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mc:AlternateContent xmlns:mc="http://schemas.openxmlformats.org/markup-compatibility/2006">
    <mc:Choice Requires="x15">
      <x15ac:absPath xmlns:x15ac="http://schemas.microsoft.com/office/spreadsheetml/2010/11/ac" url="K:\Soumusyo\202101300000\share\02_財政班　財政担当\R07\I_市町村財政の状況\d_財政状況資料集\03_作成、公表\03_市町村→県\03_HP掲載用データ\"/>
    </mc:Choice>
  </mc:AlternateContent>
  <xr:revisionPtr revIDLastSave="0" documentId="13_ncr:1_{05828F01-4F9C-4D36-9FA7-C0A2A232C6E0}" xr6:coauthVersionLast="47" xr6:coauthVersionMax="47" xr10:uidLastSave="{00000000-0000-0000-0000-000000000000}"/>
  <bookViews>
    <workbookView xWindow="-28898" yWindow="-2557" windowWidth="28996" windowHeight="15675" tabRatio="839"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W102" i="12" l="1"/>
  <c r="CR102" i="12"/>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AM37" i="10"/>
  <c r="U37" i="10"/>
  <c r="C37" i="10"/>
  <c r="BE36" i="10"/>
  <c r="AM36" i="10"/>
  <c r="C36" i="10"/>
  <c r="BE35" i="10"/>
  <c r="AM35" i="10"/>
  <c r="BW34" i="10"/>
  <c r="BW35" i="10" s="1"/>
  <c r="BW36" i="10" s="1"/>
  <c r="BW37" i="10" s="1"/>
  <c r="BW38" i="10" s="1"/>
  <c r="BW39" i="10" s="1"/>
  <c r="BW40" i="10" s="1"/>
  <c r="BW41" i="10" s="1"/>
  <c r="BW42" i="10" s="1"/>
  <c r="BW43" i="10" s="1"/>
  <c r="CO34" i="10" s="1"/>
  <c r="CO35" i="10" s="1"/>
  <c r="CO36" i="10" s="1"/>
  <c r="CO37" i="10" s="1"/>
  <c r="BE34" i="10"/>
  <c r="C34" i="10"/>
  <c r="C35" i="10" s="1"/>
  <c r="U34" i="10" l="1"/>
  <c r="U35" i="10" s="1"/>
  <c r="U36" i="10" s="1"/>
  <c r="AM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<sst xmlns="http://schemas.openxmlformats.org/spreadsheetml/2006/main" count="1075" uniqueCount="568">
  <si>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</si>
  <si>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</si>
  <si>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</si>
  <si>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</si>
  <si>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</si>
  <si>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</si>
  <si>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</si>
  <si>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</si>
  <si>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</si>
  <si>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</si>
  <si>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</si>
  <si>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</si>
  <si>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</si>
  <si>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</si>
  <si>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</si>
  <si>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</si>
  <si>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</si>
  <si>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</si>
  <si>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</si>
  <si>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</si>
  <si>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</si>
  <si>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</si>
  <si>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</si>
  <si>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</si>
  <si>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</si>
  <si>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</si>
  <si>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</si>
  <si>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</si>
  <si>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</si>
  <si>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</si>
  <si>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</si>
  <si>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</si>
  <si>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</si>
  <si>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</si>
  <si>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</si>
  <si>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</si>
  <si>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</si>
  <si>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</si>
  <si>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</si>
  <si>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</si>
  <si>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</si>
  <si>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</si>
  <si>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</si>
  <si>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</si>
  <si>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</si>
  <si>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</si>
  <si>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</si>
  <si>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</si>
  <si>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</si>
  <si>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</si>
  <si>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</si>
  <si>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</si>
  <si>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</si>
  <si>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</si>
  <si>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</si>
  <si>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</si>
  <si>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</si>
  <si>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</si>
  <si>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</si>
  <si>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</si>
  <si>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</si>
  <si>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</si>
  <si>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</si>
  <si>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</si>
  <si>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</si>
  <si>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</si>
  <si>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</si>
  <si>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</si>
  <si>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</si>
  <si>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</si>
  <si>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</si>
  <si>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</si>
  <si>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</si>
  <si>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</si>
  <si>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</si>
  <si>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</si>
  <si>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</si>
  <si>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</si>
  <si>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</si>
  <si>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新潟県</t>
    <phoneticPr fontId="5"/>
  </si>
  <si>
    <t>市町村類型</t>
    <phoneticPr fontId="5"/>
  </si>
  <si>
    <t>Ⅱ－２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</si>
  <si>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</si>
  <si>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</si>
  <si>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</si>
  <si>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</si>
  <si>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</si>
  <si>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</si>
  <si>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</si>
  <si>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</si>
  <si>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</si>
  <si>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</si>
  <si>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</si>
  <si>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</si>
  <si>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燕市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</si>
  <si>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</si>
  <si>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</si>
  <si>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</si>
  <si>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</si>
  <si>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</si>
  <si>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</si>
  <si>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</si>
  <si>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</si>
  <si>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</si>
  <si>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</si>
  <si>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</si>
  <si>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</si>
  <si>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</si>
  <si>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</si>
  <si>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</si>
  <si>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</si>
  <si>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</si>
  <si>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</si>
  <si>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</si>
  <si>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</si>
  <si>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</si>
  <si>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</si>
  <si>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</si>
  <si>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</si>
  <si>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</si>
  <si>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</si>
  <si>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</si>
  <si>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</si>
  <si>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</si>
  <si>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</si>
  <si>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</si>
  <si>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</si>
  <si>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</si>
  <si>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</si>
  <si>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</si>
  <si>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</si>
  <si>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</si>
  <si>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</si>
  <si>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</si>
  <si>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</si>
  <si>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</si>
  <si>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</si>
  <si>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</si>
  <si>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</si>
  <si>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</si>
  <si>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</si>
  <si>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</si>
  <si>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5"/>
  </si>
  <si>
    <t>うち日本人(％)</t>
    <phoneticPr fontId="5"/>
  </si>
  <si>
    <t>-1.1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</si>
  <si>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</si>
  <si>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</si>
  <si>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</si>
  <si>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</si>
  <si>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</si>
  <si>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</si>
  <si>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</si>
  <si>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</si>
  <si>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</si>
  <si>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</si>
  <si>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</si>
  <si>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</si>
  <si>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</si>
  <si>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</si>
  <si>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</si>
  <si>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</si>
  <si>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</si>
  <si>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</si>
  <si>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</si>
  <si>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</si>
  <si>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</si>
  <si>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</si>
  <si>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</si>
  <si>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</si>
  <si>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</si>
  <si>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</si>
  <si>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</si>
  <si>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</si>
  <si>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</si>
  <si>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</si>
  <si>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</si>
  <si>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</si>
  <si>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</si>
  <si>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</si>
  <si>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</si>
  <si>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</si>
  <si>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</si>
  <si>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</si>
  <si>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</si>
  <si>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</si>
  <si>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</si>
  <si>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</si>
  <si>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</si>
  <si>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</si>
  <si>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</si>
  <si>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</si>
  <si>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</si>
  <si>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</si>
  <si>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</si>
  <si>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</si>
  <si>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</si>
  <si>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</si>
  <si>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</si>
  <si>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</si>
  <si>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</si>
  <si>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</si>
  <si>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</si>
  <si>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</si>
  <si>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新潟県燕市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</si>
  <si>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</si>
  <si>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</si>
  <si>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</si>
  <si>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</si>
  <si>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</si>
  <si>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</si>
  <si>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</si>
  <si>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</si>
  <si>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</si>
  <si>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</si>
  <si>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</si>
  <si>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</si>
  <si>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</si>
  <si>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</si>
  <si>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</si>
  <si>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</si>
  <si>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</si>
  <si>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</si>
  <si>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</si>
  <si>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</si>
  <si>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</si>
  <si>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</si>
  <si>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</si>
  <si>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</si>
  <si>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</si>
  <si>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</si>
  <si>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</si>
  <si>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</si>
  <si>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</si>
  <si>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</si>
  <si>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</si>
  <si>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</si>
  <si>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</si>
  <si>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</si>
  <si>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</si>
  <si>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</si>
  <si>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</si>
  <si>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</si>
  <si>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</si>
  <si>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</si>
  <si>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</si>
  <si>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</si>
  <si>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</si>
  <si>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</si>
  <si>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</si>
  <si>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</si>
  <si>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</si>
  <si>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</si>
  <si>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</si>
  <si>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</si>
  <si>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</si>
  <si>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</si>
  <si>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</si>
  <si>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</si>
  <si>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</si>
  <si>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</si>
  <si>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</si>
  <si>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</si>
  <si>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</si>
  <si>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</si>
  <si>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</si>
  <si>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</si>
  <si>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</si>
  <si>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</si>
  <si>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</si>
  <si>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</si>
  <si>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</si>
  <si>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</si>
  <si>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</si>
  <si>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</si>
  <si>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</si>
  <si>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</si>
  <si>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</si>
  <si>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</si>
  <si>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</si>
  <si>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</si>
  <si>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</si>
  <si>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</si>
  <si>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</si>
  <si>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</si>
  <si>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</si>
  <si>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</si>
  <si>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</si>
  <si>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</si>
  <si>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</si>
  <si>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</si>
  <si>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</si>
  <si>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</si>
  <si>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</si>
  <si>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</si>
  <si>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</si>
  <si>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</si>
  <si>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</si>
  <si>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</si>
  <si>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</si>
  <si>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</si>
  <si>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</si>
  <si>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</si>
  <si>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</si>
  <si>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</si>
  <si>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</si>
  <si>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</si>
  <si>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</si>
  <si>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</si>
  <si>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</si>
  <si>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</si>
  <si>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</si>
  <si>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</si>
  <si>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</si>
  <si>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</si>
  <si>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</si>
  <si>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</si>
  <si>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</si>
  <si>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</si>
  <si>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</si>
  <si>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</si>
  <si>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</si>
  <si>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</si>
  <si>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</si>
  <si>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</si>
  <si>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</si>
  <si>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</si>
  <si>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</si>
  <si>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</si>
  <si>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</si>
  <si>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</si>
  <si>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</si>
  <si>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</si>
  <si>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</si>
  <si>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</si>
  <si>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</si>
  <si>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</si>
  <si>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</si>
  <si>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</si>
  <si>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</si>
  <si>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</si>
  <si>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</si>
  <si>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</si>
  <si>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</si>
  <si>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</si>
  <si>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</si>
  <si>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</si>
  <si>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</si>
  <si>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</si>
  <si>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</si>
  <si>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</si>
  <si>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</si>
  <si>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</si>
  <si>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</si>
  <si>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</si>
  <si>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新潟県燕市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</si>
  <si>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</si>
  <si>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</si>
  <si>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</si>
  <si>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</si>
  <si>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</si>
  <si>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</si>
  <si>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</si>
  <si>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</si>
  <si>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</si>
  <si>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</si>
  <si>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</si>
  <si>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</si>
  <si>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</si>
  <si>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</si>
  <si>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</si>
  <si>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</si>
  <si>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</si>
  <si>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</si>
  <si>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</si>
  <si>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</si>
  <si>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</si>
  <si>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</si>
  <si>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</si>
  <si>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</si>
  <si>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</si>
  <si>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</si>
  <si>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</si>
  <si>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</si>
  <si>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</si>
  <si>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</si>
  <si>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</si>
  <si>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</si>
  <si>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</si>
  <si>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</si>
  <si>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</si>
  <si>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</si>
  <si>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介護保険事業特別会計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</si>
  <si>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</si>
  <si>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</si>
  <si>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</si>
  <si>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</si>
  <si>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</si>
  <si>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</si>
  <si>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</si>
  <si>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</si>
  <si>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</si>
  <si>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</si>
  <si>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</si>
  <si>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</si>
  <si>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</si>
  <si>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</si>
  <si>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</si>
  <si>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</si>
  <si>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</si>
  <si>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</si>
  <si>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</si>
  <si>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</si>
  <si>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</si>
  <si>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</si>
  <si>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</si>
  <si>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</si>
  <si>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</si>
  <si>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</si>
  <si>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</si>
  <si>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</si>
  <si>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</si>
  <si>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</si>
  <si>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</si>
  <si>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</si>
  <si>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</si>
  <si>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</si>
  <si>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</si>
  <si>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</si>
  <si>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</si>
  <si>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</si>
  <si>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</si>
  <si>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</si>
  <si>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</si>
  <si>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</si>
  <si>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</si>
  <si>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</si>
  <si>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</si>
  <si>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</si>
  <si>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</si>
  <si>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</si>
  <si>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</si>
  <si>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</si>
  <si>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</si>
  <si>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</si>
  <si>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</si>
  <si>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</si>
  <si>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</si>
  <si>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</si>
  <si>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</si>
  <si>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</si>
  <si>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</si>
  <si>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</si>
  <si>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</si>
  <si>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</si>
  <si>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</si>
  <si>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</si>
  <si>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</si>
  <si>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</si>
  <si>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</si>
  <si>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</si>
  <si>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</si>
  <si>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</si>
  <si>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</si>
  <si>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</si>
  <si>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</si>
  <si>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</si>
  <si>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</si>
  <si>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</si>
  <si>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</si>
  <si>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</si>
  <si>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</si>
  <si>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</si>
  <si>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</si>
  <si>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</si>
  <si>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</si>
  <si>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</si>
  <si>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</si>
  <si>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</si>
  <si>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</si>
  <si>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</si>
  <si>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</si>
  <si>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</si>
  <si>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</si>
  <si>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</si>
  <si>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</si>
  <si>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</si>
  <si>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</si>
  <si>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</si>
  <si>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</si>
  <si>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</si>
  <si>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</si>
  <si>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</si>
  <si>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</si>
  <si>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</si>
  <si>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</si>
  <si>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</si>
  <si>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</si>
  <si>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</si>
  <si>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</si>
  <si>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</si>
  <si>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</si>
  <si>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</si>
  <si>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</si>
  <si>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</si>
  <si>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</si>
  <si>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</si>
  <si>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</si>
  <si>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</si>
  <si>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</si>
  <si>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</si>
  <si>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</si>
  <si>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</si>
  <si>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</si>
  <si>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</si>
  <si>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</si>
  <si>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</si>
  <si>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</si>
  <si>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</si>
  <si>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</si>
  <si>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</si>
  <si>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</si>
  <si>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</si>
  <si>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</si>
  <si>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</si>
  <si>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</si>
  <si>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</si>
  <si>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</si>
  <si>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</si>
  <si>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</si>
  <si>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0.82</t>
  </si>
  <si>
    <t>一般会計</t>
  </si>
  <si>
    <t>介護保険事業特別会計</t>
  </si>
  <si>
    <t>下水道事業会計</t>
  </si>
  <si>
    <t>国民健康保険特別会計</t>
  </si>
  <si>
    <t>後期高齢者医療特別会計</t>
  </si>
  <si>
    <t>土地取得特別会計</t>
  </si>
  <si>
    <t>その他会計（赤字）</t>
  </si>
  <si>
    <t>その他会計（黒字）</t>
  </si>
  <si>
    <t>R02</t>
    <phoneticPr fontId="5"/>
  </si>
  <si>
    <t>R03</t>
    <phoneticPr fontId="5"/>
  </si>
  <si>
    <t>R04</t>
    <phoneticPr fontId="5"/>
  </si>
  <si>
    <t>R05</t>
    <phoneticPr fontId="5"/>
  </si>
  <si>
    <t>R06</t>
    <phoneticPr fontId="5"/>
  </si>
  <si>
    <t>燕・弥彦総合事務組合（一般会計）</t>
    <rPh sb="0" eb="1">
      <t>ツバメ</t>
    </rPh>
    <rPh sb="2" eb="4">
      <t>ヤヒコ</t>
    </rPh>
    <rPh sb="4" eb="6">
      <t>ソウゴウ</t>
    </rPh>
    <rPh sb="6" eb="8">
      <t>ジム</t>
    </rPh>
    <rPh sb="8" eb="10">
      <t>クミアイ</t>
    </rPh>
    <rPh sb="11" eb="13">
      <t>イッパン</t>
    </rPh>
    <rPh sb="13" eb="15">
      <t>カイケイ</t>
    </rPh>
    <phoneticPr fontId="32"/>
  </si>
  <si>
    <t>燕・弥彦総合事務組合（水道事業会計）</t>
    <rPh sb="11" eb="13">
      <t>スイドウ</t>
    </rPh>
    <rPh sb="13" eb="15">
      <t>ジギョウ</t>
    </rPh>
    <phoneticPr fontId="10"/>
  </si>
  <si>
    <t>新潟県三条・燕総合グラウンド施設組合（一般会計）</t>
  </si>
  <si>
    <t>西蒲原福祉事務組合（一般会計）</t>
  </si>
  <si>
    <t>西蒲原福祉事務組合（西蒲原地区休日夜間急患センター事業特別会計）</t>
  </si>
  <si>
    <t>新潟県市町村総合事務組合（職員退職手当支給事業特別会計）</t>
  </si>
  <si>
    <t>新潟県市町村総合事務組合（消防団員等公務災害補償事業特別会計）</t>
  </si>
  <si>
    <t>新潟県市町村総合事務組合（非常勤職員公務災害補償等事業特別会計）</t>
  </si>
  <si>
    <t>新潟県市町村総合事務組合（交通災害共済事業特別会計）</t>
  </si>
  <si>
    <t>新潟県後期高齢者医療広域連合（一般会計）</t>
  </si>
  <si>
    <t>新潟県後期高齢者医療広域連合（後期高齢者医療特別会計）</t>
  </si>
  <si>
    <t>-</t>
    <phoneticPr fontId="38"/>
  </si>
  <si>
    <t>県央土地開発公社</t>
  </si>
  <si>
    <t>ふるさと燕応援基金</t>
    <phoneticPr fontId="5"/>
  </si>
  <si>
    <t>文化財保護振興基金</t>
    <phoneticPr fontId="5"/>
  </si>
  <si>
    <t>ガス事業譲渡清算金活用基金</t>
    <phoneticPr fontId="5"/>
  </si>
  <si>
    <t>仲治奨学基金</t>
    <phoneticPr fontId="5"/>
  </si>
  <si>
    <t>子ども夢基金</t>
    <phoneticPr fontId="5"/>
  </si>
  <si>
    <t>三条・燕・西蒲・南蒲広域養護老人ホーム施設組合（一般会計）</t>
    <phoneticPr fontId="2"/>
  </si>
  <si>
    <t>新潟県市町村総合事務組合（一般会計）</t>
    <phoneticPr fontId="2"/>
  </si>
  <si>
    <t>燕西蒲勤労者福祉サービスセンター</t>
    <phoneticPr fontId="2"/>
  </si>
  <si>
    <t>吉田環境衛生公社</t>
    <phoneticPr fontId="2"/>
  </si>
  <si>
    <t>燕三条地場産業振興センター</t>
    <phoneticPr fontId="2"/>
  </si>
  <si>
    <t>新潟県市町村総合事務組合（消防賞じゅつ金等支給事業特別会計）</t>
    <rPh sb="20" eb="21">
      <t>トウ</t>
    </rPh>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</si>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</sst>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63812</c:v>
                </c:pt>
                <c:pt idx="1">
                  <c:v>54225</c:v>
                </c:pt>
                <c:pt idx="2">
                  <c:v>54016</c:v>
                </c:pt>
                <c:pt idx="3">
                  <c:v>52786</c:v>
                </c:pt>
                <c:pt idx="4">
                  <c:v>58465</c:v>
                </c:pt>
              </c:numCache>
            </c:numRef>
          </c:val>
          <c:smooth val="0"/>
          <c:extLst>
            <c:ext xmlns:c16="http://schemas.microsoft.com/office/drawing/2014/chart" uri="{C3380CC4-5D6E-409C-BE32-E72D297353CC}">
              <c16:uniqueId val="{00000000-2426-4847-90F6-38679BF7C4A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45217</c:v>
                </c:pt>
                <c:pt idx="1">
                  <c:v>49236</c:v>
                </c:pt>
                <c:pt idx="2">
                  <c:v>66722</c:v>
                </c:pt>
                <c:pt idx="3">
                  <c:v>52359</c:v>
                </c:pt>
                <c:pt idx="4">
                  <c:v>71604</c:v>
                </c:pt>
              </c:numCache>
            </c:numRef>
          </c:val>
          <c:smooth val="0"/>
          <c:extLst>
            <c:ext xmlns:c16="http://schemas.microsoft.com/office/drawing/2014/chart" uri="{C3380CC4-5D6E-409C-BE32-E72D297353CC}">
              <c16:uniqueId val="{00000001-2426-4847-90F6-38679BF7C4A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6.64</c:v>
                </c:pt>
                <c:pt idx="1">
                  <c:v>9.34</c:v>
                </c:pt>
                <c:pt idx="2">
                  <c:v>11.18</c:v>
                </c:pt>
                <c:pt idx="3">
                  <c:v>11.67</c:v>
                </c:pt>
                <c:pt idx="4">
                  <c:v>10.64</c:v>
                </c:pt>
              </c:numCache>
            </c:numRef>
          </c:val>
          <c:extLst>
            <c:ext xmlns:c16="http://schemas.microsoft.com/office/drawing/2014/chart" uri="{C3380CC4-5D6E-409C-BE32-E72D297353CC}">
              <c16:uniqueId val="{00000000-5BD8-436F-A2C2-527EB779776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12.37</c:v>
                </c:pt>
                <c:pt idx="1">
                  <c:v>15.03</c:v>
                </c:pt>
                <c:pt idx="2">
                  <c:v>17.23</c:v>
                </c:pt>
                <c:pt idx="3">
                  <c:v>15.36</c:v>
                </c:pt>
                <c:pt idx="4">
                  <c:v>18.25</c:v>
                </c:pt>
              </c:numCache>
            </c:numRef>
          </c:val>
          <c:extLst>
            <c:ext xmlns:c16="http://schemas.microsoft.com/office/drawing/2014/chart" uri="{C3380CC4-5D6E-409C-BE32-E72D297353CC}">
              <c16:uniqueId val="{00000001-5BD8-436F-A2C2-527EB779776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2.2200000000000002</c:v>
                </c:pt>
                <c:pt idx="1">
                  <c:v>5.86</c:v>
                </c:pt>
                <c:pt idx="2">
                  <c:v>3.5</c:v>
                </c:pt>
                <c:pt idx="3">
                  <c:v>-0.82</c:v>
                </c:pt>
                <c:pt idx="4">
                  <c:v>1.93</c:v>
                </c:pt>
              </c:numCache>
            </c:numRef>
          </c:val>
          <c:smooth val="0"/>
          <c:extLst>
            <c:ext xmlns:c16="http://schemas.microsoft.com/office/drawing/2014/chart" uri="{C3380CC4-5D6E-409C-BE32-E72D297353CC}">
              <c16:uniqueId val="{00000002-5BD8-436F-A2C2-527EB779776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3423-41F6-BDBB-822E16A0A50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423-41F6-BDBB-822E16A0A50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3423-41F6-BDBB-822E16A0A507}"/>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3423-41F6-BDBB-822E16A0A507}"/>
            </c:ext>
          </c:extLst>
        </c:ser>
        <c:ser>
          <c:idx val="4"/>
          <c:order val="4"/>
          <c:tx>
            <c:strRef>
              <c:f>データシート!$A$31</c:f>
              <c:strCache>
                <c:ptCount val="1"/>
                <c:pt idx="0">
                  <c:v>土地取得特別会計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3423-41F6-BDBB-822E16A0A507}"/>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0.11</c:v>
                </c:pt>
                <c:pt idx="2">
                  <c:v>#N/A</c:v>
                </c:pt>
                <c:pt idx="3">
                  <c:v>0.11</c:v>
                </c:pt>
                <c:pt idx="4">
                  <c:v>#N/A</c:v>
                </c:pt>
                <c:pt idx="5">
                  <c:v>0.13</c:v>
                </c:pt>
                <c:pt idx="6">
                  <c:v>#N/A</c:v>
                </c:pt>
                <c:pt idx="7">
                  <c:v>0.14000000000000001</c:v>
                </c:pt>
                <c:pt idx="8">
                  <c:v>#N/A</c:v>
                </c:pt>
                <c:pt idx="9">
                  <c:v>0.15</c:v>
                </c:pt>
              </c:numCache>
            </c:numRef>
          </c:val>
          <c:extLst>
            <c:ext xmlns:c16="http://schemas.microsoft.com/office/drawing/2014/chart" uri="{C3380CC4-5D6E-409C-BE32-E72D297353CC}">
              <c16:uniqueId val="{00000005-3423-41F6-BDBB-822E16A0A507}"/>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0.97</c:v>
                </c:pt>
                <c:pt idx="2">
                  <c:v>#N/A</c:v>
                </c:pt>
                <c:pt idx="3">
                  <c:v>0.8</c:v>
                </c:pt>
                <c:pt idx="4">
                  <c:v>#N/A</c:v>
                </c:pt>
                <c:pt idx="5">
                  <c:v>0.35</c:v>
                </c:pt>
                <c:pt idx="6">
                  <c:v>#N/A</c:v>
                </c:pt>
                <c:pt idx="7">
                  <c:v>0.45</c:v>
                </c:pt>
                <c:pt idx="8">
                  <c:v>#N/A</c:v>
                </c:pt>
                <c:pt idx="9">
                  <c:v>0.56999999999999995</c:v>
                </c:pt>
              </c:numCache>
            </c:numRef>
          </c:val>
          <c:extLst>
            <c:ext xmlns:c16="http://schemas.microsoft.com/office/drawing/2014/chart" uri="{C3380CC4-5D6E-409C-BE32-E72D297353CC}">
              <c16:uniqueId val="{00000006-3423-41F6-BDBB-822E16A0A507}"/>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0.65</c:v>
                </c:pt>
                <c:pt idx="2">
                  <c:v>#N/A</c:v>
                </c:pt>
                <c:pt idx="3">
                  <c:v>0.67</c:v>
                </c:pt>
                <c:pt idx="4">
                  <c:v>#N/A</c:v>
                </c:pt>
                <c:pt idx="5">
                  <c:v>0.71</c:v>
                </c:pt>
                <c:pt idx="6">
                  <c:v>#N/A</c:v>
                </c:pt>
                <c:pt idx="7">
                  <c:v>0.87</c:v>
                </c:pt>
                <c:pt idx="8">
                  <c:v>#N/A</c:v>
                </c:pt>
                <c:pt idx="9">
                  <c:v>0.87</c:v>
                </c:pt>
              </c:numCache>
            </c:numRef>
          </c:val>
          <c:extLst>
            <c:ext xmlns:c16="http://schemas.microsoft.com/office/drawing/2014/chart" uri="{C3380CC4-5D6E-409C-BE32-E72D297353CC}">
              <c16:uniqueId val="{00000007-3423-41F6-BDBB-822E16A0A507}"/>
            </c:ext>
          </c:extLst>
        </c:ser>
        <c:ser>
          <c:idx val="8"/>
          <c:order val="8"/>
          <c:tx>
            <c:strRef>
              <c:f>データシート!$A$35</c:f>
              <c:strCache>
                <c:ptCount val="1"/>
                <c:pt idx="0">
                  <c:v>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0.65</c:v>
                </c:pt>
                <c:pt idx="2">
                  <c:v>#N/A</c:v>
                </c:pt>
                <c:pt idx="3">
                  <c:v>1</c:v>
                </c:pt>
                <c:pt idx="4">
                  <c:v>#N/A</c:v>
                </c:pt>
                <c:pt idx="5">
                  <c:v>2.59</c:v>
                </c:pt>
                <c:pt idx="6">
                  <c:v>#N/A</c:v>
                </c:pt>
                <c:pt idx="7">
                  <c:v>2.38</c:v>
                </c:pt>
                <c:pt idx="8">
                  <c:v>#N/A</c:v>
                </c:pt>
                <c:pt idx="9">
                  <c:v>1.97</c:v>
                </c:pt>
              </c:numCache>
            </c:numRef>
          </c:val>
          <c:extLst>
            <c:ext xmlns:c16="http://schemas.microsoft.com/office/drawing/2014/chart" uri="{C3380CC4-5D6E-409C-BE32-E72D297353CC}">
              <c16:uniqueId val="{00000008-3423-41F6-BDBB-822E16A0A50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6.63</c:v>
                </c:pt>
                <c:pt idx="2">
                  <c:v>#N/A</c:v>
                </c:pt>
                <c:pt idx="3">
                  <c:v>9.34</c:v>
                </c:pt>
                <c:pt idx="4">
                  <c:v>#N/A</c:v>
                </c:pt>
                <c:pt idx="5">
                  <c:v>11.18</c:v>
                </c:pt>
                <c:pt idx="6">
                  <c:v>#N/A</c:v>
                </c:pt>
                <c:pt idx="7">
                  <c:v>11.66</c:v>
                </c:pt>
                <c:pt idx="8">
                  <c:v>#N/A</c:v>
                </c:pt>
                <c:pt idx="9">
                  <c:v>10.64</c:v>
                </c:pt>
              </c:numCache>
            </c:numRef>
          </c:val>
          <c:extLst>
            <c:ext xmlns:c16="http://schemas.microsoft.com/office/drawing/2014/chart" uri="{C3380CC4-5D6E-409C-BE32-E72D297353CC}">
              <c16:uniqueId val="{00000009-3423-41F6-BDBB-822E16A0A50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3862</c:v>
                </c:pt>
                <c:pt idx="5">
                  <c:v>3863</c:v>
                </c:pt>
                <c:pt idx="8">
                  <c:v>3661</c:v>
                </c:pt>
                <c:pt idx="11">
                  <c:v>3619</c:v>
                </c:pt>
                <c:pt idx="14">
                  <c:v>3438</c:v>
                </c:pt>
              </c:numCache>
            </c:numRef>
          </c:val>
          <c:extLst>
            <c:ext xmlns:c16="http://schemas.microsoft.com/office/drawing/2014/chart" uri="{C3380CC4-5D6E-409C-BE32-E72D297353CC}">
              <c16:uniqueId val="{00000000-337A-4EF6-8754-2062896773B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37A-4EF6-8754-2062896773B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60</c:v>
                </c:pt>
                <c:pt idx="3">
                  <c:v>77</c:v>
                </c:pt>
                <c:pt idx="6">
                  <c:v>76</c:v>
                </c:pt>
                <c:pt idx="9">
                  <c:v>71</c:v>
                </c:pt>
                <c:pt idx="12">
                  <c:v>53</c:v>
                </c:pt>
              </c:numCache>
            </c:numRef>
          </c:val>
          <c:extLst>
            <c:ext xmlns:c16="http://schemas.microsoft.com/office/drawing/2014/chart" uri="{C3380CC4-5D6E-409C-BE32-E72D297353CC}">
              <c16:uniqueId val="{00000002-337A-4EF6-8754-2062896773B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284</c:v>
                </c:pt>
                <c:pt idx="3">
                  <c:v>299</c:v>
                </c:pt>
                <c:pt idx="6">
                  <c:v>196</c:v>
                </c:pt>
                <c:pt idx="9">
                  <c:v>196</c:v>
                </c:pt>
                <c:pt idx="12">
                  <c:v>92</c:v>
                </c:pt>
              </c:numCache>
            </c:numRef>
          </c:val>
          <c:extLst>
            <c:ext xmlns:c16="http://schemas.microsoft.com/office/drawing/2014/chart" uri="{C3380CC4-5D6E-409C-BE32-E72D297353CC}">
              <c16:uniqueId val="{00000003-337A-4EF6-8754-2062896773B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1210</c:v>
                </c:pt>
                <c:pt idx="3">
                  <c:v>1220</c:v>
                </c:pt>
                <c:pt idx="6">
                  <c:v>1193</c:v>
                </c:pt>
                <c:pt idx="9">
                  <c:v>1109</c:v>
                </c:pt>
                <c:pt idx="12">
                  <c:v>919</c:v>
                </c:pt>
              </c:numCache>
            </c:numRef>
          </c:val>
          <c:extLst>
            <c:ext xmlns:c16="http://schemas.microsoft.com/office/drawing/2014/chart" uri="{C3380CC4-5D6E-409C-BE32-E72D297353CC}">
              <c16:uniqueId val="{00000004-337A-4EF6-8754-2062896773B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37A-4EF6-8754-2062896773B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37A-4EF6-8754-2062896773B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4410</c:v>
                </c:pt>
                <c:pt idx="3">
                  <c:v>4538</c:v>
                </c:pt>
                <c:pt idx="6">
                  <c:v>4630</c:v>
                </c:pt>
                <c:pt idx="9">
                  <c:v>4485</c:v>
                </c:pt>
                <c:pt idx="12">
                  <c:v>4400</c:v>
                </c:pt>
              </c:numCache>
            </c:numRef>
          </c:val>
          <c:extLst>
            <c:ext xmlns:c16="http://schemas.microsoft.com/office/drawing/2014/chart" uri="{C3380CC4-5D6E-409C-BE32-E72D297353CC}">
              <c16:uniqueId val="{00000007-337A-4EF6-8754-2062896773B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2102</c:v>
                </c:pt>
                <c:pt idx="2">
                  <c:v>#N/A</c:v>
                </c:pt>
                <c:pt idx="3">
                  <c:v>#N/A</c:v>
                </c:pt>
                <c:pt idx="4">
                  <c:v>2271</c:v>
                </c:pt>
                <c:pt idx="5">
                  <c:v>#N/A</c:v>
                </c:pt>
                <c:pt idx="6">
                  <c:v>#N/A</c:v>
                </c:pt>
                <c:pt idx="7">
                  <c:v>2434</c:v>
                </c:pt>
                <c:pt idx="8">
                  <c:v>#N/A</c:v>
                </c:pt>
                <c:pt idx="9">
                  <c:v>#N/A</c:v>
                </c:pt>
                <c:pt idx="10">
                  <c:v>2242</c:v>
                </c:pt>
                <c:pt idx="11">
                  <c:v>#N/A</c:v>
                </c:pt>
                <c:pt idx="12">
                  <c:v>#N/A</c:v>
                </c:pt>
                <c:pt idx="13">
                  <c:v>2026</c:v>
                </c:pt>
                <c:pt idx="14">
                  <c:v>#N/A</c:v>
                </c:pt>
              </c:numCache>
            </c:numRef>
          </c:val>
          <c:smooth val="0"/>
          <c:extLst>
            <c:ext xmlns:c16="http://schemas.microsoft.com/office/drawing/2014/chart" uri="{C3380CC4-5D6E-409C-BE32-E72D297353CC}">
              <c16:uniqueId val="{00000008-337A-4EF6-8754-2062896773B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42155</c:v>
                </c:pt>
                <c:pt idx="5">
                  <c:v>40999</c:v>
                </c:pt>
                <c:pt idx="8">
                  <c:v>39376</c:v>
                </c:pt>
                <c:pt idx="11">
                  <c:v>36143</c:v>
                </c:pt>
                <c:pt idx="14">
                  <c:v>36010</c:v>
                </c:pt>
              </c:numCache>
            </c:numRef>
          </c:val>
          <c:extLst>
            <c:ext xmlns:c16="http://schemas.microsoft.com/office/drawing/2014/chart" uri="{C3380CC4-5D6E-409C-BE32-E72D297353CC}">
              <c16:uniqueId val="{00000000-26C1-4F47-A738-9202C53F487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49</c:v>
                </c:pt>
                <c:pt idx="5">
                  <c:v>41</c:v>
                </c:pt>
                <c:pt idx="8">
                  <c:v>18</c:v>
                </c:pt>
                <c:pt idx="11">
                  <c:v>12</c:v>
                </c:pt>
                <c:pt idx="14">
                  <c:v>0</c:v>
                </c:pt>
              </c:numCache>
            </c:numRef>
          </c:val>
          <c:extLst>
            <c:ext xmlns:c16="http://schemas.microsoft.com/office/drawing/2014/chart" uri="{C3380CC4-5D6E-409C-BE32-E72D297353CC}">
              <c16:uniqueId val="{00000001-26C1-4F47-A738-9202C53F487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8681</c:v>
                </c:pt>
                <c:pt idx="5">
                  <c:v>9827</c:v>
                </c:pt>
                <c:pt idx="8">
                  <c:v>10588</c:v>
                </c:pt>
                <c:pt idx="11">
                  <c:v>10613</c:v>
                </c:pt>
                <c:pt idx="14">
                  <c:v>11350</c:v>
                </c:pt>
              </c:numCache>
            </c:numRef>
          </c:val>
          <c:extLst>
            <c:ext xmlns:c16="http://schemas.microsoft.com/office/drawing/2014/chart" uri="{C3380CC4-5D6E-409C-BE32-E72D297353CC}">
              <c16:uniqueId val="{00000002-26C1-4F47-A738-9202C53F487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6C1-4F47-A738-9202C53F487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6C1-4F47-A738-9202C53F487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6C1-4F47-A738-9202C53F487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5016</c:v>
                </c:pt>
                <c:pt idx="3">
                  <c:v>4966</c:v>
                </c:pt>
                <c:pt idx="6">
                  <c:v>4762</c:v>
                </c:pt>
                <c:pt idx="9">
                  <c:v>4461</c:v>
                </c:pt>
                <c:pt idx="12">
                  <c:v>4429</c:v>
                </c:pt>
              </c:numCache>
            </c:numRef>
          </c:val>
          <c:extLst>
            <c:ext xmlns:c16="http://schemas.microsoft.com/office/drawing/2014/chart" uri="{C3380CC4-5D6E-409C-BE32-E72D297353CC}">
              <c16:uniqueId val="{00000006-26C1-4F47-A738-9202C53F487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934</c:v>
                </c:pt>
                <c:pt idx="3">
                  <c:v>723</c:v>
                </c:pt>
                <c:pt idx="6">
                  <c:v>584</c:v>
                </c:pt>
                <c:pt idx="9">
                  <c:v>914</c:v>
                </c:pt>
                <c:pt idx="12">
                  <c:v>1025</c:v>
                </c:pt>
              </c:numCache>
            </c:numRef>
          </c:val>
          <c:extLst>
            <c:ext xmlns:c16="http://schemas.microsoft.com/office/drawing/2014/chart" uri="{C3380CC4-5D6E-409C-BE32-E72D297353CC}">
              <c16:uniqueId val="{00000007-26C1-4F47-A738-9202C53F487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16133</c:v>
                </c:pt>
                <c:pt idx="3">
                  <c:v>16060</c:v>
                </c:pt>
                <c:pt idx="6">
                  <c:v>15870</c:v>
                </c:pt>
                <c:pt idx="9">
                  <c:v>15035</c:v>
                </c:pt>
                <c:pt idx="12">
                  <c:v>14257</c:v>
                </c:pt>
              </c:numCache>
            </c:numRef>
          </c:val>
          <c:extLst>
            <c:ext xmlns:c16="http://schemas.microsoft.com/office/drawing/2014/chart" uri="{C3380CC4-5D6E-409C-BE32-E72D297353CC}">
              <c16:uniqueId val="{00000008-26C1-4F47-A738-9202C53F487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609</c:v>
                </c:pt>
                <c:pt idx="3">
                  <c:v>538</c:v>
                </c:pt>
                <c:pt idx="6">
                  <c:v>467</c:v>
                </c:pt>
                <c:pt idx="9">
                  <c:v>397</c:v>
                </c:pt>
                <c:pt idx="12">
                  <c:v>335</c:v>
                </c:pt>
              </c:numCache>
            </c:numRef>
          </c:val>
          <c:extLst>
            <c:ext xmlns:c16="http://schemas.microsoft.com/office/drawing/2014/chart" uri="{C3380CC4-5D6E-409C-BE32-E72D297353CC}">
              <c16:uniqueId val="{00000009-26C1-4F47-A738-9202C53F487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46569</c:v>
                </c:pt>
                <c:pt idx="3">
                  <c:v>44975</c:v>
                </c:pt>
                <c:pt idx="6">
                  <c:v>43525</c:v>
                </c:pt>
                <c:pt idx="9">
                  <c:v>41168</c:v>
                </c:pt>
                <c:pt idx="12">
                  <c:v>39564</c:v>
                </c:pt>
              </c:numCache>
            </c:numRef>
          </c:val>
          <c:extLst>
            <c:ext xmlns:c16="http://schemas.microsoft.com/office/drawing/2014/chart" uri="{C3380CC4-5D6E-409C-BE32-E72D297353CC}">
              <c16:uniqueId val="{0000000A-26C1-4F47-A738-9202C53F487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18376</c:v>
                </c:pt>
                <c:pt idx="2">
                  <c:v>#N/A</c:v>
                </c:pt>
                <c:pt idx="3">
                  <c:v>#N/A</c:v>
                </c:pt>
                <c:pt idx="4">
                  <c:v>16394</c:v>
                </c:pt>
                <c:pt idx="5">
                  <c:v>#N/A</c:v>
                </c:pt>
                <c:pt idx="6">
                  <c:v>#N/A</c:v>
                </c:pt>
                <c:pt idx="7">
                  <c:v>15225</c:v>
                </c:pt>
                <c:pt idx="8">
                  <c:v>#N/A</c:v>
                </c:pt>
                <c:pt idx="9">
                  <c:v>#N/A</c:v>
                </c:pt>
                <c:pt idx="10">
                  <c:v>15206</c:v>
                </c:pt>
                <c:pt idx="11">
                  <c:v>#N/A</c:v>
                </c:pt>
                <c:pt idx="12">
                  <c:v>#N/A</c:v>
                </c:pt>
                <c:pt idx="13">
                  <c:v>12251</c:v>
                </c:pt>
                <c:pt idx="14">
                  <c:v>#N/A</c:v>
                </c:pt>
              </c:numCache>
            </c:numRef>
          </c:val>
          <c:smooth val="0"/>
          <c:extLst>
            <c:ext xmlns:c16="http://schemas.microsoft.com/office/drawing/2014/chart" uri="{C3380CC4-5D6E-409C-BE32-E72D297353CC}">
              <c16:uniqueId val="{0000000B-26C1-4F47-A738-9202C53F487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3571</c:v>
                </c:pt>
                <c:pt idx="1">
                  <c:v>3247</c:v>
                </c:pt>
                <c:pt idx="2">
                  <c:v>3867</c:v>
                </c:pt>
              </c:numCache>
            </c:numRef>
          </c:val>
          <c:extLst>
            <c:ext xmlns:c16="http://schemas.microsoft.com/office/drawing/2014/chart" uri="{C3380CC4-5D6E-409C-BE32-E72D297353CC}">
              <c16:uniqueId val="{00000000-CFC9-4F79-957F-1CB53D7BC27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918</c:v>
                </c:pt>
                <c:pt idx="1">
                  <c:v>1209</c:v>
                </c:pt>
                <c:pt idx="2">
                  <c:v>1265</c:v>
                </c:pt>
              </c:numCache>
            </c:numRef>
          </c:val>
          <c:extLst>
            <c:ext xmlns:c16="http://schemas.microsoft.com/office/drawing/2014/chart" uri="{C3380CC4-5D6E-409C-BE32-E72D297353CC}">
              <c16:uniqueId val="{00000001-CFC9-4F79-957F-1CB53D7BC27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4201</c:v>
                </c:pt>
                <c:pt idx="1">
                  <c:v>4290</c:v>
                </c:pt>
                <c:pt idx="2">
                  <c:v>4300</c:v>
                </c:pt>
              </c:numCache>
            </c:numRef>
          </c:val>
          <c:extLst>
            <c:ext xmlns:c16="http://schemas.microsoft.com/office/drawing/2014/chart" uri="{C3380CC4-5D6E-409C-BE32-E72D297353CC}">
              <c16:uniqueId val="{00000002-CFC9-4F79-957F-1CB53D7BC27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新潟県燕市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元利償還金等</a:t>
          </a:r>
          <a:r>
            <a:rPr kumimoji="1" lang="en-US" altLang="ja-JP" sz="1400">
              <a:latin typeface="ＭＳ ゴシック" pitchFamily="49" charset="-128"/>
              <a:ea typeface="ＭＳ ゴシック" pitchFamily="49" charset="-128"/>
            </a:rPr>
            <a:t>(A)】</a:t>
          </a:r>
        </a:p>
        <a:p>
          <a:r>
            <a:rPr kumimoji="1" lang="ja-JP" altLang="en-US" sz="1400">
              <a:latin typeface="ＭＳ ゴシック" pitchFamily="49" charset="-128"/>
              <a:ea typeface="ＭＳ ゴシック" pitchFamily="49" charset="-128"/>
            </a:rPr>
            <a:t>合併特例債等の償還の進展により、市債残高が減少していることから、前年度と比較して減少した。</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算入公債費等</a:t>
          </a:r>
          <a:r>
            <a:rPr kumimoji="1" lang="en-US" altLang="ja-JP" sz="1400">
              <a:latin typeface="ＭＳ ゴシック" pitchFamily="49" charset="-128"/>
              <a:ea typeface="ＭＳ ゴシック" pitchFamily="49" charset="-128"/>
            </a:rPr>
            <a:t>(B)】</a:t>
          </a:r>
        </a:p>
        <a:p>
          <a:r>
            <a:rPr kumimoji="1" lang="ja-JP" altLang="en-US" sz="1400">
              <a:latin typeface="ＭＳ ゴシック" pitchFamily="49" charset="-128"/>
              <a:ea typeface="ＭＳ ゴシック" pitchFamily="49" charset="-128"/>
            </a:rPr>
            <a:t>過年度発行分の緊急防災・減災事業債等の算入終了により前年度と比較して減少した。</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実質公債費比率（分子）</a:t>
          </a:r>
          <a:r>
            <a:rPr kumimoji="1" lang="en-US" altLang="ja-JP" sz="1400">
              <a:latin typeface="ＭＳ ゴシック" pitchFamily="49" charset="-128"/>
              <a:ea typeface="ＭＳ ゴシック" pitchFamily="49" charset="-128"/>
            </a:rPr>
            <a:t>(A)-(B)】</a:t>
          </a:r>
        </a:p>
        <a:p>
          <a:r>
            <a:rPr kumimoji="1" lang="ja-JP" altLang="en-US" sz="1400">
              <a:latin typeface="ＭＳ ゴシック" pitchFamily="49" charset="-128"/>
              <a:ea typeface="ＭＳ ゴシック" pitchFamily="49" charset="-128"/>
            </a:rPr>
            <a:t>合併特例債等の償還の進展により令和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年度をピークに公債費が逓減する見通しであるため、同様に推移する見込みである。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該当無し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新潟県燕市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将来負担額</a:t>
          </a:r>
          <a:r>
            <a:rPr kumimoji="1" lang="en-US" altLang="ja-JP" sz="1400">
              <a:latin typeface="ＭＳ ゴシック" pitchFamily="49" charset="-128"/>
              <a:ea typeface="ＭＳ ゴシック" pitchFamily="49" charset="-128"/>
            </a:rPr>
            <a:t>(A)】</a:t>
          </a:r>
        </a:p>
        <a:p>
          <a:r>
            <a:rPr kumimoji="1" lang="ja-JP" altLang="en-US" sz="1400">
              <a:latin typeface="ＭＳ ゴシック" pitchFamily="49" charset="-128"/>
              <a:ea typeface="ＭＳ ゴシック" pitchFamily="49" charset="-128"/>
            </a:rPr>
            <a:t>　合併特例債の償還の進展により、一般会計等に係る地方債の現在高が減少したため、前年度と比較して減少した。</a:t>
          </a:r>
        </a:p>
        <a:p>
          <a:endParaRPr kumimoji="1" lang="ja-JP" altLang="en-US" sz="1400">
            <a:latin typeface="ＭＳ ゴシック" pitchFamily="49" charset="-128"/>
            <a:ea typeface="ＭＳ ゴシック" pitchFamily="49" charset="-128"/>
          </a:endParaRPr>
        </a:p>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充当可能財源等</a:t>
          </a:r>
          <a:r>
            <a:rPr kumimoji="1" lang="en-US" altLang="ja-JP" sz="1400">
              <a:latin typeface="ＭＳ ゴシック" pitchFamily="49" charset="-128"/>
              <a:ea typeface="ＭＳ ゴシック" pitchFamily="49" charset="-128"/>
            </a:rPr>
            <a:t>(B)】</a:t>
          </a:r>
        </a:p>
        <a:p>
          <a:r>
            <a:rPr kumimoji="1" lang="ja-JP" altLang="en-US" sz="1400">
              <a:latin typeface="ＭＳ ゴシック" pitchFamily="49" charset="-128"/>
              <a:ea typeface="ＭＳ ゴシック" pitchFamily="49" charset="-128"/>
            </a:rPr>
            <a:t>　償還の進展により基準財政需要額算入見込額が減少した一方、ふるさと応援寄附金の増加により充当可能基金が増加したため、前年度と比較して全体として増加した。</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将来負担比率の分子</a:t>
          </a:r>
          <a:r>
            <a:rPr kumimoji="1" lang="en-US" altLang="ja-JP" sz="1400">
              <a:latin typeface="ＭＳ ゴシック" pitchFamily="49" charset="-128"/>
              <a:ea typeface="ＭＳ ゴシック" pitchFamily="49" charset="-128"/>
            </a:rPr>
            <a:t>(A)-(B)】</a:t>
          </a:r>
        </a:p>
        <a:p>
          <a:r>
            <a:rPr kumimoji="1" lang="ja-JP" altLang="en-US" sz="1400">
              <a:latin typeface="ＭＳ ゴシック" pitchFamily="49" charset="-128"/>
              <a:ea typeface="ＭＳ ゴシック" pitchFamily="49" charset="-128"/>
            </a:rPr>
            <a:t>　合併特例債の償還の進展により、前年度と比較して減少した。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新潟県燕市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正職員の人事委員会勧告の給与改定や会計年度任用職員の勤勉手当の支給による人件費の増などにより繰入は増加したものの、ふるさと燕応援寄附金の増加に伴う積立により、前年度と比較して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は、国の補正予算に伴う普通交付税追加交付のうち、後年度の臨時財政対策債償還金分を積み立てたことなどにより前年度と比較して増加となるとともに、その他特定目的基金では、ふるさと燕応援基金が寄附金の増加により、基金全体としては前年度と比較して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財政調整基金残高は、災害等への備えとして現状の規模の残高は維持したい。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・ふるさと燕応援基金：自治体クラウドファンディング型ふるさと納税により募った寄附金を寄附目的に沿った事業費に充当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・文化財保護振興基金：文化財の保存、修理、活用、収集等を目的として事業費に充当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・ガス事業譲渡清算金活用基金：義務教育、幼児教育及び保育のための施設の整備事業費等に要する経費に充当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・仲治奨学基金：奨学資金に充当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・子ども夢基金：子どもたちが健やかに育つことを願い、次世代育成を推進することを目的とした事業費に充当</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・ふるさと燕応援基金：ふるさと応援寄附金の減。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・文化財保護振興基金：新規設置による増。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・ガス事業譲渡清算金活用基金：増減なし。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・仲治奨学基金：奨学金の返済金が貸付額を上回ったことによる増。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・子ども夢基金：積立額が充当額を下回ったことによる減。</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引き続き寄附目的に沿った事業費に充当していく。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正職員の人事委員会勧告の給与改定や会計年度任用職員の勤勉手当の支給による人件費の増などにより繰入は増加したものの、ふるさと燕応援寄附金の増加に伴う積立により、前年度と比較して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災害等に備えるため、現状の規模の残高は維持したい。</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国の補正予算に伴う普通交付税追加交付のうち、後年度の臨時財政対策債償還金分や決算剰余金を積み立てたことにより増加した。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金利変動リスク等に備えるため、積み増したい。</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新潟県燕市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75,935
75,161
110.94
48,524,496
46,101,784
2,254,804
21,188,177
39,564,033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12.7
68.7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全国平均及び県内平均を上回っている。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経年比較では、概ね横ばいでの推移となっている。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20461</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3941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163988</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0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20461</xdr:rowOff>
    </xdr:from>
    <xdr:to>
      <xdr:col>24</xdr:col>
      <xdr:colOff>12700</xdr:colOff>
      <xdr:row>45</xdr:row>
      <xdr:rowOff>20461</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3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14817</xdr:rowOff>
    </xdr:from>
    <xdr:to>
      <xdr:col>23</xdr:col>
      <xdr:colOff>133350</xdr:colOff>
      <xdr:row>43</xdr:row>
      <xdr:rowOff>14817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3871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17938</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47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1411</xdr:rowOff>
    </xdr:from>
    <xdr:to>
      <xdr:col>19</xdr:col>
      <xdr:colOff>133350</xdr:colOff>
      <xdr:row>43</xdr:row>
      <xdr:rowOff>14817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37376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1411</xdr:rowOff>
    </xdr:from>
    <xdr:to>
      <xdr:col>19</xdr:col>
      <xdr:colOff>184150</xdr:colOff>
      <xdr:row>42</xdr:row>
      <xdr:rowOff>103011</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113188</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71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159455</xdr:rowOff>
    </xdr:from>
    <xdr:to>
      <xdr:col>15</xdr:col>
      <xdr:colOff>82550</xdr:colOff>
      <xdr:row>43</xdr:row>
      <xdr:rowOff>1411</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3603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159455</xdr:rowOff>
    </xdr:from>
    <xdr:to>
      <xdr:col>15</xdr:col>
      <xdr:colOff>133350</xdr:colOff>
      <xdr:row>42</xdr:row>
      <xdr:rowOff>89605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99782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146050</xdr:rowOff>
    </xdr:from>
    <xdr:to>
      <xdr:col>11</xdr:col>
      <xdr:colOff>31750</xdr:colOff>
      <xdr:row>42</xdr:row>
      <xdr:rowOff>159455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34695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46160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107544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0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135467</xdr:rowOff>
    </xdr:from>
    <xdr:to>
      <xdr:col>19</xdr:col>
      <xdr:colOff>184150</xdr:colOff>
      <xdr:row>43</xdr:row>
      <xdr:rowOff>65617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50394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122061</xdr:rowOff>
    </xdr:from>
    <xdr:to>
      <xdr:col>15</xdr:col>
      <xdr:colOff>133350</xdr:colOff>
      <xdr:row>43</xdr:row>
      <xdr:rowOff>52211</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36988</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40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108655</xdr:rowOff>
    </xdr:from>
    <xdr:to>
      <xdr:col>11</xdr:col>
      <xdr:colOff>82550</xdr:colOff>
      <xdr:row>43</xdr:row>
      <xdr:rowOff>38805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3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23582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395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全国平均、県内平均、類似団体を上回っている。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経常収支比率は、比率の分母項目である市税などの経常一般財源等が増となった一方で、分子項目である扶助費等の経費の増により、低下要因が増加要因を上回ったため、前年度比</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94.0</a:t>
          </a:r>
          <a:r>
            <a:rPr kumimoji="1" lang="ja-JP" altLang="en-US" sz="1300">
              <a:latin typeface="ＭＳ Ｐゴシック" panose="020B0600070205080204" pitchFamily="50" charset="-128"/>
              <a:ea typeface="ＭＳ Ｐゴシック" panose="020B0600070205080204" pitchFamily="50" charset="-128"/>
            </a:rPr>
            <a:t>％となっている。</a:t>
          </a:r>
        </a:p>
        <a:p>
          <a:r>
            <a:rPr kumimoji="1" lang="ja-JP" altLang="en-US" sz="1300">
              <a:latin typeface="ＭＳ Ｐゴシック" panose="020B0600070205080204" pitchFamily="50" charset="-128"/>
              <a:ea typeface="ＭＳ Ｐゴシック" panose="020B0600070205080204" pitchFamily="50" charset="-128"/>
            </a:rPr>
            <a:t>引き続き、行政改革推進プランに基づき、経常経費の縮減等に努める。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96838</xdr:rowOff>
    </xdr:from>
    <xdr:to>
      <xdr:col>23</xdr:col>
      <xdr:colOff>133350</xdr:colOff>
      <xdr:row>66</xdr:row>
      <xdr:rowOff>52388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40938"/>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24465</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340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52388</xdr:rowOff>
    </xdr:from>
    <xdr:to>
      <xdr:col>24</xdr:col>
      <xdr:colOff>12700</xdr:colOff>
      <xdr:row>66</xdr:row>
      <xdr:rowOff>52388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368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11765</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78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96838</xdr:rowOff>
    </xdr:from>
    <xdr:to>
      <xdr:col>24</xdr:col>
      <xdr:colOff>12700</xdr:colOff>
      <xdr:row>58</xdr:row>
      <xdr:rowOff>96838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4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3175</xdr:rowOff>
    </xdr:from>
    <xdr:to>
      <xdr:col>23</xdr:col>
      <xdr:colOff>133350</xdr:colOff>
      <xdr:row>64</xdr:row>
      <xdr:rowOff>63500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975975"/>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128287</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75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162560</xdr:rowOff>
    </xdr:from>
    <xdr:to>
      <xdr:col>19</xdr:col>
      <xdr:colOff>133350</xdr:colOff>
      <xdr:row>64</xdr:row>
      <xdr:rowOff>3175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963910"/>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81597</xdr:rowOff>
    </xdr:from>
    <xdr:to>
      <xdr:col>19</xdr:col>
      <xdr:colOff>184150</xdr:colOff>
      <xdr:row>64</xdr:row>
      <xdr:rowOff>11747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8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21924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651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5715</xdr:rowOff>
    </xdr:from>
    <xdr:to>
      <xdr:col>15</xdr:col>
      <xdr:colOff>82550</xdr:colOff>
      <xdr:row>63</xdr:row>
      <xdr:rowOff>162560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807065"/>
          <a:ext cx="889000" cy="156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3175</xdr:rowOff>
    </xdr:from>
    <xdr:to>
      <xdr:col>15</xdr:col>
      <xdr:colOff>133350</xdr:colOff>
      <xdr:row>63</xdr:row>
      <xdr:rowOff>104775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0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114952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57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5715</xdr:rowOff>
    </xdr:from>
    <xdr:to>
      <xdr:col>11</xdr:col>
      <xdr:colOff>31750</xdr:colOff>
      <xdr:row>64</xdr:row>
      <xdr:rowOff>3175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807065"/>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122872</xdr:rowOff>
    </xdr:from>
    <xdr:to>
      <xdr:col>11</xdr:col>
      <xdr:colOff>82550</xdr:colOff>
      <xdr:row>62</xdr:row>
      <xdr:rowOff>53022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63199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350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51435</xdr:rowOff>
    </xdr:from>
    <xdr:to>
      <xdr:col>7</xdr:col>
      <xdr:colOff>31750</xdr:colOff>
      <xdr:row>63</xdr:row>
      <xdr:rowOff>153035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163212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621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12700</xdr:rowOff>
    </xdr:from>
    <xdr:to>
      <xdr:col>23</xdr:col>
      <xdr:colOff>184150</xdr:colOff>
      <xdr:row>64</xdr:row>
      <xdr:rowOff>114300</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156227</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95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123825</xdr:rowOff>
    </xdr:from>
    <xdr:to>
      <xdr:col>19</xdr:col>
      <xdr:colOff>184150</xdr:colOff>
      <xdr:row>64</xdr:row>
      <xdr:rowOff>53975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92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38752</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011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111760</xdr:rowOff>
    </xdr:from>
    <xdr:to>
      <xdr:col>15</xdr:col>
      <xdr:colOff>133350</xdr:colOff>
      <xdr:row>64</xdr:row>
      <xdr:rowOff>41910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26687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126365</xdr:rowOff>
    </xdr:from>
    <xdr:to>
      <xdr:col>11</xdr:col>
      <xdr:colOff>82550</xdr:colOff>
      <xdr:row>63</xdr:row>
      <xdr:rowOff>56515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75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41292</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84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123825</xdr:rowOff>
    </xdr:from>
    <xdr:to>
      <xdr:col>7</xdr:col>
      <xdr:colOff>31750</xdr:colOff>
      <xdr:row>64</xdr:row>
      <xdr:rowOff>53975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92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38752</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01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[188,280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全国平均及び類似団体平均を上回っている。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人件費は、正職員の人事委員会勧告の給与改定等や、会計年度任用職員の勤勉手当の支給等により増となったほか、ふるさと納税関連経費による増などにより、前年度より上昇している。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引き続き、定員管理計画に基づく職員数の適正化に努めるとともに、行政改革推進プランに基づく行財政改革に取り組み、歳出削減に努める。</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2901</xdr:rowOff>
    </xdr:from>
    <xdr:to>
      <xdr:col>23</xdr:col>
      <xdr:colOff>133350</xdr:colOff>
      <xdr:row>90</xdr:row>
      <xdr:rowOff>7299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90351"/>
          <a:ext cx="0" cy="15474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150826</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409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7299</xdr:rowOff>
    </xdr:from>
    <xdr:to>
      <xdr:col>24</xdr:col>
      <xdr:colOff>12700</xdr:colOff>
      <xdr:row>90</xdr:row>
      <xdr:rowOff>7299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43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89278</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33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2901</xdr:rowOff>
    </xdr:from>
    <xdr:to>
      <xdr:col>24</xdr:col>
      <xdr:colOff>12700</xdr:colOff>
      <xdr:row>81</xdr:row>
      <xdr:rowOff>2901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9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23174</xdr:rowOff>
    </xdr:from>
    <xdr:to>
      <xdr:col>23</xdr:col>
      <xdr:colOff>133350</xdr:colOff>
      <xdr:row>84</xdr:row>
      <xdr:rowOff>108933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424974"/>
          <a:ext cx="838200" cy="85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20099</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0789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3572</xdr:rowOff>
    </xdr:from>
    <xdr:to>
      <xdr:col>23</xdr:col>
      <xdr:colOff>184150</xdr:colOff>
      <xdr:row>83</xdr:row>
      <xdr:rowOff>105172</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3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13080</xdr:rowOff>
    </xdr:from>
    <xdr:to>
      <xdr:col>19</xdr:col>
      <xdr:colOff>133350</xdr:colOff>
      <xdr:row>84</xdr:row>
      <xdr:rowOff>23174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414880"/>
          <a:ext cx="889000" cy="10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92514</xdr:rowOff>
    </xdr:from>
    <xdr:to>
      <xdr:col>19</xdr:col>
      <xdr:colOff>184150</xdr:colOff>
      <xdr:row>83</xdr:row>
      <xdr:rowOff>22664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5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32841</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920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55507</xdr:rowOff>
    </xdr:from>
    <xdr:to>
      <xdr:col>15</xdr:col>
      <xdr:colOff>82550</xdr:colOff>
      <xdr:row>84</xdr:row>
      <xdr:rowOff>13080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285857"/>
          <a:ext cx="889000" cy="129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95297</xdr:rowOff>
    </xdr:from>
    <xdr:to>
      <xdr:col>15</xdr:col>
      <xdr:colOff>133350</xdr:colOff>
      <xdr:row>83</xdr:row>
      <xdr:rowOff>25447</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35624</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923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43442</xdr:rowOff>
    </xdr:from>
    <xdr:to>
      <xdr:col>11</xdr:col>
      <xdr:colOff>31750</xdr:colOff>
      <xdr:row>83</xdr:row>
      <xdr:rowOff>55507</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273792"/>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53367</xdr:rowOff>
    </xdr:from>
    <xdr:to>
      <xdr:col>11</xdr:col>
      <xdr:colOff>82550</xdr:colOff>
      <xdr:row>82</xdr:row>
      <xdr:rowOff>154967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165144</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881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170242</xdr:rowOff>
    </xdr:from>
    <xdr:to>
      <xdr:col>7</xdr:col>
      <xdr:colOff>31750</xdr:colOff>
      <xdr:row>82</xdr:row>
      <xdr:rowOff>100392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5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110569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826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58133</xdr:rowOff>
    </xdr:from>
    <xdr:to>
      <xdr:col>23</xdr:col>
      <xdr:colOff>184150</xdr:colOff>
      <xdr:row>84</xdr:row>
      <xdr:rowOff>159733</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459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30210</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432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143824</xdr:rowOff>
    </xdr:from>
    <xdr:to>
      <xdr:col>19</xdr:col>
      <xdr:colOff>184150</xdr:colOff>
      <xdr:row>84</xdr:row>
      <xdr:rowOff>73974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374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58751</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460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133730</xdr:rowOff>
    </xdr:from>
    <xdr:to>
      <xdr:col>15</xdr:col>
      <xdr:colOff>133350</xdr:colOff>
      <xdr:row>84</xdr:row>
      <xdr:rowOff>63880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36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48657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45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4707</xdr:rowOff>
    </xdr:from>
    <xdr:to>
      <xdr:col>11</xdr:col>
      <xdr:colOff>82550</xdr:colOff>
      <xdr:row>83</xdr:row>
      <xdr:rowOff>106307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23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91084</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321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164092</xdr:rowOff>
    </xdr:from>
    <xdr:to>
      <xdr:col>7</xdr:col>
      <xdr:colOff>31750</xdr:colOff>
      <xdr:row>83</xdr:row>
      <xdr:rowOff>94242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22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79019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30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全国市平均、全国町村平均及び類似団体平均を下回っている。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引き続き、給与・各種手当の適正化に努める。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90</xdr:row>
      <xdr:rowOff>1814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15571"/>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145341</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4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1814</xdr:rowOff>
    </xdr:from>
    <xdr:to>
      <xdr:col>81</xdr:col>
      <xdr:colOff>133350</xdr:colOff>
      <xdr:row>90</xdr:row>
      <xdr:rowOff>1814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43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64407</xdr:rowOff>
    </xdr:from>
    <xdr:to>
      <xdr:col>81</xdr:col>
      <xdr:colOff>44450</xdr:colOff>
      <xdr:row>83</xdr:row>
      <xdr:rowOff>64407</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2947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5641</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750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33564</xdr:rowOff>
    </xdr:from>
    <xdr:to>
      <xdr:col>81</xdr:col>
      <xdr:colOff>95250</xdr:colOff>
      <xdr:row>86</xdr:row>
      <xdr:rowOff>135164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77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97971</xdr:rowOff>
    </xdr:from>
    <xdr:to>
      <xdr:col>77</xdr:col>
      <xdr:colOff>44450</xdr:colOff>
      <xdr:row>83</xdr:row>
      <xdr:rowOff>64407</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4156871"/>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16329</xdr:rowOff>
    </xdr:from>
    <xdr:to>
      <xdr:col>77</xdr:col>
      <xdr:colOff>95250</xdr:colOff>
      <xdr:row>86</xdr:row>
      <xdr:rowOff>117929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102706</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847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97971</xdr:rowOff>
    </xdr:from>
    <xdr:to>
      <xdr:col>72</xdr:col>
      <xdr:colOff>203200</xdr:colOff>
      <xdr:row>83</xdr:row>
      <xdr:rowOff>116114</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156871"/>
          <a:ext cx="889000" cy="18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116114</xdr:rowOff>
    </xdr:from>
    <xdr:to>
      <xdr:col>68</xdr:col>
      <xdr:colOff>152400</xdr:colOff>
      <xdr:row>83</xdr:row>
      <xdr:rowOff>133350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34646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68036</xdr:rowOff>
    </xdr:from>
    <xdr:to>
      <xdr:col>68</xdr:col>
      <xdr:colOff>203200</xdr:colOff>
      <xdr:row>86</xdr:row>
      <xdr:rowOff>169636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154413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13607</xdr:rowOff>
    </xdr:from>
    <xdr:to>
      <xdr:col>81</xdr:col>
      <xdr:colOff>95250</xdr:colOff>
      <xdr:row>83</xdr:row>
      <xdr:rowOff>115207</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24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30134</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089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13607</xdr:rowOff>
    </xdr:from>
    <xdr:to>
      <xdr:col>77</xdr:col>
      <xdr:colOff>95250</xdr:colOff>
      <xdr:row>83</xdr:row>
      <xdr:rowOff>115207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24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125384</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012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47171</xdr:rowOff>
    </xdr:from>
    <xdr:to>
      <xdr:col>73</xdr:col>
      <xdr:colOff>44450</xdr:colOff>
      <xdr:row>82</xdr:row>
      <xdr:rowOff>148771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10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158948</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3874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65314</xdr:rowOff>
    </xdr:from>
    <xdr:to>
      <xdr:col>68</xdr:col>
      <xdr:colOff>203200</xdr:colOff>
      <xdr:row>83</xdr:row>
      <xdr:rowOff>166914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29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5641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064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82550</xdr:rowOff>
    </xdr:from>
    <xdr:to>
      <xdr:col>64</xdr:col>
      <xdr:colOff>152400</xdr:colOff>
      <xdr:row>84</xdr:row>
      <xdr:rowOff>12700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22877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全国平均及び県内平均を下回っている。</a:t>
          </a:r>
        </a:p>
        <a:p>
          <a:r>
            <a:rPr kumimoji="1" lang="ja-JP" altLang="en-US" sz="1300">
              <a:latin typeface="ＭＳ Ｐゴシック" panose="020B0600070205080204" pitchFamily="50" charset="-128"/>
              <a:ea typeface="ＭＳ Ｐゴシック" panose="020B0600070205080204" pitchFamily="50" charset="-128"/>
            </a:rPr>
            <a:t>引き続き、定員管理計画に基づき、人口規模に見合った職員数としていくため、事務の効率化や民間活力の活用を図り、適正な定員管理に努める。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121829</xdr:rowOff>
    </xdr:from>
    <xdr:to>
      <xdr:col>81</xdr:col>
      <xdr:colOff>44450</xdr:colOff>
      <xdr:row>66</xdr:row>
      <xdr:rowOff>144599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65929"/>
          <a:ext cx="0" cy="13943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116676</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32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144599</xdr:rowOff>
    </xdr:from>
    <xdr:to>
      <xdr:col>81</xdr:col>
      <xdr:colOff>133350</xdr:colOff>
      <xdr:row>66</xdr:row>
      <xdr:rowOff>144599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6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36756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09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121829</xdr:rowOff>
    </xdr:from>
    <xdr:to>
      <xdr:col>81</xdr:col>
      <xdr:colOff>133350</xdr:colOff>
      <xdr:row>58</xdr:row>
      <xdr:rowOff>121829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6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88356</xdr:rowOff>
    </xdr:from>
    <xdr:to>
      <xdr:col>81</xdr:col>
      <xdr:colOff>44450</xdr:colOff>
      <xdr:row>61</xdr:row>
      <xdr:rowOff>122827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546806"/>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79936</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3669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63409</xdr:rowOff>
    </xdr:from>
    <xdr:to>
      <xdr:col>81</xdr:col>
      <xdr:colOff>95250</xdr:colOff>
      <xdr:row>61</xdr:row>
      <xdr:rowOff>165009</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2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41819</xdr:rowOff>
    </xdr:from>
    <xdr:to>
      <xdr:col>77</xdr:col>
      <xdr:colOff>44450</xdr:colOff>
      <xdr:row>61</xdr:row>
      <xdr:rowOff>88356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500269"/>
          <a:ext cx="889000" cy="46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42726</xdr:rowOff>
    </xdr:from>
    <xdr:to>
      <xdr:col>77</xdr:col>
      <xdr:colOff>95250</xdr:colOff>
      <xdr:row>61</xdr:row>
      <xdr:rowOff>144326</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0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129103</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587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19413</xdr:rowOff>
    </xdr:from>
    <xdr:to>
      <xdr:col>72</xdr:col>
      <xdr:colOff>203200</xdr:colOff>
      <xdr:row>61</xdr:row>
      <xdr:rowOff>41819</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477863"/>
          <a:ext cx="889000" cy="2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41003</xdr:rowOff>
    </xdr:from>
    <xdr:to>
      <xdr:col>73</xdr:col>
      <xdr:colOff>44450</xdr:colOff>
      <xdr:row>61</xdr:row>
      <xdr:rowOff>142603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9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127380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585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9072</xdr:rowOff>
    </xdr:from>
    <xdr:to>
      <xdr:col>68</xdr:col>
      <xdr:colOff>152400</xdr:colOff>
      <xdr:row>61</xdr:row>
      <xdr:rowOff>19413</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467522"/>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27215</xdr:rowOff>
    </xdr:from>
    <xdr:to>
      <xdr:col>68</xdr:col>
      <xdr:colOff>203200</xdr:colOff>
      <xdr:row>61</xdr:row>
      <xdr:rowOff>128815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8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113592</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72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165916</xdr:rowOff>
    </xdr:from>
    <xdr:to>
      <xdr:col>64</xdr:col>
      <xdr:colOff>152400</xdr:colOff>
      <xdr:row>61</xdr:row>
      <xdr:rowOff>96066</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5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80843</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539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72027</xdr:rowOff>
    </xdr:from>
    <xdr:to>
      <xdr:col>81</xdr:col>
      <xdr:colOff>95250</xdr:colOff>
      <xdr:row>62</xdr:row>
      <xdr:rowOff>2177</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53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44104</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502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37556</xdr:rowOff>
    </xdr:from>
    <xdr:to>
      <xdr:col>77</xdr:col>
      <xdr:colOff>95250</xdr:colOff>
      <xdr:row>61</xdr:row>
      <xdr:rowOff>139156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496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149333</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2648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162469</xdr:rowOff>
    </xdr:from>
    <xdr:to>
      <xdr:col>73</xdr:col>
      <xdr:colOff>44450</xdr:colOff>
      <xdr:row>61</xdr:row>
      <xdr:rowOff>92619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449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102796</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218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140063</xdr:rowOff>
    </xdr:from>
    <xdr:to>
      <xdr:col>68</xdr:col>
      <xdr:colOff>203200</xdr:colOff>
      <xdr:row>61</xdr:row>
      <xdr:rowOff>70213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42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80390</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195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129722</xdr:rowOff>
    </xdr:from>
    <xdr:to>
      <xdr:col>64</xdr:col>
      <xdr:colOff>152400</xdr:colOff>
      <xdr:row>61</xdr:row>
      <xdr:rowOff>59872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41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70049</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185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全国平均、県内平均及び類似団体平均を上回る状況である。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合併特例債の償還の進展により、単年度の実質公債費比率は令和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年度をピークに逓減する見通しであり、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引き続き、新規借入を伴う建設事業を抑制する等公債費の縮減に努める。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94403</xdr:rowOff>
    </xdr:from>
    <xdr:to>
      <xdr:col>81</xdr:col>
      <xdr:colOff>44450</xdr:colOff>
      <xdr:row>45</xdr:row>
      <xdr:rowOff>66040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438053"/>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38117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66040</xdr:rowOff>
    </xdr:from>
    <xdr:to>
      <xdr:col>81</xdr:col>
      <xdr:colOff>133350</xdr:colOff>
      <xdr:row>45</xdr:row>
      <xdr:rowOff>66040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9330</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8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94403</xdr:rowOff>
    </xdr:from>
    <xdr:to>
      <xdr:col>81</xdr:col>
      <xdr:colOff>133350</xdr:colOff>
      <xdr:row>37</xdr:row>
      <xdr:rowOff>94403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43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44</xdr:row>
      <xdr:rowOff>60537</xdr:rowOff>
    </xdr:from>
    <xdr:to>
      <xdr:col>81</xdr:col>
      <xdr:colOff>44450</xdr:colOff>
      <xdr:row>44</xdr:row>
      <xdr:rowOff>108796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7604337"/>
          <a:ext cx="8382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41927</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25400</xdr:rowOff>
    </xdr:from>
    <xdr:to>
      <xdr:col>81</xdr:col>
      <xdr:colOff>95250</xdr:colOff>
      <xdr:row>41</xdr:row>
      <xdr:rowOff>127000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44</xdr:row>
      <xdr:rowOff>100754</xdr:rowOff>
    </xdr:from>
    <xdr:to>
      <xdr:col>77</xdr:col>
      <xdr:colOff>44450</xdr:colOff>
      <xdr:row>44</xdr:row>
      <xdr:rowOff>108796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7644554"/>
          <a:ext cx="889000" cy="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41487</xdr:rowOff>
    </xdr:from>
    <xdr:to>
      <xdr:col>77</xdr:col>
      <xdr:colOff>95250</xdr:colOff>
      <xdr:row>41</xdr:row>
      <xdr:rowOff>143087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7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153264</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839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76623</xdr:rowOff>
    </xdr:from>
    <xdr:to>
      <xdr:col>72</xdr:col>
      <xdr:colOff>203200</xdr:colOff>
      <xdr:row>44</xdr:row>
      <xdr:rowOff>100754</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7620423"/>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145221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60537</xdr:rowOff>
    </xdr:from>
    <xdr:to>
      <xdr:col>68</xdr:col>
      <xdr:colOff>152400</xdr:colOff>
      <xdr:row>44</xdr:row>
      <xdr:rowOff>76623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760433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145221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129133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44</xdr:row>
      <xdr:rowOff>9737</xdr:rowOff>
    </xdr:from>
    <xdr:to>
      <xdr:col>81</xdr:col>
      <xdr:colOff>95250</xdr:colOff>
      <xdr:row>44</xdr:row>
      <xdr:rowOff>111337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55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153264</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525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44</xdr:row>
      <xdr:rowOff>57996</xdr:rowOff>
    </xdr:from>
    <xdr:to>
      <xdr:col>77</xdr:col>
      <xdr:colOff>95250</xdr:colOff>
      <xdr:row>44</xdr:row>
      <xdr:rowOff>159596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60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144373</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6881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44</xdr:row>
      <xdr:rowOff>49954</xdr:rowOff>
    </xdr:from>
    <xdr:to>
      <xdr:col>73</xdr:col>
      <xdr:colOff>44450</xdr:colOff>
      <xdr:row>44</xdr:row>
      <xdr:rowOff>151554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59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136331</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68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25823</xdr:rowOff>
    </xdr:from>
    <xdr:to>
      <xdr:col>68</xdr:col>
      <xdr:colOff>203200</xdr:colOff>
      <xdr:row>44</xdr:row>
      <xdr:rowOff>127423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56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112200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656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9737</xdr:rowOff>
    </xdr:from>
    <xdr:to>
      <xdr:col>64</xdr:col>
      <xdr:colOff>152400</xdr:colOff>
      <xdr:row>44</xdr:row>
      <xdr:rowOff>111337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55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96114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639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全国平均及び類似団体平均を上回っている。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年度は地方債残高の減少等により将来負担額が減少したため、</a:t>
          </a:r>
          <a:r>
            <a:rPr kumimoji="1" lang="en-US" altLang="ja-JP" sz="1300">
              <a:latin typeface="ＭＳ Ｐゴシック" panose="020B0600070205080204" pitchFamily="50" charset="-128"/>
              <a:ea typeface="ＭＳ Ｐゴシック" panose="020B0600070205080204" pitchFamily="50" charset="-128"/>
            </a:rPr>
            <a:t>17.8</a:t>
          </a:r>
          <a:r>
            <a:rPr kumimoji="1" lang="ja-JP" altLang="en-US" sz="1300">
              <a:latin typeface="ＭＳ Ｐゴシック" panose="020B0600070205080204" pitchFamily="50" charset="-128"/>
              <a:ea typeface="ＭＳ Ｐゴシック" panose="020B0600070205080204" pitchFamily="50" charset="-128"/>
            </a:rPr>
            <a:t>ポイント減少している。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引き続き、交付税措置のある有利な起債を活用するなど、将来負担の適正化に努める。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113736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864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85813</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29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113736</xdr:rowOff>
    </xdr:from>
    <xdr:to>
      <xdr:col>81</xdr:col>
      <xdr:colOff>133350</xdr:colOff>
      <xdr:row>23</xdr:row>
      <xdr:rowOff>113736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57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34078</xdr:rowOff>
    </xdr:from>
    <xdr:to>
      <xdr:col>81</xdr:col>
      <xdr:colOff>44450</xdr:colOff>
      <xdr:row>20</xdr:row>
      <xdr:rowOff>101247</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6179800" y="3291628"/>
          <a:ext cx="838200" cy="238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16527</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24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101247</xdr:rowOff>
    </xdr:from>
    <xdr:to>
      <xdr:col>77</xdr:col>
      <xdr:colOff>44450</xdr:colOff>
      <xdr:row>20</xdr:row>
      <xdr:rowOff>133421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3530247"/>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53622</xdr:rowOff>
    </xdr:from>
    <xdr:to>
      <xdr:col>77</xdr:col>
      <xdr:colOff>95250</xdr:colOff>
      <xdr:row>14</xdr:row>
      <xdr:rowOff>155222</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5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165399</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22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133421</xdr:rowOff>
    </xdr:from>
    <xdr:to>
      <xdr:col>72</xdr:col>
      <xdr:colOff>203200</xdr:colOff>
      <xdr:row>21</xdr:row>
      <xdr:rowOff>34361</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3562421"/>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89817</xdr:rowOff>
    </xdr:from>
    <xdr:to>
      <xdr:col>73</xdr:col>
      <xdr:colOff>44450</xdr:colOff>
      <xdr:row>15</xdr:row>
      <xdr:rowOff>19967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49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30144</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258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34361</xdr:rowOff>
    </xdr:from>
    <xdr:to>
      <xdr:col>68</xdr:col>
      <xdr:colOff>152400</xdr:colOff>
      <xdr:row>22</xdr:row>
      <xdr:rowOff>62653</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3634811"/>
          <a:ext cx="889000" cy="19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160867</xdr:rowOff>
    </xdr:from>
    <xdr:to>
      <xdr:col>68</xdr:col>
      <xdr:colOff>203200</xdr:colOff>
      <xdr:row>15</xdr:row>
      <xdr:rowOff>91017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56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101194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33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84596</xdr:rowOff>
    </xdr:from>
    <xdr:to>
      <xdr:col>64</xdr:col>
      <xdr:colOff>152400</xdr:colOff>
      <xdr:row>16</xdr:row>
      <xdr:rowOff>14746</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65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24923</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425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154728</xdr:rowOff>
    </xdr:from>
    <xdr:to>
      <xdr:col>81</xdr:col>
      <xdr:colOff>95250</xdr:colOff>
      <xdr:row>19</xdr:row>
      <xdr:rowOff>84879</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324082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126805</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3212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50447</xdr:rowOff>
    </xdr:from>
    <xdr:to>
      <xdr:col>77</xdr:col>
      <xdr:colOff>95250</xdr:colOff>
      <xdr:row>20</xdr:row>
      <xdr:rowOff>152047</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3479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136824</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3565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82621</xdr:rowOff>
    </xdr:from>
    <xdr:to>
      <xdr:col>73</xdr:col>
      <xdr:colOff>44450</xdr:colOff>
      <xdr:row>21</xdr:row>
      <xdr:rowOff>12771</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3511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168998</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3597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155011</xdr:rowOff>
    </xdr:from>
    <xdr:to>
      <xdr:col>68</xdr:col>
      <xdr:colOff>203200</xdr:colOff>
      <xdr:row>21</xdr:row>
      <xdr:rowOff>85161</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358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69938</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3670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22</xdr:row>
      <xdr:rowOff>11853</xdr:rowOff>
    </xdr:from>
    <xdr:to>
      <xdr:col>64</xdr:col>
      <xdr:colOff>152400</xdr:colOff>
      <xdr:row>22</xdr:row>
      <xdr:rowOff>113453</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3783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98230</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3870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新潟県燕市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75,935
75,161
110.94
48,524,496
46,101,784
2,254,804
21,188,177
39,564,033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12.7
68.7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全国平均、県内平均及び類似団体平均を下回っている。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人勧に準拠した給与改定や職員数の増などにより、前年度から</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ポイント増加した。引き続き、定員管理計画に基づき職員数及び人件費の適正化に努める。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33274</xdr:rowOff>
    </xdr:from>
    <xdr:to>
      <xdr:col>24</xdr:col>
      <xdr:colOff>25400</xdr:colOff>
      <xdr:row>40</xdr:row>
      <xdr:rowOff>122428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4024"/>
          <a:ext cx="0" cy="946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119651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77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33274</xdr:rowOff>
    </xdr:from>
    <xdr:to>
      <xdr:col>24</xdr:col>
      <xdr:colOff>114300</xdr:colOff>
      <xdr:row>35</xdr:row>
      <xdr:rowOff>33274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4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58420</xdr:rowOff>
    </xdr:from>
    <xdr:to>
      <xdr:col>24</xdr:col>
      <xdr:colOff>25400</xdr:colOff>
      <xdr:row>36</xdr:row>
      <xdr:rowOff>163576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230620"/>
          <a:ext cx="8382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4843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48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32766</xdr:rowOff>
    </xdr:from>
    <xdr:to>
      <xdr:col>24</xdr:col>
      <xdr:colOff>76200</xdr:colOff>
      <xdr:row>37</xdr:row>
      <xdr:rowOff>134366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21844</xdr:rowOff>
    </xdr:from>
    <xdr:to>
      <xdr:col>19</xdr:col>
      <xdr:colOff>187325</xdr:colOff>
      <xdr:row>36</xdr:row>
      <xdr:rowOff>58420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19404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149352</xdr:rowOff>
    </xdr:from>
    <xdr:to>
      <xdr:col>20</xdr:col>
      <xdr:colOff>38100</xdr:colOff>
      <xdr:row>37</xdr:row>
      <xdr:rowOff>79502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64279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07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12700</xdr:rowOff>
    </xdr:from>
    <xdr:to>
      <xdr:col>15</xdr:col>
      <xdr:colOff>98425</xdr:colOff>
      <xdr:row>36</xdr:row>
      <xdr:rowOff>21844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18490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68851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12700</xdr:rowOff>
    </xdr:from>
    <xdr:to>
      <xdr:col>11</xdr:col>
      <xdr:colOff>9525</xdr:colOff>
      <xdr:row>36</xdr:row>
      <xdr:rowOff>62992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18490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28194</xdr:rowOff>
    </xdr:from>
    <xdr:to>
      <xdr:col>6</xdr:col>
      <xdr:colOff>171450</xdr:colOff>
      <xdr:row>37</xdr:row>
      <xdr:rowOff>129794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114571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112776</xdr:rowOff>
    </xdr:from>
    <xdr:to>
      <xdr:col>24</xdr:col>
      <xdr:colOff>76200</xdr:colOff>
      <xdr:row>37</xdr:row>
      <xdr:rowOff>42926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129303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3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7620</xdr:rowOff>
    </xdr:from>
    <xdr:to>
      <xdr:col>20</xdr:col>
      <xdr:colOff>38100</xdr:colOff>
      <xdr:row>36</xdr:row>
      <xdr:rowOff>109220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119397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4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142494</xdr:rowOff>
    </xdr:from>
    <xdr:to>
      <xdr:col>15</xdr:col>
      <xdr:colOff>149225</xdr:colOff>
      <xdr:row>36</xdr:row>
      <xdr:rowOff>72644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82821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133350</xdr:rowOff>
    </xdr:from>
    <xdr:to>
      <xdr:col>11</xdr:col>
      <xdr:colOff>60325</xdr:colOff>
      <xdr:row>36</xdr:row>
      <xdr:rowOff>63500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73677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xdr:rowOff>
    </xdr:from>
    <xdr:to>
      <xdr:col>6</xdr:col>
      <xdr:colOff>171450</xdr:colOff>
      <xdr:row>36</xdr:row>
      <xdr:rowOff>113792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123969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全国平均、県内平均及び類似団体平均を下回っている。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引き続き行政改革推進プランに基づき行政コストの削減を図るとともに、施設の統廃合や民間活力の活用を推進し、施設管理費等の抑制に努める。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96520</xdr:rowOff>
    </xdr:from>
    <xdr:to>
      <xdr:col>82</xdr:col>
      <xdr:colOff>107950</xdr:colOff>
      <xdr:row>20</xdr:row>
      <xdr:rowOff>88900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539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60977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88900</xdr:rowOff>
    </xdr:from>
    <xdr:to>
      <xdr:col>82</xdr:col>
      <xdr:colOff>196850</xdr:colOff>
      <xdr:row>20</xdr:row>
      <xdr:rowOff>88900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1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11447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897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96520</xdr:rowOff>
    </xdr:from>
    <xdr:to>
      <xdr:col>82</xdr:col>
      <xdr:colOff>196850</xdr:colOff>
      <xdr:row>12</xdr:row>
      <xdr:rowOff>96520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53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146050</xdr:rowOff>
    </xdr:from>
    <xdr:to>
      <xdr:col>82</xdr:col>
      <xdr:colOff>107950</xdr:colOff>
      <xdr:row>14</xdr:row>
      <xdr:rowOff>73660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37490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59707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631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87630</xdr:rowOff>
    </xdr:from>
    <xdr:to>
      <xdr:col>82</xdr:col>
      <xdr:colOff>158750</xdr:colOff>
      <xdr:row>16</xdr:row>
      <xdr:rowOff>17780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146050</xdr:rowOff>
    </xdr:from>
    <xdr:to>
      <xdr:col>78</xdr:col>
      <xdr:colOff>69850</xdr:colOff>
      <xdr:row>13</xdr:row>
      <xdr:rowOff>153670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3749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80010</xdr:rowOff>
    </xdr:from>
    <xdr:to>
      <xdr:col>78</xdr:col>
      <xdr:colOff>120650</xdr:colOff>
      <xdr:row>16</xdr:row>
      <xdr:rowOff>10160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166387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73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100330</xdr:rowOff>
    </xdr:from>
    <xdr:to>
      <xdr:col>73</xdr:col>
      <xdr:colOff>180975</xdr:colOff>
      <xdr:row>13</xdr:row>
      <xdr:rowOff>153670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3291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41910</xdr:rowOff>
    </xdr:from>
    <xdr:to>
      <xdr:col>74</xdr:col>
      <xdr:colOff>31750</xdr:colOff>
      <xdr:row>15</xdr:row>
      <xdr:rowOff>143510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128287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70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100330</xdr:rowOff>
    </xdr:from>
    <xdr:to>
      <xdr:col>69</xdr:col>
      <xdr:colOff>92075</xdr:colOff>
      <xdr:row>13</xdr:row>
      <xdr:rowOff>123190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3291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114300</xdr:rowOff>
    </xdr:from>
    <xdr:to>
      <xdr:col>69</xdr:col>
      <xdr:colOff>142875</xdr:colOff>
      <xdr:row>15</xdr:row>
      <xdr:rowOff>44450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29227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6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26670</xdr:rowOff>
    </xdr:from>
    <xdr:to>
      <xdr:col>65</xdr:col>
      <xdr:colOff>53975</xdr:colOff>
      <xdr:row>15</xdr:row>
      <xdr:rowOff>128270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113047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8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22860</xdr:rowOff>
    </xdr:from>
    <xdr:to>
      <xdr:col>82</xdr:col>
      <xdr:colOff>158750</xdr:colOff>
      <xdr:row>14</xdr:row>
      <xdr:rowOff>124460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42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39387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26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95250</xdr:rowOff>
    </xdr:from>
    <xdr:to>
      <xdr:col>78</xdr:col>
      <xdr:colOff>120650</xdr:colOff>
      <xdr:row>14</xdr:row>
      <xdr:rowOff>25400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32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35577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09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102870</xdr:rowOff>
    </xdr:from>
    <xdr:to>
      <xdr:col>74</xdr:col>
      <xdr:colOff>31750</xdr:colOff>
      <xdr:row>14</xdr:row>
      <xdr:rowOff>33020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33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43197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10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49530</xdr:rowOff>
    </xdr:from>
    <xdr:to>
      <xdr:col>69</xdr:col>
      <xdr:colOff>142875</xdr:colOff>
      <xdr:row>13</xdr:row>
      <xdr:rowOff>151130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27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161307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04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72390</xdr:rowOff>
    </xdr:from>
    <xdr:to>
      <xdr:col>65</xdr:col>
      <xdr:colOff>53975</xdr:colOff>
      <xdr:row>14</xdr:row>
      <xdr:rowOff>2540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30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12717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07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引き続き、単独事業により措置しているものについては財政状況や他市の状況を考慮し扶助費の適正化に努める。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45357</xdr:rowOff>
    </xdr:from>
    <xdr:to>
      <xdr:col>24</xdr:col>
      <xdr:colOff>25400</xdr:colOff>
      <xdr:row>61</xdr:row>
      <xdr:rowOff>69850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8960757"/>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131734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0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45357</xdr:rowOff>
    </xdr:from>
    <xdr:to>
      <xdr:col>24</xdr:col>
      <xdr:colOff>114300</xdr:colOff>
      <xdr:row>52</xdr:row>
      <xdr:rowOff>45357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8960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37193</xdr:rowOff>
    </xdr:from>
    <xdr:to>
      <xdr:col>24</xdr:col>
      <xdr:colOff>25400</xdr:colOff>
      <xdr:row>54</xdr:row>
      <xdr:rowOff>29028</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124043"/>
          <a:ext cx="8382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72770</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02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100693</xdr:rowOff>
    </xdr:from>
    <xdr:to>
      <xdr:col>24</xdr:col>
      <xdr:colOff>76200</xdr:colOff>
      <xdr:row>56</xdr:row>
      <xdr:rowOff>30843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4535</xdr:rowOff>
    </xdr:from>
    <xdr:to>
      <xdr:col>19</xdr:col>
      <xdr:colOff>187325</xdr:colOff>
      <xdr:row>53</xdr:row>
      <xdr:rowOff>37193</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0913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35378</xdr:rowOff>
    </xdr:from>
    <xdr:to>
      <xdr:col>20</xdr:col>
      <xdr:colOff>38100</xdr:colOff>
      <xdr:row>55</xdr:row>
      <xdr:rowOff>136978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121755</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551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52</xdr:row>
      <xdr:rowOff>127000</xdr:rowOff>
    </xdr:from>
    <xdr:to>
      <xdr:col>15</xdr:col>
      <xdr:colOff>98425</xdr:colOff>
      <xdr:row>53</xdr:row>
      <xdr:rowOff>4535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042400"/>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92528</xdr:rowOff>
    </xdr:from>
    <xdr:to>
      <xdr:col>15</xdr:col>
      <xdr:colOff>149225</xdr:colOff>
      <xdr:row>55</xdr:row>
      <xdr:rowOff>22678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35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7455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37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52</xdr:row>
      <xdr:rowOff>127000</xdr:rowOff>
    </xdr:from>
    <xdr:to>
      <xdr:col>11</xdr:col>
      <xdr:colOff>9525</xdr:colOff>
      <xdr:row>52</xdr:row>
      <xdr:rowOff>127000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042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10885</xdr:rowOff>
    </xdr:from>
    <xdr:to>
      <xdr:col>11</xdr:col>
      <xdr:colOff>60325</xdr:colOff>
      <xdr:row>54</xdr:row>
      <xdr:rowOff>112485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26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97262</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35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108857</xdr:rowOff>
    </xdr:from>
    <xdr:to>
      <xdr:col>6</xdr:col>
      <xdr:colOff>171450</xdr:colOff>
      <xdr:row>55</xdr:row>
      <xdr:rowOff>39007</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36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23784</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453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149678</xdr:rowOff>
    </xdr:from>
    <xdr:to>
      <xdr:col>24</xdr:col>
      <xdr:colOff>76200</xdr:colOff>
      <xdr:row>54</xdr:row>
      <xdr:rowOff>79828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166205</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08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52</xdr:row>
      <xdr:rowOff>157843</xdr:rowOff>
    </xdr:from>
    <xdr:to>
      <xdr:col>20</xdr:col>
      <xdr:colOff>38100</xdr:colOff>
      <xdr:row>53</xdr:row>
      <xdr:rowOff>87993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07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98170</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8842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52</xdr:row>
      <xdr:rowOff>125185</xdr:rowOff>
    </xdr:from>
    <xdr:to>
      <xdr:col>15</xdr:col>
      <xdr:colOff>149225</xdr:colOff>
      <xdr:row>53</xdr:row>
      <xdr:rowOff>55335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04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65512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8809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52</xdr:row>
      <xdr:rowOff>76200</xdr:rowOff>
    </xdr:from>
    <xdr:to>
      <xdr:col>11</xdr:col>
      <xdr:colOff>60325</xdr:colOff>
      <xdr:row>53</xdr:row>
      <xdr:rowOff>6350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899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16527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876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52</xdr:row>
      <xdr:rowOff>76200</xdr:rowOff>
    </xdr:from>
    <xdr:to>
      <xdr:col>6</xdr:col>
      <xdr:colOff>171450</xdr:colOff>
      <xdr:row>53</xdr:row>
      <xdr:rowOff>6350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899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16527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876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全国平均、県内及び類似団体平均を下回っている。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今後は、社会保障経費の増に連動した介護保険事業特別会計の繰出金が年々増加していくことが想定される。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80735</xdr:rowOff>
    </xdr:from>
    <xdr:to>
      <xdr:col>82</xdr:col>
      <xdr:colOff>107950</xdr:colOff>
      <xdr:row>61</xdr:row>
      <xdr:rowOff>37193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67585"/>
          <a:ext cx="0" cy="1328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9270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37193</xdr:rowOff>
    </xdr:from>
    <xdr:to>
      <xdr:col>82</xdr:col>
      <xdr:colOff>196850</xdr:colOff>
      <xdr:row>61</xdr:row>
      <xdr:rowOff>37193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167112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1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80735</xdr:rowOff>
    </xdr:from>
    <xdr:to>
      <xdr:col>82</xdr:col>
      <xdr:colOff>196850</xdr:colOff>
      <xdr:row>53</xdr:row>
      <xdr:rowOff>80735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6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29028</xdr:rowOff>
    </xdr:from>
    <xdr:to>
      <xdr:col>82</xdr:col>
      <xdr:colOff>107950</xdr:colOff>
      <xdr:row>58</xdr:row>
      <xdr:rowOff>83457</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973128"/>
          <a:ext cx="8382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154412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927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xdr:rowOff>
    </xdr:from>
    <xdr:to>
      <xdr:col>82</xdr:col>
      <xdr:colOff>158750</xdr:colOff>
      <xdr:row>58</xdr:row>
      <xdr:rowOff>112485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39915</xdr:rowOff>
    </xdr:from>
    <xdr:to>
      <xdr:col>78</xdr:col>
      <xdr:colOff>69850</xdr:colOff>
      <xdr:row>58</xdr:row>
      <xdr:rowOff>83457</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984015"/>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32657</xdr:rowOff>
    </xdr:from>
    <xdr:to>
      <xdr:col>78</xdr:col>
      <xdr:colOff>120650</xdr:colOff>
      <xdr:row>58</xdr:row>
      <xdr:rowOff>134257</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144434</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45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146050</xdr:rowOff>
    </xdr:from>
    <xdr:to>
      <xdr:col>73</xdr:col>
      <xdr:colOff>180975</xdr:colOff>
      <xdr:row>58</xdr:row>
      <xdr:rowOff>39915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9187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32657</xdr:rowOff>
    </xdr:from>
    <xdr:to>
      <xdr:col>74</xdr:col>
      <xdr:colOff>31750</xdr:colOff>
      <xdr:row>58</xdr:row>
      <xdr:rowOff>134257</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119034</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1006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146050</xdr:rowOff>
    </xdr:from>
    <xdr:to>
      <xdr:col>69</xdr:col>
      <xdr:colOff>92075</xdr:colOff>
      <xdr:row>58</xdr:row>
      <xdr:rowOff>18143</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9187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149678</xdr:rowOff>
    </xdr:from>
    <xdr:to>
      <xdr:col>69</xdr:col>
      <xdr:colOff>142875</xdr:colOff>
      <xdr:row>58</xdr:row>
      <xdr:rowOff>79828</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64605</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10885</xdr:rowOff>
    </xdr:from>
    <xdr:to>
      <xdr:col>65</xdr:col>
      <xdr:colOff>53975</xdr:colOff>
      <xdr:row>58</xdr:row>
      <xdr:rowOff>112485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97262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149678</xdr:rowOff>
    </xdr:from>
    <xdr:to>
      <xdr:col>82</xdr:col>
      <xdr:colOff>158750</xdr:colOff>
      <xdr:row>58</xdr:row>
      <xdr:rowOff>79828</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166205</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76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32657</xdr:rowOff>
    </xdr:from>
    <xdr:to>
      <xdr:col>78</xdr:col>
      <xdr:colOff>120650</xdr:colOff>
      <xdr:row>58</xdr:row>
      <xdr:rowOff>134257</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97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119034</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063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160565</xdr:rowOff>
    </xdr:from>
    <xdr:to>
      <xdr:col>74</xdr:col>
      <xdr:colOff>31750</xdr:colOff>
      <xdr:row>58</xdr:row>
      <xdr:rowOff>90715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93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100892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70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95250</xdr:rowOff>
    </xdr:from>
    <xdr:to>
      <xdr:col>69</xdr:col>
      <xdr:colOff>142875</xdr:colOff>
      <xdr:row>58</xdr:row>
      <xdr:rowOff>25400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35577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138793</xdr:rowOff>
    </xdr:from>
    <xdr:to>
      <xdr:col>65</xdr:col>
      <xdr:colOff>53975</xdr:colOff>
      <xdr:row>58</xdr:row>
      <xdr:rowOff>68943</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9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79120</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68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全国平均、県内平均及び類似団体平均を上回っている。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補助費等の割合が高い要因は消防、火葬場及びごみ処理事業の共同事務を実施する燕・弥彦総合事務組合への負担金を含んでいること等が挙げられる。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99568</xdr:rowOff>
    </xdr:from>
    <xdr:to>
      <xdr:col>82</xdr:col>
      <xdr:colOff>107950</xdr:colOff>
      <xdr:row>39</xdr:row>
      <xdr:rowOff>161290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28868"/>
          <a:ext cx="0" cy="918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133367</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161290</xdr:rowOff>
    </xdr:from>
    <xdr:to>
      <xdr:col>82</xdr:col>
      <xdr:colOff>196850</xdr:colOff>
      <xdr:row>39</xdr:row>
      <xdr:rowOff>161290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84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14495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72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99568</xdr:rowOff>
    </xdr:from>
    <xdr:to>
      <xdr:col>82</xdr:col>
      <xdr:colOff>196850</xdr:colOff>
      <xdr:row>34</xdr:row>
      <xdr:rowOff>99568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2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3556</xdr:rowOff>
    </xdr:from>
    <xdr:to>
      <xdr:col>82</xdr:col>
      <xdr:colOff>107950</xdr:colOff>
      <xdr:row>38</xdr:row>
      <xdr:rowOff>67564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518656"/>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120159</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20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67564</xdr:rowOff>
    </xdr:from>
    <xdr:to>
      <xdr:col>78</xdr:col>
      <xdr:colOff>69850</xdr:colOff>
      <xdr:row>38</xdr:row>
      <xdr:rowOff>67564</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5826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103632</xdr:rowOff>
    </xdr:from>
    <xdr:to>
      <xdr:col>78</xdr:col>
      <xdr:colOff>120650</xdr:colOff>
      <xdr:row>37</xdr:row>
      <xdr:rowOff>33782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43959</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44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67564</xdr:rowOff>
    </xdr:from>
    <xdr:to>
      <xdr:col>73</xdr:col>
      <xdr:colOff>180975</xdr:colOff>
      <xdr:row>38</xdr:row>
      <xdr:rowOff>72136</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58266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94488</xdr:rowOff>
    </xdr:from>
    <xdr:to>
      <xdr:col>74</xdr:col>
      <xdr:colOff>31750</xdr:colOff>
      <xdr:row>37</xdr:row>
      <xdr:rowOff>24638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34815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72136</xdr:rowOff>
    </xdr:from>
    <xdr:to>
      <xdr:col>69</xdr:col>
      <xdr:colOff>92075</xdr:colOff>
      <xdr:row>38</xdr:row>
      <xdr:rowOff>99568</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58723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76200</xdr:rowOff>
    </xdr:from>
    <xdr:to>
      <xdr:col>69</xdr:col>
      <xdr:colOff>142875</xdr:colOff>
      <xdr:row>37</xdr:row>
      <xdr:rowOff>6350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16527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108204</xdr:rowOff>
    </xdr:from>
    <xdr:to>
      <xdr:col>65</xdr:col>
      <xdr:colOff>53975</xdr:colOff>
      <xdr:row>37</xdr:row>
      <xdr:rowOff>38354</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48531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124206</xdr:rowOff>
    </xdr:from>
    <xdr:to>
      <xdr:col>82</xdr:col>
      <xdr:colOff>158750</xdr:colOff>
      <xdr:row>38</xdr:row>
      <xdr:rowOff>54356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96283</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16764</xdr:rowOff>
    </xdr:from>
    <xdr:to>
      <xdr:col>78</xdr:col>
      <xdr:colOff>120650</xdr:colOff>
      <xdr:row>38</xdr:row>
      <xdr:rowOff>118364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53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103141</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618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16764</xdr:rowOff>
    </xdr:from>
    <xdr:to>
      <xdr:col>74</xdr:col>
      <xdr:colOff>31750</xdr:colOff>
      <xdr:row>38</xdr:row>
      <xdr:rowOff>118364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53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103141</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618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21336</xdr:rowOff>
    </xdr:from>
    <xdr:to>
      <xdr:col>69</xdr:col>
      <xdr:colOff>142875</xdr:colOff>
      <xdr:row>38</xdr:row>
      <xdr:rowOff>122936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53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107713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622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48768</xdr:rowOff>
    </xdr:from>
    <xdr:to>
      <xdr:col>65</xdr:col>
      <xdr:colOff>53975</xdr:colOff>
      <xdr:row>38</xdr:row>
      <xdr:rowOff>150368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5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135145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650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全国平均、県内平均及び類似団体平均を上回っている。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合併特例債の償還の進展により、令和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年度をピークに公債費は逓減する見通しであるが、新規借入を伴う建設事業を抑制する等公債費の縮減に努める。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79</xdr:row>
      <xdr:rowOff>170435</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50292"/>
          <a:ext cx="0" cy="96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142512</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68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170435</xdr:rowOff>
    </xdr:from>
    <xdr:to>
      <xdr:col>24</xdr:col>
      <xdr:colOff>114300</xdr:colOff>
      <xdr:row>79</xdr:row>
      <xdr:rowOff>170435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14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72137</xdr:rowOff>
    </xdr:from>
    <xdr:to>
      <xdr:col>24</xdr:col>
      <xdr:colOff>25400</xdr:colOff>
      <xdr:row>78</xdr:row>
      <xdr:rowOff>149861</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445237"/>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17290</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047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763</xdr:rowOff>
    </xdr:from>
    <xdr:to>
      <xdr:col>24</xdr:col>
      <xdr:colOff>76200</xdr:colOff>
      <xdr:row>77</xdr:row>
      <xdr:rowOff>102363</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149861</xdr:rowOff>
    </xdr:from>
    <xdr:to>
      <xdr:col>19</xdr:col>
      <xdr:colOff>187325</xdr:colOff>
      <xdr:row>79</xdr:row>
      <xdr:rowOff>28702</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3522961"/>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158259</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017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159004</xdr:rowOff>
    </xdr:from>
    <xdr:to>
      <xdr:col>15</xdr:col>
      <xdr:colOff>98425</xdr:colOff>
      <xdr:row>79</xdr:row>
      <xdr:rowOff>28702</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353210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158259</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159004</xdr:rowOff>
    </xdr:from>
    <xdr:to>
      <xdr:col>11</xdr:col>
      <xdr:colOff>9525</xdr:colOff>
      <xdr:row>79</xdr:row>
      <xdr:rowOff>5842</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53210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144542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37337</xdr:rowOff>
    </xdr:from>
    <xdr:to>
      <xdr:col>6</xdr:col>
      <xdr:colOff>171450</xdr:colOff>
      <xdr:row>77</xdr:row>
      <xdr:rowOff>138937</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149114</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21337</xdr:rowOff>
    </xdr:from>
    <xdr:to>
      <xdr:col>24</xdr:col>
      <xdr:colOff>76200</xdr:colOff>
      <xdr:row>78</xdr:row>
      <xdr:rowOff>122937</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3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164864</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366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99061</xdr:rowOff>
    </xdr:from>
    <xdr:to>
      <xdr:col>20</xdr:col>
      <xdr:colOff>38100</xdr:colOff>
      <xdr:row>79</xdr:row>
      <xdr:rowOff>29211</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13988</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558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149352</xdr:rowOff>
    </xdr:from>
    <xdr:to>
      <xdr:col>15</xdr:col>
      <xdr:colOff>149225</xdr:colOff>
      <xdr:row>79</xdr:row>
      <xdr:rowOff>79502</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52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64279</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608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108204</xdr:rowOff>
    </xdr:from>
    <xdr:to>
      <xdr:col>11</xdr:col>
      <xdr:colOff>60325</xdr:colOff>
      <xdr:row>79</xdr:row>
      <xdr:rowOff>38354</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48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23131</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567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126492</xdr:rowOff>
    </xdr:from>
    <xdr:to>
      <xdr:col>6</xdr:col>
      <xdr:colOff>171450</xdr:colOff>
      <xdr:row>79</xdr:row>
      <xdr:rowOff>56642</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49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41419</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585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今後も定員管理計画や行政改革推進プラン等に基づき、経常経費の抑制に努める。</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8890</xdr:rowOff>
    </xdr:from>
    <xdr:to>
      <xdr:col>82</xdr:col>
      <xdr:colOff>107950</xdr:colOff>
      <xdr:row>81</xdr:row>
      <xdr:rowOff>54611</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524740"/>
          <a:ext cx="0" cy="1417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26688</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54611</xdr:rowOff>
    </xdr:from>
    <xdr:to>
      <xdr:col>82</xdr:col>
      <xdr:colOff>196850</xdr:colOff>
      <xdr:row>81</xdr:row>
      <xdr:rowOff>54611</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95267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8890</xdr:rowOff>
    </xdr:from>
    <xdr:to>
      <xdr:col>82</xdr:col>
      <xdr:colOff>196850</xdr:colOff>
      <xdr:row>73</xdr:row>
      <xdr:rowOff>8890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12700</xdr:rowOff>
    </xdr:from>
    <xdr:to>
      <xdr:col>82</xdr:col>
      <xdr:colOff>107950</xdr:colOff>
      <xdr:row>75</xdr:row>
      <xdr:rowOff>46990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2700000"/>
          <a:ext cx="8382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25416</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055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53339</xdr:rowOff>
    </xdr:from>
    <xdr:to>
      <xdr:col>82</xdr:col>
      <xdr:colOff>158750</xdr:colOff>
      <xdr:row>76</xdr:row>
      <xdr:rowOff>154939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85090</xdr:rowOff>
    </xdr:from>
    <xdr:to>
      <xdr:col>78</xdr:col>
      <xdr:colOff>69850</xdr:colOff>
      <xdr:row>74</xdr:row>
      <xdr:rowOff>12700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26009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110490</xdr:rowOff>
    </xdr:from>
    <xdr:to>
      <xdr:col>78</xdr:col>
      <xdr:colOff>120650</xdr:colOff>
      <xdr:row>76</xdr:row>
      <xdr:rowOff>40639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25416</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055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72</xdr:row>
      <xdr:rowOff>127000</xdr:rowOff>
    </xdr:from>
    <xdr:to>
      <xdr:col>73</xdr:col>
      <xdr:colOff>180975</xdr:colOff>
      <xdr:row>73</xdr:row>
      <xdr:rowOff>85090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247140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11430</xdr:rowOff>
    </xdr:from>
    <xdr:to>
      <xdr:col>74</xdr:col>
      <xdr:colOff>31750</xdr:colOff>
      <xdr:row>75</xdr:row>
      <xdr:rowOff>113030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287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97807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95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72</xdr:row>
      <xdr:rowOff>127000</xdr:rowOff>
    </xdr:from>
    <xdr:to>
      <xdr:col>69</xdr:col>
      <xdr:colOff>92075</xdr:colOff>
      <xdr:row>73</xdr:row>
      <xdr:rowOff>138430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247140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95250</xdr:rowOff>
    </xdr:from>
    <xdr:to>
      <xdr:col>69</xdr:col>
      <xdr:colOff>142875</xdr:colOff>
      <xdr:row>74</xdr:row>
      <xdr:rowOff>25400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261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69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87630</xdr:rowOff>
    </xdr:from>
    <xdr:to>
      <xdr:col>65</xdr:col>
      <xdr:colOff>53975</xdr:colOff>
      <xdr:row>76</xdr:row>
      <xdr:rowOff>17780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2557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03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167640</xdr:rowOff>
    </xdr:from>
    <xdr:to>
      <xdr:col>82</xdr:col>
      <xdr:colOff>158750</xdr:colOff>
      <xdr:row>75</xdr:row>
      <xdr:rowOff>97790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12717</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133350</xdr:rowOff>
    </xdr:from>
    <xdr:to>
      <xdr:col>78</xdr:col>
      <xdr:colOff>120650</xdr:colOff>
      <xdr:row>74</xdr:row>
      <xdr:rowOff>63500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264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73677</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241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34290</xdr:rowOff>
    </xdr:from>
    <xdr:to>
      <xdr:col>74</xdr:col>
      <xdr:colOff>31750</xdr:colOff>
      <xdr:row>73</xdr:row>
      <xdr:rowOff>135890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255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146067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31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72</xdr:row>
      <xdr:rowOff>76200</xdr:rowOff>
    </xdr:from>
    <xdr:to>
      <xdr:col>69</xdr:col>
      <xdr:colOff>142875</xdr:colOff>
      <xdr:row>73</xdr:row>
      <xdr:rowOff>6350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242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16527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18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87630</xdr:rowOff>
    </xdr:from>
    <xdr:to>
      <xdr:col>65</xdr:col>
      <xdr:colOff>53975</xdr:colOff>
      <xdr:row>74</xdr:row>
      <xdr:rowOff>17780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260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27957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237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新潟県燕市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74003</xdr:rowOff>
    </xdr:from>
    <xdr:to>
      <xdr:col>29</xdr:col>
      <xdr:colOff>127000</xdr:colOff>
      <xdr:row>20</xdr:row>
      <xdr:rowOff>164948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79028"/>
          <a:ext cx="0" cy="146254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137025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613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164948</xdr:rowOff>
    </xdr:from>
    <xdr:to>
      <xdr:col>30</xdr:col>
      <xdr:colOff>25400</xdr:colOff>
      <xdr:row>20</xdr:row>
      <xdr:rowOff>164948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415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160380</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2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74003</xdr:rowOff>
    </xdr:from>
    <xdr:to>
      <xdr:col>30</xdr:col>
      <xdr:colOff>25400</xdr:colOff>
      <xdr:row>12</xdr:row>
      <xdr:rowOff>74003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790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89700</xdr:rowOff>
    </xdr:from>
    <xdr:to>
      <xdr:col>29</xdr:col>
      <xdr:colOff>127000</xdr:colOff>
      <xdr:row>17</xdr:row>
      <xdr:rowOff>24454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880525"/>
          <a:ext cx="647700" cy="1062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153528</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44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10001</xdr:rowOff>
    </xdr:from>
    <xdr:to>
      <xdr:col>29</xdr:col>
      <xdr:colOff>177800</xdr:colOff>
      <xdr:row>17</xdr:row>
      <xdr:rowOff>111601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722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24454</xdr:rowOff>
    </xdr:from>
    <xdr:to>
      <xdr:col>26</xdr:col>
      <xdr:colOff>50800</xdr:colOff>
      <xdr:row>17</xdr:row>
      <xdr:rowOff>138335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986729"/>
          <a:ext cx="698500" cy="1138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131293</xdr:rowOff>
    </xdr:from>
    <xdr:to>
      <xdr:col>26</xdr:col>
      <xdr:colOff>101600</xdr:colOff>
      <xdr:row>18</xdr:row>
      <xdr:rowOff>61443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93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46220</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79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135573</xdr:rowOff>
    </xdr:from>
    <xdr:to>
      <xdr:col>22</xdr:col>
      <xdr:colOff>114300</xdr:colOff>
      <xdr:row>17</xdr:row>
      <xdr:rowOff>138335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097848"/>
          <a:ext cx="698500" cy="27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166230</xdr:rowOff>
    </xdr:from>
    <xdr:to>
      <xdr:col>22</xdr:col>
      <xdr:colOff>165100</xdr:colOff>
      <xdr:row>18</xdr:row>
      <xdr:rowOff>96380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128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81157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214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116542</xdr:rowOff>
    </xdr:from>
    <xdr:to>
      <xdr:col>18</xdr:col>
      <xdr:colOff>177800</xdr:colOff>
      <xdr:row>17</xdr:row>
      <xdr:rowOff>135573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078817"/>
          <a:ext cx="698500" cy="190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9430</xdr:rowOff>
    </xdr:from>
    <xdr:to>
      <xdr:col>19</xdr:col>
      <xdr:colOff>38100</xdr:colOff>
      <xdr:row>18</xdr:row>
      <xdr:rowOff>111030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43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95807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229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37605</xdr:rowOff>
    </xdr:from>
    <xdr:to>
      <xdr:col>15</xdr:col>
      <xdr:colOff>101600</xdr:colOff>
      <xdr:row>18</xdr:row>
      <xdr:rowOff>139205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71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123982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57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38900</xdr:rowOff>
    </xdr:from>
    <xdr:to>
      <xdr:col>29</xdr:col>
      <xdr:colOff>177800</xdr:colOff>
      <xdr:row>16</xdr:row>
      <xdr:rowOff>140500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297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55427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674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145104</xdr:rowOff>
    </xdr:from>
    <xdr:to>
      <xdr:col>26</xdr:col>
      <xdr:colOff>101600</xdr:colOff>
      <xdr:row>17</xdr:row>
      <xdr:rowOff>75254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359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85431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7048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87535</xdr:rowOff>
    </xdr:from>
    <xdr:to>
      <xdr:col>22</xdr:col>
      <xdr:colOff>165100</xdr:colOff>
      <xdr:row>18</xdr:row>
      <xdr:rowOff>17685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498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27862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818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84773</xdr:rowOff>
    </xdr:from>
    <xdr:to>
      <xdr:col>19</xdr:col>
      <xdr:colOff>38100</xdr:colOff>
      <xdr:row>18</xdr:row>
      <xdr:rowOff>14923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470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25100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81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65742</xdr:rowOff>
    </xdr:from>
    <xdr:to>
      <xdr:col>15</xdr:col>
      <xdr:colOff>101600</xdr:colOff>
      <xdr:row>17</xdr:row>
      <xdr:rowOff>167342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280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6069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796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124420</xdr:rowOff>
    </xdr:from>
    <xdr:to>
      <xdr:col>29</xdr:col>
      <xdr:colOff>127000</xdr:colOff>
      <xdr:row>37</xdr:row>
      <xdr:rowOff>329736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48970"/>
          <a:ext cx="0" cy="14054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301813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2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329736</xdr:rowOff>
    </xdr:from>
    <xdr:to>
      <xdr:col>30</xdr:col>
      <xdr:colOff>25400</xdr:colOff>
      <xdr:row>37</xdr:row>
      <xdr:rowOff>329736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544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39347</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92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124420</xdr:rowOff>
    </xdr:from>
    <xdr:to>
      <xdr:col>30</xdr:col>
      <xdr:colOff>25400</xdr:colOff>
      <xdr:row>33</xdr:row>
      <xdr:rowOff>124420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489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62404</xdr:rowOff>
    </xdr:from>
    <xdr:to>
      <xdr:col>29</xdr:col>
      <xdr:colOff>127000</xdr:colOff>
      <xdr:row>34</xdr:row>
      <xdr:rowOff>145321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329854"/>
          <a:ext cx="647700" cy="829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98667</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709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126590</xdr:rowOff>
    </xdr:from>
    <xdr:to>
      <xdr:col>29</xdr:col>
      <xdr:colOff>177800</xdr:colOff>
      <xdr:row>35</xdr:row>
      <xdr:rowOff>228190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369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332577</xdr:rowOff>
    </xdr:from>
    <xdr:to>
      <xdr:col>26</xdr:col>
      <xdr:colOff>50800</xdr:colOff>
      <xdr:row>34</xdr:row>
      <xdr:rowOff>62404</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257127"/>
          <a:ext cx="698500" cy="727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116695</xdr:rowOff>
    </xdr:from>
    <xdr:to>
      <xdr:col>26</xdr:col>
      <xdr:colOff>101600</xdr:colOff>
      <xdr:row>35</xdr:row>
      <xdr:rowOff>218295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27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203072</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813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332577</xdr:rowOff>
    </xdr:from>
    <xdr:to>
      <xdr:col>22</xdr:col>
      <xdr:colOff>114300</xdr:colOff>
      <xdr:row>34</xdr:row>
      <xdr:rowOff>67858</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257127"/>
          <a:ext cx="698500" cy="781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124500</xdr:rowOff>
    </xdr:from>
    <xdr:to>
      <xdr:col>22</xdr:col>
      <xdr:colOff>165100</xdr:colOff>
      <xdr:row>35</xdr:row>
      <xdr:rowOff>226100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34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210877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82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67858</xdr:rowOff>
    </xdr:from>
    <xdr:to>
      <xdr:col>18</xdr:col>
      <xdr:colOff>177800</xdr:colOff>
      <xdr:row>34</xdr:row>
      <xdr:rowOff>145451</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335308"/>
          <a:ext cx="698500" cy="775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137988</xdr:rowOff>
    </xdr:from>
    <xdr:to>
      <xdr:col>19</xdr:col>
      <xdr:colOff>38100</xdr:colOff>
      <xdr:row>35</xdr:row>
      <xdr:rowOff>239588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48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224365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834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196084</xdr:rowOff>
    </xdr:from>
    <xdr:to>
      <xdr:col>15</xdr:col>
      <xdr:colOff>101600</xdr:colOff>
      <xdr:row>35</xdr:row>
      <xdr:rowOff>297684</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06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282461</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892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94521</xdr:rowOff>
    </xdr:from>
    <xdr:to>
      <xdr:col>29</xdr:col>
      <xdr:colOff>177800</xdr:colOff>
      <xdr:row>34</xdr:row>
      <xdr:rowOff>196121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3619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282498</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207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11604</xdr:rowOff>
    </xdr:from>
    <xdr:to>
      <xdr:col>26</xdr:col>
      <xdr:colOff>101600</xdr:colOff>
      <xdr:row>34</xdr:row>
      <xdr:rowOff>113204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2790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123381</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0479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281777</xdr:rowOff>
    </xdr:from>
    <xdr:to>
      <xdr:col>22</xdr:col>
      <xdr:colOff>165100</xdr:colOff>
      <xdr:row>34</xdr:row>
      <xdr:rowOff>40477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2063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50654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5975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17058</xdr:rowOff>
    </xdr:from>
    <xdr:to>
      <xdr:col>19</xdr:col>
      <xdr:colOff>38100</xdr:colOff>
      <xdr:row>34</xdr:row>
      <xdr:rowOff>118658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2845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128835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053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94651</xdr:rowOff>
    </xdr:from>
    <xdr:to>
      <xdr:col>15</xdr:col>
      <xdr:colOff>101600</xdr:colOff>
      <xdr:row>34</xdr:row>
      <xdr:rowOff>196251</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3621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206428</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130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新潟県燕市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75,935
75,161
110.94
48,524,496
46,101,784
2,254,804
21,188,177
39,564,033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12.7
68.7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11929</xdr:rowOff>
    </xdr:from>
    <xdr:to>
      <xdr:col>24</xdr:col>
      <xdr:colOff>62865</xdr:colOff>
      <xdr:row>38</xdr:row>
      <xdr:rowOff>112333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26879"/>
          <a:ext cx="1270" cy="1300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116160</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3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112333</xdr:rowOff>
    </xdr:from>
    <xdr:to>
      <xdr:col>24</xdr:col>
      <xdr:colOff>152400</xdr:colOff>
      <xdr:row>38</xdr:row>
      <xdr:rowOff>112333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2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130056</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02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11929</xdr:rowOff>
    </xdr:from>
    <xdr:to>
      <xdr:col>24</xdr:col>
      <xdr:colOff>152400</xdr:colOff>
      <xdr:row>31</xdr:row>
      <xdr:rowOff>11929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26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86812</xdr:rowOff>
    </xdr:from>
    <xdr:to>
      <xdr:col>24</xdr:col>
      <xdr:colOff>63500</xdr:colOff>
      <xdr:row>36</xdr:row>
      <xdr:rowOff>69602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087562"/>
          <a:ext cx="838200" cy="154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48615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49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70188</xdr:rowOff>
    </xdr:from>
    <xdr:to>
      <xdr:col>24</xdr:col>
      <xdr:colOff>114300</xdr:colOff>
      <xdr:row>36</xdr:row>
      <xdr:rowOff>338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70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69602</xdr:rowOff>
    </xdr:from>
    <xdr:to>
      <xdr:col>19</xdr:col>
      <xdr:colOff>177800</xdr:colOff>
      <xdr:row>36</xdr:row>
      <xdr:rowOff>125902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241802"/>
          <a:ext cx="889000" cy="56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10131</xdr:rowOff>
    </xdr:from>
    <xdr:to>
      <xdr:col>20</xdr:col>
      <xdr:colOff>38100</xdr:colOff>
      <xdr:row>36</xdr:row>
      <xdr:rowOff>111731</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82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128258</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957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125902</xdr:rowOff>
    </xdr:from>
    <xdr:to>
      <xdr:col>15</xdr:col>
      <xdr:colOff>50800</xdr:colOff>
      <xdr:row>36</xdr:row>
      <xdr:rowOff>153400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298102"/>
          <a:ext cx="889000" cy="2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16254</xdr:rowOff>
    </xdr:from>
    <xdr:to>
      <xdr:col>15</xdr:col>
      <xdr:colOff>101600</xdr:colOff>
      <xdr:row>36</xdr:row>
      <xdr:rowOff>117854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88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134381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963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153400</xdr:rowOff>
    </xdr:from>
    <xdr:to>
      <xdr:col>10</xdr:col>
      <xdr:colOff>114300</xdr:colOff>
      <xdr:row>36</xdr:row>
      <xdr:rowOff>154592</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325600"/>
          <a:ext cx="889000" cy="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34281</xdr:rowOff>
    </xdr:from>
    <xdr:to>
      <xdr:col>10</xdr:col>
      <xdr:colOff>165100</xdr:colOff>
      <xdr:row>36</xdr:row>
      <xdr:rowOff>135881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06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152408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981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62823</xdr:rowOff>
    </xdr:from>
    <xdr:to>
      <xdr:col>6</xdr:col>
      <xdr:colOff>38100</xdr:colOff>
      <xdr:row>36</xdr:row>
      <xdr:rowOff>164423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9500</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01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36012</xdr:rowOff>
    </xdr:from>
    <xdr:to>
      <xdr:col>24</xdr:col>
      <xdr:colOff>114300</xdr:colOff>
      <xdr:row>35</xdr:row>
      <xdr:rowOff>137612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036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58889</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888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18802</xdr:rowOff>
    </xdr:from>
    <xdr:to>
      <xdr:col>20</xdr:col>
      <xdr:colOff>38100</xdr:colOff>
      <xdr:row>36</xdr:row>
      <xdr:rowOff>120402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191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111529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283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75102</xdr:rowOff>
    </xdr:from>
    <xdr:to>
      <xdr:col>15</xdr:col>
      <xdr:colOff>101600</xdr:colOff>
      <xdr:row>37</xdr:row>
      <xdr:rowOff>5252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47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167829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340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102600</xdr:rowOff>
    </xdr:from>
    <xdr:to>
      <xdr:col>10</xdr:col>
      <xdr:colOff>165100</xdr:colOff>
      <xdr:row>37</xdr:row>
      <xdr:rowOff>32750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23877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367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103792</xdr:rowOff>
    </xdr:from>
    <xdr:to>
      <xdr:col>6</xdr:col>
      <xdr:colOff>38100</xdr:colOff>
      <xdr:row>37</xdr:row>
      <xdr:rowOff>33942</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275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25069</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368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33107</xdr:rowOff>
    </xdr:from>
    <xdr:to>
      <xdr:col>24</xdr:col>
      <xdr:colOff>62865</xdr:colOff>
      <xdr:row>58</xdr:row>
      <xdr:rowOff>163093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605607"/>
          <a:ext cx="1270" cy="150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166920</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111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163093</xdr:rowOff>
    </xdr:from>
    <xdr:to>
      <xdr:col>24</xdr:col>
      <xdr:colOff>152400</xdr:colOff>
      <xdr:row>58</xdr:row>
      <xdr:rowOff>163093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10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151234</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380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33107</xdr:rowOff>
    </xdr:from>
    <xdr:to>
      <xdr:col>24</xdr:col>
      <xdr:colOff>152400</xdr:colOff>
      <xdr:row>50</xdr:row>
      <xdr:rowOff>33107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605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9670</xdr:rowOff>
    </xdr:from>
    <xdr:to>
      <xdr:col>24</xdr:col>
      <xdr:colOff>63500</xdr:colOff>
      <xdr:row>55</xdr:row>
      <xdr:rowOff>49740</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439420"/>
          <a:ext cx="838200" cy="40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34996</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6361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56569</xdr:rowOff>
    </xdr:from>
    <xdr:to>
      <xdr:col>24</xdr:col>
      <xdr:colOff>114300</xdr:colOff>
      <xdr:row>56</xdr:row>
      <xdr:rowOff>158169</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657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24823</xdr:rowOff>
    </xdr:from>
    <xdr:to>
      <xdr:col>19</xdr:col>
      <xdr:colOff>177800</xdr:colOff>
      <xdr:row>55</xdr:row>
      <xdr:rowOff>49740</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908300" y="9454573"/>
          <a:ext cx="889000" cy="24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96237</xdr:rowOff>
    </xdr:from>
    <xdr:to>
      <xdr:col>20</xdr:col>
      <xdr:colOff>38100</xdr:colOff>
      <xdr:row>57</xdr:row>
      <xdr:rowOff>26387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6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17514</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790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24823</xdr:rowOff>
    </xdr:from>
    <xdr:to>
      <xdr:col>15</xdr:col>
      <xdr:colOff>50800</xdr:colOff>
      <xdr:row>56</xdr:row>
      <xdr:rowOff>6056</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454573"/>
          <a:ext cx="889000" cy="152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82554</xdr:rowOff>
    </xdr:from>
    <xdr:to>
      <xdr:col>15</xdr:col>
      <xdr:colOff>101600</xdr:colOff>
      <xdr:row>57</xdr:row>
      <xdr:rowOff>12704</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3831</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77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6056</xdr:rowOff>
    </xdr:from>
    <xdr:to>
      <xdr:col>10</xdr:col>
      <xdr:colOff>114300</xdr:colOff>
      <xdr:row>56</xdr:row>
      <xdr:rowOff>60452</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607256"/>
          <a:ext cx="889000" cy="54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127947</xdr:rowOff>
    </xdr:from>
    <xdr:to>
      <xdr:col>10</xdr:col>
      <xdr:colOff>165100</xdr:colOff>
      <xdr:row>57</xdr:row>
      <xdr:rowOff>58097</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49224</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82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410</xdr:rowOff>
    </xdr:from>
    <xdr:to>
      <xdr:col>6</xdr:col>
      <xdr:colOff>38100</xdr:colOff>
      <xdr:row>57</xdr:row>
      <xdr:rowOff>102010</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7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93137</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86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130320</xdr:rowOff>
    </xdr:from>
    <xdr:to>
      <xdr:col>24</xdr:col>
      <xdr:colOff>114300</xdr:colOff>
      <xdr:row>55</xdr:row>
      <xdr:rowOff>60470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38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153197</xdr:rowOff>
    </xdr:from>
    <xdr:ext cx="599010"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240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170390</xdr:rowOff>
    </xdr:from>
    <xdr:to>
      <xdr:col>20</xdr:col>
      <xdr:colOff>38100</xdr:colOff>
      <xdr:row>55</xdr:row>
      <xdr:rowOff>100540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428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117067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203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145473</xdr:rowOff>
    </xdr:from>
    <xdr:to>
      <xdr:col>15</xdr:col>
      <xdr:colOff>101600</xdr:colOff>
      <xdr:row>55</xdr:row>
      <xdr:rowOff>75623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40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92150</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179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126706</xdr:rowOff>
    </xdr:from>
    <xdr:to>
      <xdr:col>10</xdr:col>
      <xdr:colOff>165100</xdr:colOff>
      <xdr:row>56</xdr:row>
      <xdr:rowOff>56856</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556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73383</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331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9652</xdr:rowOff>
    </xdr:from>
    <xdr:to>
      <xdr:col>6</xdr:col>
      <xdr:colOff>38100</xdr:colOff>
      <xdr:row>56</xdr:row>
      <xdr:rowOff>111252</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61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127779</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9386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165684</xdr:rowOff>
    </xdr:from>
    <xdr:to>
      <xdr:col>24</xdr:col>
      <xdr:colOff>62865</xdr:colOff>
      <xdr:row>79</xdr:row>
      <xdr:rowOff>5550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167184"/>
          <a:ext cx="1270" cy="1382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9377</xdr:rowOff>
    </xdr:from>
    <xdr:ext cx="469744"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5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5550</xdr:rowOff>
    </xdr:from>
    <xdr:to>
      <xdr:col>24</xdr:col>
      <xdr:colOff>152400</xdr:colOff>
      <xdr:row>79</xdr:row>
      <xdr:rowOff>5550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5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112361</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94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165684</xdr:rowOff>
    </xdr:from>
    <xdr:to>
      <xdr:col>24</xdr:col>
      <xdr:colOff>152400</xdr:colOff>
      <xdr:row>70</xdr:row>
      <xdr:rowOff>165684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16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13703</xdr:rowOff>
    </xdr:from>
    <xdr:to>
      <xdr:col>24</xdr:col>
      <xdr:colOff>63500</xdr:colOff>
      <xdr:row>77</xdr:row>
      <xdr:rowOff>108038</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3797300" y="13215353"/>
          <a:ext cx="838200" cy="94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86262</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2879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107835</xdr:rowOff>
    </xdr:from>
    <xdr:to>
      <xdr:col>24</xdr:col>
      <xdr:colOff>114300</xdr:colOff>
      <xdr:row>78</xdr:row>
      <xdr:rowOff>37985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30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13703</xdr:rowOff>
    </xdr:from>
    <xdr:to>
      <xdr:col>19</xdr:col>
      <xdr:colOff>177800</xdr:colOff>
      <xdr:row>77</xdr:row>
      <xdr:rowOff>25933</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908300" y="13215353"/>
          <a:ext cx="889000" cy="1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140754</xdr:rowOff>
    </xdr:from>
    <xdr:to>
      <xdr:col>20</xdr:col>
      <xdr:colOff>38100</xdr:colOff>
      <xdr:row>78</xdr:row>
      <xdr:rowOff>70904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342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62031</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435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25933</xdr:rowOff>
    </xdr:from>
    <xdr:to>
      <xdr:col>15</xdr:col>
      <xdr:colOff>50800</xdr:colOff>
      <xdr:row>77</xdr:row>
      <xdr:rowOff>36182</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2019300" y="13227583"/>
          <a:ext cx="889000" cy="10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114236</xdr:rowOff>
    </xdr:from>
    <xdr:to>
      <xdr:col>15</xdr:col>
      <xdr:colOff>101600</xdr:colOff>
      <xdr:row>78</xdr:row>
      <xdr:rowOff>44386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315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35513</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408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65939</xdr:rowOff>
    </xdr:from>
    <xdr:to>
      <xdr:col>10</xdr:col>
      <xdr:colOff>114300</xdr:colOff>
      <xdr:row>77</xdr:row>
      <xdr:rowOff>36182</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a:off x="1130300" y="13096139"/>
          <a:ext cx="889000" cy="141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119838</xdr:rowOff>
    </xdr:from>
    <xdr:to>
      <xdr:col>10</xdr:col>
      <xdr:colOff>165100</xdr:colOff>
      <xdr:row>78</xdr:row>
      <xdr:rowOff>49988</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32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41115</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414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150661</xdr:rowOff>
    </xdr:from>
    <xdr:to>
      <xdr:col>6</xdr:col>
      <xdr:colOff>38100</xdr:colOff>
      <xdr:row>78</xdr:row>
      <xdr:rowOff>80811</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35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71938</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445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57238</xdr:rowOff>
    </xdr:from>
    <xdr:to>
      <xdr:col>24</xdr:col>
      <xdr:colOff>114300</xdr:colOff>
      <xdr:row>77</xdr:row>
      <xdr:rowOff>158838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25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80115</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110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134353</xdr:rowOff>
    </xdr:from>
    <xdr:to>
      <xdr:col>20</xdr:col>
      <xdr:colOff>38100</xdr:colOff>
      <xdr:row>77</xdr:row>
      <xdr:rowOff>64503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164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81030</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2939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146583</xdr:rowOff>
    </xdr:from>
    <xdr:to>
      <xdr:col>15</xdr:col>
      <xdr:colOff>101600</xdr:colOff>
      <xdr:row>77</xdr:row>
      <xdr:rowOff>76733</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176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93260</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2952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156832</xdr:rowOff>
    </xdr:from>
    <xdr:to>
      <xdr:col>10</xdr:col>
      <xdr:colOff>165100</xdr:colOff>
      <xdr:row>77</xdr:row>
      <xdr:rowOff>86982</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187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103509</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2962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15139</xdr:rowOff>
    </xdr:from>
    <xdr:to>
      <xdr:col>6</xdr:col>
      <xdr:colOff>38100</xdr:colOff>
      <xdr:row>76</xdr:row>
      <xdr:rowOff>116739</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045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133266</xdr:rowOff>
    </xdr:from>
    <xdr:ext cx="534377"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63111" y="12820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5855</xdr:rowOff>
    </xdr:from>
    <xdr:to>
      <xdr:col>24</xdr:col>
      <xdr:colOff>62865</xdr:colOff>
      <xdr:row>98</xdr:row>
      <xdr:rowOff>76949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607805"/>
          <a:ext cx="1270" cy="1271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80776</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88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76949</xdr:rowOff>
    </xdr:from>
    <xdr:to>
      <xdr:col>24</xdr:col>
      <xdr:colOff>152400</xdr:colOff>
      <xdr:row>98</xdr:row>
      <xdr:rowOff>76949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879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123982</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83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5855</xdr:rowOff>
    </xdr:from>
    <xdr:to>
      <xdr:col>24</xdr:col>
      <xdr:colOff>152400</xdr:colOff>
      <xdr:row>91</xdr:row>
      <xdr:rowOff>5855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607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90436</xdr:rowOff>
    </xdr:from>
    <xdr:to>
      <xdr:col>24</xdr:col>
      <xdr:colOff>63500</xdr:colOff>
      <xdr:row>97</xdr:row>
      <xdr:rowOff>95808</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3797300" y="16721086"/>
          <a:ext cx="838200" cy="5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152964</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0978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130087</xdr:rowOff>
    </xdr:from>
    <xdr:to>
      <xdr:col>24</xdr:col>
      <xdr:colOff>114300</xdr:colOff>
      <xdr:row>95</xdr:row>
      <xdr:rowOff>60237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246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90436</xdr:rowOff>
    </xdr:from>
    <xdr:to>
      <xdr:col>19</xdr:col>
      <xdr:colOff>177800</xdr:colOff>
      <xdr:row>98</xdr:row>
      <xdr:rowOff>1423</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721086"/>
          <a:ext cx="889000" cy="82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79299</xdr:rowOff>
    </xdr:from>
    <xdr:to>
      <xdr:col>20</xdr:col>
      <xdr:colOff>38100</xdr:colOff>
      <xdr:row>96</xdr:row>
      <xdr:rowOff>9449</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36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25976</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142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6845</xdr:rowOff>
    </xdr:from>
    <xdr:to>
      <xdr:col>15</xdr:col>
      <xdr:colOff>50800</xdr:colOff>
      <xdr:row>98</xdr:row>
      <xdr:rowOff>1423</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2019300" y="16637495"/>
          <a:ext cx="889000" cy="166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10058</xdr:rowOff>
    </xdr:from>
    <xdr:to>
      <xdr:col>15</xdr:col>
      <xdr:colOff>101600</xdr:colOff>
      <xdr:row>96</xdr:row>
      <xdr:rowOff>111658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46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128185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24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6845</xdr:rowOff>
    </xdr:from>
    <xdr:to>
      <xdr:col>10</xdr:col>
      <xdr:colOff>114300</xdr:colOff>
      <xdr:row>98</xdr:row>
      <xdr:rowOff>122010</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637495"/>
          <a:ext cx="889000" cy="286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29744</xdr:rowOff>
    </xdr:from>
    <xdr:to>
      <xdr:col>10</xdr:col>
      <xdr:colOff>165100</xdr:colOff>
      <xdr:row>95</xdr:row>
      <xdr:rowOff>131344</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31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147871</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19795" y="16092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158268</xdr:rowOff>
    </xdr:from>
    <xdr:to>
      <xdr:col>6</xdr:col>
      <xdr:colOff>38100</xdr:colOff>
      <xdr:row>97</xdr:row>
      <xdr:rowOff>88418</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61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104945</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392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45008</xdr:rowOff>
    </xdr:from>
    <xdr:to>
      <xdr:col>24</xdr:col>
      <xdr:colOff>114300</xdr:colOff>
      <xdr:row>97</xdr:row>
      <xdr:rowOff>146608</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675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23435</xdr:rowOff>
    </xdr:from>
    <xdr:ext cx="534377"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654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39636</xdr:rowOff>
    </xdr:from>
    <xdr:to>
      <xdr:col>20</xdr:col>
      <xdr:colOff>38100</xdr:colOff>
      <xdr:row>97</xdr:row>
      <xdr:rowOff>141236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670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132363</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530111" y="16763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122073</xdr:rowOff>
    </xdr:from>
    <xdr:to>
      <xdr:col>15</xdr:col>
      <xdr:colOff>101600</xdr:colOff>
      <xdr:row>98</xdr:row>
      <xdr:rowOff>52223</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752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43350</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6845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127495</xdr:rowOff>
    </xdr:from>
    <xdr:to>
      <xdr:col>10</xdr:col>
      <xdr:colOff>165100</xdr:colOff>
      <xdr:row>97</xdr:row>
      <xdr:rowOff>57645</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58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48772</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679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71210</xdr:rowOff>
    </xdr:from>
    <xdr:to>
      <xdr:col>6</xdr:col>
      <xdr:colOff>38100</xdr:colOff>
      <xdr:row>99</xdr:row>
      <xdr:rowOff>1360</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87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163937</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966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150223</xdr:rowOff>
    </xdr:from>
    <xdr:to>
      <xdr:col>54</xdr:col>
      <xdr:colOff>189865</xdr:colOff>
      <xdr:row>38</xdr:row>
      <xdr:rowOff>33554</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808073"/>
          <a:ext cx="1270" cy="740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37381</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552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33554</xdr:rowOff>
    </xdr:from>
    <xdr:to>
      <xdr:col>55</xdr:col>
      <xdr:colOff>88900</xdr:colOff>
      <xdr:row>38</xdr:row>
      <xdr:rowOff>33554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548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96900</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583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150223</xdr:rowOff>
    </xdr:from>
    <xdr:to>
      <xdr:col>55</xdr:col>
      <xdr:colOff>88900</xdr:colOff>
      <xdr:row>33</xdr:row>
      <xdr:rowOff>150223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808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28311</xdr:rowOff>
    </xdr:from>
    <xdr:to>
      <xdr:col>55</xdr:col>
      <xdr:colOff>0</xdr:colOff>
      <xdr:row>35</xdr:row>
      <xdr:rowOff>31542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6029061"/>
          <a:ext cx="838200" cy="3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50</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172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21623</xdr:rowOff>
    </xdr:from>
    <xdr:to>
      <xdr:col>55</xdr:col>
      <xdr:colOff>50800</xdr:colOff>
      <xdr:row>36</xdr:row>
      <xdr:rowOff>123223</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193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3302</xdr:rowOff>
    </xdr:from>
    <xdr:to>
      <xdr:col>50</xdr:col>
      <xdr:colOff>114300</xdr:colOff>
      <xdr:row>35</xdr:row>
      <xdr:rowOff>28311</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8750300" y="6004052"/>
          <a:ext cx="889000" cy="25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13896</xdr:rowOff>
    </xdr:from>
    <xdr:to>
      <xdr:col>50</xdr:col>
      <xdr:colOff>165100</xdr:colOff>
      <xdr:row>36</xdr:row>
      <xdr:rowOff>115496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1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106623</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278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3302</xdr:rowOff>
    </xdr:from>
    <xdr:to>
      <xdr:col>45</xdr:col>
      <xdr:colOff>177800</xdr:colOff>
      <xdr:row>35</xdr:row>
      <xdr:rowOff>74511</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6004052"/>
          <a:ext cx="889000" cy="71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11976</xdr:rowOff>
    </xdr:from>
    <xdr:to>
      <xdr:col>46</xdr:col>
      <xdr:colOff>38100</xdr:colOff>
      <xdr:row>36</xdr:row>
      <xdr:rowOff>113576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18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104703</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276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25522</xdr:rowOff>
    </xdr:from>
    <xdr:to>
      <xdr:col>41</xdr:col>
      <xdr:colOff>50800</xdr:colOff>
      <xdr:row>35</xdr:row>
      <xdr:rowOff>74511</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6972300" y="5340472"/>
          <a:ext cx="889000" cy="734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36154</xdr:rowOff>
    </xdr:from>
    <xdr:to>
      <xdr:col>41</xdr:col>
      <xdr:colOff>101600</xdr:colOff>
      <xdr:row>36</xdr:row>
      <xdr:rowOff>137754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20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128881</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630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127633</xdr:rowOff>
    </xdr:from>
    <xdr:to>
      <xdr:col>36</xdr:col>
      <xdr:colOff>165100</xdr:colOff>
      <xdr:row>32</xdr:row>
      <xdr:rowOff>57783</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5442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48910</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672795" y="5535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152192</xdr:rowOff>
    </xdr:from>
    <xdr:to>
      <xdr:col>55</xdr:col>
      <xdr:colOff>50800</xdr:colOff>
      <xdr:row>35</xdr:row>
      <xdr:rowOff>82342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598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3619</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5832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148961</xdr:rowOff>
    </xdr:from>
    <xdr:to>
      <xdr:col>50</xdr:col>
      <xdr:colOff>165100</xdr:colOff>
      <xdr:row>35</xdr:row>
      <xdr:rowOff>79111</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5978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95638</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5753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123952</xdr:rowOff>
    </xdr:from>
    <xdr:to>
      <xdr:col>46</xdr:col>
      <xdr:colOff>38100</xdr:colOff>
      <xdr:row>35</xdr:row>
      <xdr:rowOff>54102</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5953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70629</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5728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23711</xdr:rowOff>
    </xdr:from>
    <xdr:to>
      <xdr:col>41</xdr:col>
      <xdr:colOff>101600</xdr:colOff>
      <xdr:row>35</xdr:row>
      <xdr:rowOff>125311</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024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141838</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4111" y="5799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146172</xdr:rowOff>
    </xdr:from>
    <xdr:to>
      <xdr:col>36</xdr:col>
      <xdr:colOff>165100</xdr:colOff>
      <xdr:row>31</xdr:row>
      <xdr:rowOff>76322</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52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92849</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672795" y="5064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74353</xdr:rowOff>
    </xdr:from>
    <xdr:to>
      <xdr:col>54</xdr:col>
      <xdr:colOff>189865</xdr:colOff>
      <xdr:row>59</xdr:row>
      <xdr:rowOff>114407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646853"/>
          <a:ext cx="1270" cy="1583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118234</xdr:rowOff>
    </xdr:from>
    <xdr:ext cx="534377"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23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114407</xdr:rowOff>
    </xdr:from>
    <xdr:to>
      <xdr:col>55</xdr:col>
      <xdr:colOff>88900</xdr:colOff>
      <xdr:row>59</xdr:row>
      <xdr:rowOff>114407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22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21030</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422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74353</xdr:rowOff>
    </xdr:from>
    <xdr:to>
      <xdr:col>55</xdr:col>
      <xdr:colOff>88900</xdr:colOff>
      <xdr:row>50</xdr:row>
      <xdr:rowOff>74353</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646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113509</xdr:rowOff>
    </xdr:from>
    <xdr:to>
      <xdr:col>55</xdr:col>
      <xdr:colOff>0</xdr:colOff>
      <xdr:row>56</xdr:row>
      <xdr:rowOff>84852</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9639300" y="9371809"/>
          <a:ext cx="838200" cy="314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84227</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5139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105800</xdr:rowOff>
    </xdr:from>
    <xdr:to>
      <xdr:col>55</xdr:col>
      <xdr:colOff>50800</xdr:colOff>
      <xdr:row>56</xdr:row>
      <xdr:rowOff>35950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53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21775</xdr:rowOff>
    </xdr:from>
    <xdr:to>
      <xdr:col>50</xdr:col>
      <xdr:colOff>114300</xdr:colOff>
      <xdr:row>56</xdr:row>
      <xdr:rowOff>84852</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8750300" y="9451525"/>
          <a:ext cx="889000" cy="234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27080</xdr:rowOff>
    </xdr:from>
    <xdr:to>
      <xdr:col>50</xdr:col>
      <xdr:colOff>165100</xdr:colOff>
      <xdr:row>56</xdr:row>
      <xdr:rowOff>128680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62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145207</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403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21775</xdr:rowOff>
    </xdr:from>
    <xdr:to>
      <xdr:col>45</xdr:col>
      <xdr:colOff>177800</xdr:colOff>
      <xdr:row>56</xdr:row>
      <xdr:rowOff>135847</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7861300" y="9451525"/>
          <a:ext cx="889000" cy="285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6996</xdr:rowOff>
    </xdr:from>
    <xdr:to>
      <xdr:col>46</xdr:col>
      <xdr:colOff>38100</xdr:colOff>
      <xdr:row>56</xdr:row>
      <xdr:rowOff>108596</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608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99723</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700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135847</xdr:rowOff>
    </xdr:from>
    <xdr:to>
      <xdr:col>41</xdr:col>
      <xdr:colOff>50800</xdr:colOff>
      <xdr:row>57</xdr:row>
      <xdr:rowOff>30021</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flipV="1">
          <a:off x="6972300" y="9737047"/>
          <a:ext cx="889000" cy="65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3584</xdr:rowOff>
    </xdr:from>
    <xdr:to>
      <xdr:col>41</xdr:col>
      <xdr:colOff>101600</xdr:colOff>
      <xdr:row>56</xdr:row>
      <xdr:rowOff>105184</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04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121711</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380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18491</xdr:rowOff>
    </xdr:from>
    <xdr:to>
      <xdr:col>36</xdr:col>
      <xdr:colOff>165100</xdr:colOff>
      <xdr:row>55</xdr:row>
      <xdr:rowOff>120091</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448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136618</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22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62709</xdr:rowOff>
    </xdr:from>
    <xdr:to>
      <xdr:col>55</xdr:col>
      <xdr:colOff>50800</xdr:colOff>
      <xdr:row>54</xdr:row>
      <xdr:rowOff>164309</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321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85586</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172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34052</xdr:rowOff>
    </xdr:from>
    <xdr:to>
      <xdr:col>50</xdr:col>
      <xdr:colOff>165100</xdr:colOff>
      <xdr:row>56</xdr:row>
      <xdr:rowOff>135652</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63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126779</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972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142425</xdr:rowOff>
    </xdr:from>
    <xdr:to>
      <xdr:col>46</xdr:col>
      <xdr:colOff>38100</xdr:colOff>
      <xdr:row>55</xdr:row>
      <xdr:rowOff>72575</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40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89102</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9175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85047</xdr:rowOff>
    </xdr:from>
    <xdr:to>
      <xdr:col>41</xdr:col>
      <xdr:colOff>101600</xdr:colOff>
      <xdr:row>57</xdr:row>
      <xdr:rowOff>15197</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686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6324</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9778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150671</xdr:rowOff>
    </xdr:from>
    <xdr:to>
      <xdr:col>36</xdr:col>
      <xdr:colOff>165100</xdr:colOff>
      <xdr:row>57</xdr:row>
      <xdr:rowOff>80821</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751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71948</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9844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105821</xdr:rowOff>
    </xdr:from>
    <xdr:to>
      <xdr:col>54</xdr:col>
      <xdr:colOff>189865</xdr:colOff>
      <xdr:row>78</xdr:row>
      <xdr:rowOff>139700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107321"/>
          <a:ext cx="1270" cy="1405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52498</xdr:rowOff>
    </xdr:from>
    <xdr:ext cx="534377"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1882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105821</xdr:rowOff>
    </xdr:from>
    <xdr:to>
      <xdr:col>55</xdr:col>
      <xdr:colOff>88900</xdr:colOff>
      <xdr:row>70</xdr:row>
      <xdr:rowOff>105821</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107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3363</xdr:rowOff>
    </xdr:from>
    <xdr:to>
      <xdr:col>55</xdr:col>
      <xdr:colOff>0</xdr:colOff>
      <xdr:row>78</xdr:row>
      <xdr:rowOff>91283</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9639300" y="13376463"/>
          <a:ext cx="838200" cy="87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63794</xdr:rowOff>
    </xdr:from>
    <xdr:ext cx="469744"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30939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40917</xdr:rowOff>
    </xdr:from>
    <xdr:to>
      <xdr:col>55</xdr:col>
      <xdr:colOff>50800</xdr:colOff>
      <xdr:row>77</xdr:row>
      <xdr:rowOff>142517</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3242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3363</xdr:rowOff>
    </xdr:from>
    <xdr:to>
      <xdr:col>50</xdr:col>
      <xdr:colOff>114300</xdr:colOff>
      <xdr:row>78</xdr:row>
      <xdr:rowOff>107628</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8750300" y="13376463"/>
          <a:ext cx="889000" cy="104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34699</xdr:rowOff>
    </xdr:from>
    <xdr:to>
      <xdr:col>50</xdr:col>
      <xdr:colOff>165100</xdr:colOff>
      <xdr:row>77</xdr:row>
      <xdr:rowOff>136299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23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152826</xdr:rowOff>
    </xdr:from>
    <xdr:ext cx="469744"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04428" y="13011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107628</xdr:rowOff>
    </xdr:from>
    <xdr:to>
      <xdr:col>45</xdr:col>
      <xdr:colOff>177800</xdr:colOff>
      <xdr:row>78</xdr:row>
      <xdr:rowOff>133573</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7861300" y="13480728"/>
          <a:ext cx="889000" cy="25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3152</xdr:rowOff>
    </xdr:from>
    <xdr:to>
      <xdr:col>46</xdr:col>
      <xdr:colOff>38100</xdr:colOff>
      <xdr:row>77</xdr:row>
      <xdr:rowOff>104752</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320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121279</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2980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80378</xdr:rowOff>
    </xdr:from>
    <xdr:to>
      <xdr:col>41</xdr:col>
      <xdr:colOff>50800</xdr:colOff>
      <xdr:row>78</xdr:row>
      <xdr:rowOff>133573</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a:off x="6972300" y="13453478"/>
          <a:ext cx="889000" cy="53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135306</xdr:rowOff>
    </xdr:from>
    <xdr:to>
      <xdr:col>41</xdr:col>
      <xdr:colOff>101600</xdr:colOff>
      <xdr:row>77</xdr:row>
      <xdr:rowOff>65456</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316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81983</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2940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7862</xdr:rowOff>
    </xdr:from>
    <xdr:to>
      <xdr:col>36</xdr:col>
      <xdr:colOff>165100</xdr:colOff>
      <xdr:row>76</xdr:row>
      <xdr:rowOff>109462</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303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125989</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281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40483</xdr:rowOff>
    </xdr:from>
    <xdr:to>
      <xdr:col>55</xdr:col>
      <xdr:colOff>50800</xdr:colOff>
      <xdr:row>78</xdr:row>
      <xdr:rowOff>142083</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341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126860</xdr:rowOff>
    </xdr:from>
    <xdr:ext cx="469744" cy="25904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3328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124013</xdr:rowOff>
    </xdr:from>
    <xdr:to>
      <xdr:col>50</xdr:col>
      <xdr:colOff>165100</xdr:colOff>
      <xdr:row>78</xdr:row>
      <xdr:rowOff>54163</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332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45290</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404428" y="13418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56828</xdr:rowOff>
    </xdr:from>
    <xdr:to>
      <xdr:col>46</xdr:col>
      <xdr:colOff>38100</xdr:colOff>
      <xdr:row>78</xdr:row>
      <xdr:rowOff>158428</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342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149555</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515428" y="13522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82773</xdr:rowOff>
    </xdr:from>
    <xdr:to>
      <xdr:col>41</xdr:col>
      <xdr:colOff>101600</xdr:colOff>
      <xdr:row>79</xdr:row>
      <xdr:rowOff>12923</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3455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4050</xdr:rowOff>
    </xdr:from>
    <xdr:ext cx="378565"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672017" y="135486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29578</xdr:rowOff>
    </xdr:from>
    <xdr:to>
      <xdr:col>36</xdr:col>
      <xdr:colOff>165100</xdr:colOff>
      <xdr:row>78</xdr:row>
      <xdr:rowOff>131178</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3402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122305</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37428" y="13495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152045</xdr:rowOff>
    </xdr:from>
    <xdr:to>
      <xdr:col>54</xdr:col>
      <xdr:colOff>189865</xdr:colOff>
      <xdr:row>98</xdr:row>
      <xdr:rowOff>112660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582545"/>
          <a:ext cx="1270" cy="1332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116487</xdr:rowOff>
    </xdr:from>
    <xdr:ext cx="469744"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91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112660</xdr:rowOff>
    </xdr:from>
    <xdr:to>
      <xdr:col>55</xdr:col>
      <xdr:colOff>88900</xdr:colOff>
      <xdr:row>98</xdr:row>
      <xdr:rowOff>112660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914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98722</xdr:rowOff>
    </xdr:from>
    <xdr:ext cx="534377"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357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152045</xdr:rowOff>
    </xdr:from>
    <xdr:to>
      <xdr:col>55</xdr:col>
      <xdr:colOff>88900</xdr:colOff>
      <xdr:row>90</xdr:row>
      <xdr:rowOff>152045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582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84265</xdr:rowOff>
    </xdr:from>
    <xdr:to>
      <xdr:col>55</xdr:col>
      <xdr:colOff>0</xdr:colOff>
      <xdr:row>95</xdr:row>
      <xdr:rowOff>83905</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9639300" y="16029115"/>
          <a:ext cx="838200" cy="34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54101</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3418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75674</xdr:rowOff>
    </xdr:from>
    <xdr:to>
      <xdr:col>55</xdr:col>
      <xdr:colOff>50800</xdr:colOff>
      <xdr:row>96</xdr:row>
      <xdr:rowOff>5824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363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54677</xdr:rowOff>
    </xdr:from>
    <xdr:to>
      <xdr:col>50</xdr:col>
      <xdr:colOff>114300</xdr:colOff>
      <xdr:row>95</xdr:row>
      <xdr:rowOff>83905</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8750300" y="16170977"/>
          <a:ext cx="889000" cy="200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5917</xdr:rowOff>
    </xdr:from>
    <xdr:to>
      <xdr:col>50</xdr:col>
      <xdr:colOff>165100</xdr:colOff>
      <xdr:row>96</xdr:row>
      <xdr:rowOff>107517</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465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98644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557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54677</xdr:rowOff>
    </xdr:from>
    <xdr:to>
      <xdr:col>45</xdr:col>
      <xdr:colOff>177800</xdr:colOff>
      <xdr:row>95</xdr:row>
      <xdr:rowOff>99369</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7861300" y="16170977"/>
          <a:ext cx="889000" cy="216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13103</xdr:rowOff>
    </xdr:from>
    <xdr:to>
      <xdr:col>46</xdr:col>
      <xdr:colOff>38100</xdr:colOff>
      <xdr:row>96</xdr:row>
      <xdr:rowOff>114703</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47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105830</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565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99369</xdr:rowOff>
    </xdr:from>
    <xdr:to>
      <xdr:col>41</xdr:col>
      <xdr:colOff>50800</xdr:colOff>
      <xdr:row>96</xdr:row>
      <xdr:rowOff>157042</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flipV="1">
          <a:off x="6972300" y="16387119"/>
          <a:ext cx="889000" cy="229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34837</xdr:rowOff>
    </xdr:from>
    <xdr:to>
      <xdr:col>41</xdr:col>
      <xdr:colOff>101600</xdr:colOff>
      <xdr:row>96</xdr:row>
      <xdr:rowOff>136437</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49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127564</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586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136024</xdr:rowOff>
    </xdr:from>
    <xdr:to>
      <xdr:col>36</xdr:col>
      <xdr:colOff>165100</xdr:colOff>
      <xdr:row>96</xdr:row>
      <xdr:rowOff>66174</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423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82701</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19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33465</xdr:rowOff>
    </xdr:from>
    <xdr:to>
      <xdr:col>55</xdr:col>
      <xdr:colOff>50800</xdr:colOff>
      <xdr:row>93</xdr:row>
      <xdr:rowOff>135065</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5978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56342</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5829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33105</xdr:rowOff>
    </xdr:from>
    <xdr:to>
      <xdr:col>50</xdr:col>
      <xdr:colOff>165100</xdr:colOff>
      <xdr:row>95</xdr:row>
      <xdr:rowOff>134705</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32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151232</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609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3877</xdr:rowOff>
    </xdr:from>
    <xdr:to>
      <xdr:col>46</xdr:col>
      <xdr:colOff>38100</xdr:colOff>
      <xdr:row>94</xdr:row>
      <xdr:rowOff>105477</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120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122004</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5895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48569</xdr:rowOff>
    </xdr:from>
    <xdr:to>
      <xdr:col>41</xdr:col>
      <xdr:colOff>101600</xdr:colOff>
      <xdr:row>95</xdr:row>
      <xdr:rowOff>150169</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336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166696</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611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106242</xdr:rowOff>
    </xdr:from>
    <xdr:to>
      <xdr:col>36</xdr:col>
      <xdr:colOff>165100</xdr:colOff>
      <xdr:row>97</xdr:row>
      <xdr:rowOff>36392</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565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27519</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6658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30886</xdr:rowOff>
    </xdr:from>
    <xdr:to>
      <xdr:col>85</xdr:col>
      <xdr:colOff>126364</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517286"/>
          <a:ext cx="1269" cy="1137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149013</xdr:rowOff>
    </xdr:from>
    <xdr:ext cx="534377"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29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30886</xdr:rowOff>
    </xdr:from>
    <xdr:to>
      <xdr:col>86</xdr:col>
      <xdr:colOff>25400</xdr:colOff>
      <xdr:row>32</xdr:row>
      <xdr:rowOff>30886</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517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52832</xdr:rowOff>
    </xdr:from>
    <xdr:to>
      <xdr:col>85</xdr:col>
      <xdr:colOff>127000</xdr:colOff>
      <xdr:row>38</xdr:row>
      <xdr:rowOff>61793</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5481300" y="6567932"/>
          <a:ext cx="838200" cy="8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21800</xdr:rowOff>
    </xdr:from>
    <xdr:ext cx="469744"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365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170373</xdr:rowOff>
    </xdr:from>
    <xdr:to>
      <xdr:col>85</xdr:col>
      <xdr:colOff>177800</xdr:colOff>
      <xdr:row>38</xdr:row>
      <xdr:rowOff>100523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51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52832</xdr:rowOff>
    </xdr:from>
    <xdr:to>
      <xdr:col>81</xdr:col>
      <xdr:colOff>50800</xdr:colOff>
      <xdr:row>38</xdr:row>
      <xdr:rowOff>139700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4592300" y="656793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144450</xdr:rowOff>
    </xdr:from>
    <xdr:to>
      <xdr:col>81</xdr:col>
      <xdr:colOff>101600</xdr:colOff>
      <xdr:row>38</xdr:row>
      <xdr:rowOff>74600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91127</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46428" y="62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146324</xdr:rowOff>
    </xdr:from>
    <xdr:to>
      <xdr:col>76</xdr:col>
      <xdr:colOff>165100</xdr:colOff>
      <xdr:row>38</xdr:row>
      <xdr:rowOff>76474</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48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93001</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357428" y="6265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137002</xdr:rowOff>
    </xdr:from>
    <xdr:to>
      <xdr:col>71</xdr:col>
      <xdr:colOff>177800</xdr:colOff>
      <xdr:row>38</xdr:row>
      <xdr:rowOff>139700</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2814300" y="6652102"/>
          <a:ext cx="889000" cy="2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150805</xdr:rowOff>
    </xdr:from>
    <xdr:to>
      <xdr:col>72</xdr:col>
      <xdr:colOff>38100</xdr:colOff>
      <xdr:row>38</xdr:row>
      <xdr:rowOff>80955</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494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97482</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26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63480</xdr:rowOff>
    </xdr:from>
    <xdr:to>
      <xdr:col>67</xdr:col>
      <xdr:colOff>101600</xdr:colOff>
      <xdr:row>37</xdr:row>
      <xdr:rowOff>165080</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40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10157</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18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10993</xdr:rowOff>
    </xdr:from>
    <xdr:to>
      <xdr:col>85</xdr:col>
      <xdr:colOff>177800</xdr:colOff>
      <xdr:row>38</xdr:row>
      <xdr:rowOff>112593</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526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148800</xdr:rowOff>
    </xdr:from>
    <xdr:ext cx="469744"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492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2032</xdr:rowOff>
    </xdr:from>
    <xdr:to>
      <xdr:col>81</xdr:col>
      <xdr:colOff>101600</xdr:colOff>
      <xdr:row>38</xdr:row>
      <xdr:rowOff>103632</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517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94759</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246428" y="6609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86202</xdr:rowOff>
    </xdr:from>
    <xdr:to>
      <xdr:col>67</xdr:col>
      <xdr:colOff>101600</xdr:colOff>
      <xdr:row>39</xdr:row>
      <xdr:rowOff>16352</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601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7479</xdr:rowOff>
    </xdr:from>
    <xdr:ext cx="313932"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657333" y="66940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31589</xdr:rowOff>
    </xdr:from>
    <xdr:to>
      <xdr:col>85</xdr:col>
      <xdr:colOff>126364</xdr:colOff>
      <xdr:row>78</xdr:row>
      <xdr:rowOff>79153</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033089"/>
          <a:ext cx="1269" cy="141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82980</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45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79153</xdr:rowOff>
    </xdr:from>
    <xdr:to>
      <xdr:col>86</xdr:col>
      <xdr:colOff>25400</xdr:colOff>
      <xdr:row>78</xdr:row>
      <xdr:rowOff>79153</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452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149716</xdr:rowOff>
    </xdr:from>
    <xdr:ext cx="534377"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80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31589</xdr:rowOff>
    </xdr:from>
    <xdr:to>
      <xdr:col>86</xdr:col>
      <xdr:colOff>25400</xdr:colOff>
      <xdr:row>70</xdr:row>
      <xdr:rowOff>31589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033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1463</xdr:rowOff>
    </xdr:from>
    <xdr:to>
      <xdr:col>85</xdr:col>
      <xdr:colOff>127000</xdr:colOff>
      <xdr:row>74</xdr:row>
      <xdr:rowOff>9888</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5481300" y="12688763"/>
          <a:ext cx="838200" cy="8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25853</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884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47426</xdr:rowOff>
    </xdr:from>
    <xdr:to>
      <xdr:col>85</xdr:col>
      <xdr:colOff>177800</xdr:colOff>
      <xdr:row>75</xdr:row>
      <xdr:rowOff>149027</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290617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150754</xdr:rowOff>
    </xdr:from>
    <xdr:to>
      <xdr:col>81</xdr:col>
      <xdr:colOff>50800</xdr:colOff>
      <xdr:row>74</xdr:row>
      <xdr:rowOff>1463</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4592300" y="12666604"/>
          <a:ext cx="889000" cy="2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5493</xdr:rowOff>
    </xdr:from>
    <xdr:to>
      <xdr:col>81</xdr:col>
      <xdr:colOff>101600</xdr:colOff>
      <xdr:row>75</xdr:row>
      <xdr:rowOff>107093</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28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98220</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2956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150754</xdr:rowOff>
    </xdr:from>
    <xdr:to>
      <xdr:col>76</xdr:col>
      <xdr:colOff>114300</xdr:colOff>
      <xdr:row>74</xdr:row>
      <xdr:rowOff>7455</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2666604"/>
          <a:ext cx="889000" cy="2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28403</xdr:rowOff>
    </xdr:from>
    <xdr:to>
      <xdr:col>76</xdr:col>
      <xdr:colOff>165100</xdr:colOff>
      <xdr:row>75</xdr:row>
      <xdr:rowOff>130003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121130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297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7455</xdr:rowOff>
    </xdr:from>
    <xdr:to>
      <xdr:col>71</xdr:col>
      <xdr:colOff>177800</xdr:colOff>
      <xdr:row>74</xdr:row>
      <xdr:rowOff>41386</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2694755"/>
          <a:ext cx="889000" cy="33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23880</xdr:rowOff>
    </xdr:from>
    <xdr:to>
      <xdr:col>72</xdr:col>
      <xdr:colOff>38100</xdr:colOff>
      <xdr:row>75</xdr:row>
      <xdr:rowOff>125480</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116606</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297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85553</xdr:rowOff>
    </xdr:from>
    <xdr:to>
      <xdr:col>67</xdr:col>
      <xdr:colOff>101600</xdr:colOff>
      <xdr:row>76</xdr:row>
      <xdr:rowOff>15703</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294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6830</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303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130538</xdr:rowOff>
    </xdr:from>
    <xdr:to>
      <xdr:col>85</xdr:col>
      <xdr:colOff>177800</xdr:colOff>
      <xdr:row>74</xdr:row>
      <xdr:rowOff>60688</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2646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153415</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2497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122113</xdr:rowOff>
    </xdr:from>
    <xdr:to>
      <xdr:col>81</xdr:col>
      <xdr:colOff>101600</xdr:colOff>
      <xdr:row>74</xdr:row>
      <xdr:rowOff>52263</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2637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68790</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2413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99954</xdr:rowOff>
    </xdr:from>
    <xdr:to>
      <xdr:col>76</xdr:col>
      <xdr:colOff>165100</xdr:colOff>
      <xdr:row>74</xdr:row>
      <xdr:rowOff>30104</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2615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46631</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2391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128105</xdr:rowOff>
    </xdr:from>
    <xdr:to>
      <xdr:col>72</xdr:col>
      <xdr:colOff>38100</xdr:colOff>
      <xdr:row>74</xdr:row>
      <xdr:rowOff>58255</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264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74782</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2419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162036</xdr:rowOff>
    </xdr:from>
    <xdr:to>
      <xdr:col>67</xdr:col>
      <xdr:colOff>101600</xdr:colOff>
      <xdr:row>74</xdr:row>
      <xdr:rowOff>92186</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2677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108713</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2453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78612</xdr:rowOff>
    </xdr:from>
    <xdr:to>
      <xdr:col>85</xdr:col>
      <xdr:colOff>126364</xdr:colOff>
      <xdr:row>99</xdr:row>
      <xdr:rowOff>38139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680562"/>
          <a:ext cx="1269" cy="1331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41966</xdr:rowOff>
    </xdr:from>
    <xdr:ext cx="378565"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7015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38139</xdr:rowOff>
    </xdr:from>
    <xdr:to>
      <xdr:col>86</xdr:col>
      <xdr:colOff>25400</xdr:colOff>
      <xdr:row>99</xdr:row>
      <xdr:rowOff>38139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701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25289</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455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78612</xdr:rowOff>
    </xdr:from>
    <xdr:to>
      <xdr:col>86</xdr:col>
      <xdr:colOff>25400</xdr:colOff>
      <xdr:row>91</xdr:row>
      <xdr:rowOff>78612</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680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48082</xdr:rowOff>
    </xdr:from>
    <xdr:to>
      <xdr:col>85</xdr:col>
      <xdr:colOff>127000</xdr:colOff>
      <xdr:row>94</xdr:row>
      <xdr:rowOff>105575</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164382"/>
          <a:ext cx="838200" cy="57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10532</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6411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32105</xdr:rowOff>
    </xdr:from>
    <xdr:to>
      <xdr:col>85</xdr:col>
      <xdr:colOff>177800</xdr:colOff>
      <xdr:row>97</xdr:row>
      <xdr:rowOff>133705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62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105575</xdr:rowOff>
    </xdr:from>
    <xdr:to>
      <xdr:col>81</xdr:col>
      <xdr:colOff>50800</xdr:colOff>
      <xdr:row>95</xdr:row>
      <xdr:rowOff>20332</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221875"/>
          <a:ext cx="889000" cy="86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29820</xdr:rowOff>
    </xdr:from>
    <xdr:to>
      <xdr:col>81</xdr:col>
      <xdr:colOff>101600</xdr:colOff>
      <xdr:row>97</xdr:row>
      <xdr:rowOff>131420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66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122547</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75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20332</xdr:rowOff>
    </xdr:from>
    <xdr:to>
      <xdr:col>76</xdr:col>
      <xdr:colOff>114300</xdr:colOff>
      <xdr:row>95</xdr:row>
      <xdr:rowOff>89078</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308082"/>
          <a:ext cx="889000" cy="68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12802</xdr:rowOff>
    </xdr:from>
    <xdr:to>
      <xdr:col>76</xdr:col>
      <xdr:colOff>165100</xdr:colOff>
      <xdr:row>97</xdr:row>
      <xdr:rowOff>114402</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643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105529</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736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166091</xdr:rowOff>
    </xdr:from>
    <xdr:to>
      <xdr:col>71</xdr:col>
      <xdr:colOff>177800</xdr:colOff>
      <xdr:row>95</xdr:row>
      <xdr:rowOff>89078</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2814300" y="16282391"/>
          <a:ext cx="889000" cy="94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1206</xdr:rowOff>
    </xdr:from>
    <xdr:to>
      <xdr:col>72</xdr:col>
      <xdr:colOff>38100</xdr:colOff>
      <xdr:row>97</xdr:row>
      <xdr:rowOff>102806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631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93933</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724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123406</xdr:rowOff>
    </xdr:from>
    <xdr:to>
      <xdr:col>67</xdr:col>
      <xdr:colOff>101600</xdr:colOff>
      <xdr:row>98</xdr:row>
      <xdr:rowOff>53556</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54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44683</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846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168732</xdr:rowOff>
    </xdr:from>
    <xdr:to>
      <xdr:col>85</xdr:col>
      <xdr:colOff>177800</xdr:colOff>
      <xdr:row>94</xdr:row>
      <xdr:rowOff>98882</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11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20159</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5965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54775</xdr:rowOff>
    </xdr:from>
    <xdr:to>
      <xdr:col>81</xdr:col>
      <xdr:colOff>101600</xdr:colOff>
      <xdr:row>94</xdr:row>
      <xdr:rowOff>156375</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171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1452</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5946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140982</xdr:rowOff>
    </xdr:from>
    <xdr:to>
      <xdr:col>76</xdr:col>
      <xdr:colOff>165100</xdr:colOff>
      <xdr:row>95</xdr:row>
      <xdr:rowOff>71132</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257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87659</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032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38278</xdr:rowOff>
    </xdr:from>
    <xdr:to>
      <xdr:col>72</xdr:col>
      <xdr:colOff>38100</xdr:colOff>
      <xdr:row>95</xdr:row>
      <xdr:rowOff>139878</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326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156405</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101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115291</xdr:rowOff>
    </xdr:from>
    <xdr:to>
      <xdr:col>67</xdr:col>
      <xdr:colOff>101600</xdr:colOff>
      <xdr:row>95</xdr:row>
      <xdr:rowOff>45441</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231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61968</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006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99146</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585546"/>
          <a:ext cx="1269" cy="1069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45823</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36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99146</xdr:rowOff>
    </xdr:from>
    <xdr:to>
      <xdr:col>116</xdr:col>
      <xdr:colOff>152400</xdr:colOff>
      <xdr:row>32</xdr:row>
      <xdr:rowOff>99146</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585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129333</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3015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106456</xdr:rowOff>
    </xdr:from>
    <xdr:to>
      <xdr:col>116</xdr:col>
      <xdr:colOff>114300</xdr:colOff>
      <xdr:row>38</xdr:row>
      <xdr:rowOff>36606</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450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98867</xdr:rowOff>
    </xdr:from>
    <xdr:to>
      <xdr:col>112</xdr:col>
      <xdr:colOff>38100</xdr:colOff>
      <xdr:row>38</xdr:row>
      <xdr:rowOff>29017</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44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45544</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217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100879</xdr:rowOff>
    </xdr:from>
    <xdr:to>
      <xdr:col>107</xdr:col>
      <xdr:colOff>101600</xdr:colOff>
      <xdr:row>38</xdr:row>
      <xdr:rowOff>31029</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47556</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219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97221</xdr:rowOff>
    </xdr:from>
    <xdr:to>
      <xdr:col>102</xdr:col>
      <xdr:colOff>165100</xdr:colOff>
      <xdr:row>38</xdr:row>
      <xdr:rowOff>27371</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43898</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21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92558</xdr:rowOff>
    </xdr:from>
    <xdr:to>
      <xdr:col>98</xdr:col>
      <xdr:colOff>38100</xdr:colOff>
      <xdr:row>38</xdr:row>
      <xdr:rowOff>22707</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4362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39235</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211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114920</xdr:rowOff>
    </xdr:from>
    <xdr:to>
      <xdr:col>116</xdr:col>
      <xdr:colOff>62864</xdr:colOff>
      <xdr:row>58</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858870"/>
          <a:ext cx="1269" cy="1224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61597</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634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114920</xdr:rowOff>
    </xdr:from>
    <xdr:to>
      <xdr:col>116</xdr:col>
      <xdr:colOff>152400</xdr:colOff>
      <xdr:row>51</xdr:row>
      <xdr:rowOff>114920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858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68788</xdr:rowOff>
    </xdr:from>
    <xdr:to>
      <xdr:col>116</xdr:col>
      <xdr:colOff>63500</xdr:colOff>
      <xdr:row>57</xdr:row>
      <xdr:rowOff>89043</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1323300" y="9841438"/>
          <a:ext cx="838200" cy="20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55486</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8281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77059</xdr:rowOff>
    </xdr:from>
    <xdr:to>
      <xdr:col>116</xdr:col>
      <xdr:colOff>114300</xdr:colOff>
      <xdr:row>58</xdr:row>
      <xdr:rowOff>7209</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849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89043</xdr:rowOff>
    </xdr:from>
    <xdr:to>
      <xdr:col>111</xdr:col>
      <xdr:colOff>177800</xdr:colOff>
      <xdr:row>57</xdr:row>
      <xdr:rowOff>103901</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0434300" y="9861693"/>
          <a:ext cx="889000" cy="14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54976</xdr:rowOff>
    </xdr:from>
    <xdr:to>
      <xdr:col>112</xdr:col>
      <xdr:colOff>38100</xdr:colOff>
      <xdr:row>57</xdr:row>
      <xdr:rowOff>156576</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82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147703</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920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103901</xdr:rowOff>
    </xdr:from>
    <xdr:to>
      <xdr:col>107</xdr:col>
      <xdr:colOff>50800</xdr:colOff>
      <xdr:row>57</xdr:row>
      <xdr:rowOff>112542</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9545300" y="9876551"/>
          <a:ext cx="889000" cy="8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57627</xdr:rowOff>
    </xdr:from>
    <xdr:to>
      <xdr:col>107</xdr:col>
      <xdr:colOff>101600</xdr:colOff>
      <xdr:row>57</xdr:row>
      <xdr:rowOff>159227</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83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150354</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923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20782</xdr:rowOff>
    </xdr:from>
    <xdr:to>
      <xdr:col>102</xdr:col>
      <xdr:colOff>114300</xdr:colOff>
      <xdr:row>57</xdr:row>
      <xdr:rowOff>112542</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656300" y="9793432"/>
          <a:ext cx="889000" cy="91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54244</xdr:rowOff>
    </xdr:from>
    <xdr:to>
      <xdr:col>102</xdr:col>
      <xdr:colOff>165100</xdr:colOff>
      <xdr:row>57</xdr:row>
      <xdr:rowOff>155844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82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921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602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27361</xdr:rowOff>
    </xdr:from>
    <xdr:to>
      <xdr:col>98</xdr:col>
      <xdr:colOff>38100</xdr:colOff>
      <xdr:row>57</xdr:row>
      <xdr:rowOff>128961</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80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120088</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892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17988</xdr:rowOff>
    </xdr:from>
    <xdr:to>
      <xdr:col>116</xdr:col>
      <xdr:colOff>114300</xdr:colOff>
      <xdr:row>57</xdr:row>
      <xdr:rowOff>119588</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9790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40865</xdr:rowOff>
    </xdr:from>
    <xdr:ext cx="469744"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642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38243</xdr:rowOff>
    </xdr:from>
    <xdr:to>
      <xdr:col>112</xdr:col>
      <xdr:colOff>38100</xdr:colOff>
      <xdr:row>57</xdr:row>
      <xdr:rowOff>139843</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9810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156370</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088428" y="9586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53101</xdr:rowOff>
    </xdr:from>
    <xdr:to>
      <xdr:col>107</xdr:col>
      <xdr:colOff>101600</xdr:colOff>
      <xdr:row>57</xdr:row>
      <xdr:rowOff>154701</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9825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171228</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199428" y="9600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61742</xdr:rowOff>
    </xdr:from>
    <xdr:to>
      <xdr:col>102</xdr:col>
      <xdr:colOff>165100</xdr:colOff>
      <xdr:row>57</xdr:row>
      <xdr:rowOff>163342</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983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154469</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10428" y="9927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141432</xdr:rowOff>
    </xdr:from>
    <xdr:to>
      <xdr:col>98</xdr:col>
      <xdr:colOff>38100</xdr:colOff>
      <xdr:row>57</xdr:row>
      <xdr:rowOff>71582</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9742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88109</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21428" y="951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4255</xdr:rowOff>
    </xdr:from>
    <xdr:to>
      <xdr:col>116</xdr:col>
      <xdr:colOff>62864</xdr:colOff>
      <xdr:row>79</xdr:row>
      <xdr:rowOff>16050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77205"/>
          <a:ext cx="1269" cy="1383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19877</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56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16050</xdr:rowOff>
    </xdr:from>
    <xdr:to>
      <xdr:col>116</xdr:col>
      <xdr:colOff>152400</xdr:colOff>
      <xdr:row>79</xdr:row>
      <xdr:rowOff>16050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56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122382</xdr:rowOff>
    </xdr:from>
    <xdr:ext cx="534377"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5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4255</xdr:rowOff>
    </xdr:from>
    <xdr:to>
      <xdr:col>116</xdr:col>
      <xdr:colOff>152400</xdr:colOff>
      <xdr:row>71</xdr:row>
      <xdr:rowOff>4255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77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84035</xdr:rowOff>
    </xdr:from>
    <xdr:to>
      <xdr:col>116</xdr:col>
      <xdr:colOff>63500</xdr:colOff>
      <xdr:row>76</xdr:row>
      <xdr:rowOff>115765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3114235"/>
          <a:ext cx="838200" cy="31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17868</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8766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166441</xdr:rowOff>
    </xdr:from>
    <xdr:to>
      <xdr:col>116</xdr:col>
      <xdr:colOff>114300</xdr:colOff>
      <xdr:row>76</xdr:row>
      <xdr:rowOff>96591</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302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115765</xdr:rowOff>
    </xdr:from>
    <xdr:to>
      <xdr:col>111</xdr:col>
      <xdr:colOff>177800</xdr:colOff>
      <xdr:row>76</xdr:row>
      <xdr:rowOff>148318</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3145965"/>
          <a:ext cx="889000" cy="3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19405</xdr:rowOff>
    </xdr:from>
    <xdr:to>
      <xdr:col>112</xdr:col>
      <xdr:colOff>38100</xdr:colOff>
      <xdr:row>76</xdr:row>
      <xdr:rowOff>121005</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304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137533</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824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148318</xdr:rowOff>
    </xdr:from>
    <xdr:to>
      <xdr:col>107</xdr:col>
      <xdr:colOff>50800</xdr:colOff>
      <xdr:row>76</xdr:row>
      <xdr:rowOff>148524</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3178518"/>
          <a:ext cx="889000" cy="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51090</xdr:rowOff>
    </xdr:from>
    <xdr:to>
      <xdr:col>107</xdr:col>
      <xdr:colOff>101600</xdr:colOff>
      <xdr:row>76</xdr:row>
      <xdr:rowOff>152690</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169217</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85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148524</xdr:rowOff>
    </xdr:from>
    <xdr:to>
      <xdr:col>102</xdr:col>
      <xdr:colOff>114300</xdr:colOff>
      <xdr:row>76</xdr:row>
      <xdr:rowOff>155794</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3178724"/>
          <a:ext cx="889000" cy="7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62497</xdr:rowOff>
    </xdr:from>
    <xdr:to>
      <xdr:col>102</xdr:col>
      <xdr:colOff>165100</xdr:colOff>
      <xdr:row>76</xdr:row>
      <xdr:rowOff>164097</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9174</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86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93495</xdr:rowOff>
    </xdr:from>
    <xdr:to>
      <xdr:col>98</xdr:col>
      <xdr:colOff>38100</xdr:colOff>
      <xdr:row>77</xdr:row>
      <xdr:rowOff>23645</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312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40172</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89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33235</xdr:rowOff>
    </xdr:from>
    <xdr:to>
      <xdr:col>116</xdr:col>
      <xdr:colOff>114300</xdr:colOff>
      <xdr:row>76</xdr:row>
      <xdr:rowOff>134835</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306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11662</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3041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64965</xdr:rowOff>
    </xdr:from>
    <xdr:to>
      <xdr:col>112</xdr:col>
      <xdr:colOff>38100</xdr:colOff>
      <xdr:row>76</xdr:row>
      <xdr:rowOff>166565</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309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157692</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3187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97518</xdr:rowOff>
    </xdr:from>
    <xdr:to>
      <xdr:col>107</xdr:col>
      <xdr:colOff>101600</xdr:colOff>
      <xdr:row>77</xdr:row>
      <xdr:rowOff>27668</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3127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18795</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3220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97724</xdr:rowOff>
    </xdr:from>
    <xdr:to>
      <xdr:col>102</xdr:col>
      <xdr:colOff>165100</xdr:colOff>
      <xdr:row>77</xdr:row>
      <xdr:rowOff>27874</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3127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19001</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3220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104994</xdr:rowOff>
    </xdr:from>
    <xdr:to>
      <xdr:col>98</xdr:col>
      <xdr:colOff>38100</xdr:colOff>
      <xdr:row>77</xdr:row>
      <xdr:rowOff>35144</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3135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26271</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3227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前年度と比較し、人件費、物件費、普通建設事業などが増加した一方、扶助費や補助費などが減少した。</a:t>
          </a:r>
        </a:p>
        <a:p>
          <a:r>
            <a:rPr kumimoji="1" lang="ja-JP" altLang="en-US" sz="1300">
              <a:latin typeface="ＭＳ Ｐゴシック" panose="020B0600070205080204" pitchFamily="50" charset="-128"/>
              <a:ea typeface="ＭＳ Ｐゴシック" panose="020B0600070205080204" pitchFamily="50" charset="-128"/>
            </a:rPr>
            <a:t>人件費は、正職員の人事委員会勧告の給与改定等による増や、会計年度任用職員の勤勉手当の支給等による増などにより、全体として増加した。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扶助費は、児童手当給付事業や障がい者介護給付費支給事業による増の一方で、住民税非課税世帯等に対する臨時特別給付金の皆減などにより、全体として減少した。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物件費は、定期接種への実施変更に伴う新型コロナウイルスワクチン接種事業の皆減などによる減の一方で、ふるさと納税関連経費による増などにより、全体として増加した。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は、燕西小学校外装等改修事業や勤労者総合福祉センター（あおぞら）改修事業の皆減などによる減の一方で、屋内こども遊戯施設建設事業の増や児童クラブメート移転事業、小中川児童クラブ建設事業の皆増などにより、全体として増加した。</a:t>
          </a:r>
        </a:p>
        <a:p>
          <a:r>
            <a:rPr kumimoji="1" lang="ja-JP" altLang="en-US" sz="1300">
              <a:latin typeface="ＭＳ Ｐゴシック" panose="020B0600070205080204" pitchFamily="50" charset="-128"/>
              <a:ea typeface="ＭＳ Ｐゴシック" panose="020B0600070205080204" pitchFamily="50" charset="-128"/>
            </a:rPr>
            <a:t>補助費等は、定額減税調整給付金支給事業の皆増などによる増の一方で、下水道事業繰出金の減や燕フェニックスクーポン発行事業、水道料金負担金軽減事業の皆減などにより、全体として減少した。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新潟県燕市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75,935
75,161
110.94
48,524,496
46,101,784
2,254,804
21,188,177
39,564,033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12.7
68.7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37287</xdr:rowOff>
    </xdr:from>
    <xdr:to>
      <xdr:col>24</xdr:col>
      <xdr:colOff>62865</xdr:colOff>
      <xdr:row>38</xdr:row>
      <xdr:rowOff>15799</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52237"/>
          <a:ext cx="1270" cy="1178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19626</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34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15799</xdr:rowOff>
    </xdr:from>
    <xdr:to>
      <xdr:col>24</xdr:col>
      <xdr:colOff>152400</xdr:colOff>
      <xdr:row>38</xdr:row>
      <xdr:rowOff>15799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30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155414</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2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37287</xdr:rowOff>
    </xdr:from>
    <xdr:to>
      <xdr:col>24</xdr:col>
      <xdr:colOff>152400</xdr:colOff>
      <xdr:row>31</xdr:row>
      <xdr:rowOff>37287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5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65176</xdr:rowOff>
    </xdr:from>
    <xdr:to>
      <xdr:col>24</xdr:col>
      <xdr:colOff>63500</xdr:colOff>
      <xdr:row>36</xdr:row>
      <xdr:rowOff>123241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237376"/>
          <a:ext cx="838200" cy="58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19880</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49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168453</xdr:rowOff>
    </xdr:from>
    <xdr:to>
      <xdr:col>24</xdr:col>
      <xdr:colOff>114300</xdr:colOff>
      <xdr:row>35</xdr:row>
      <xdr:rowOff>98603</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7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123241</xdr:rowOff>
    </xdr:from>
    <xdr:to>
      <xdr:col>19</xdr:col>
      <xdr:colOff>177800</xdr:colOff>
      <xdr:row>37</xdr:row>
      <xdr:rowOff>136499</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295441"/>
          <a:ext cx="889000" cy="184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47752</xdr:rowOff>
    </xdr:from>
    <xdr:to>
      <xdr:col>20</xdr:col>
      <xdr:colOff>38100</xdr:colOff>
      <xdr:row>35</xdr:row>
      <xdr:rowOff>149352</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165879</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23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136499</xdr:rowOff>
    </xdr:from>
    <xdr:to>
      <xdr:col>15</xdr:col>
      <xdr:colOff>50800</xdr:colOff>
      <xdr:row>37</xdr:row>
      <xdr:rowOff>141072</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480149"/>
          <a:ext cx="889000" cy="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58725</xdr:rowOff>
    </xdr:from>
    <xdr:to>
      <xdr:col>15</xdr:col>
      <xdr:colOff>101600</xdr:colOff>
      <xdr:row>35</xdr:row>
      <xdr:rowOff>160325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5402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3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123698</xdr:rowOff>
    </xdr:from>
    <xdr:to>
      <xdr:col>10</xdr:col>
      <xdr:colOff>114300</xdr:colOff>
      <xdr:row>37</xdr:row>
      <xdr:rowOff>141072</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467348"/>
          <a:ext cx="889000"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67869</xdr:rowOff>
    </xdr:from>
    <xdr:to>
      <xdr:col>10</xdr:col>
      <xdr:colOff>165100</xdr:colOff>
      <xdr:row>35</xdr:row>
      <xdr:rowOff>169469</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14546</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843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75641</xdr:rowOff>
    </xdr:from>
    <xdr:to>
      <xdr:col>6</xdr:col>
      <xdr:colOff>38100</xdr:colOff>
      <xdr:row>36</xdr:row>
      <xdr:rowOff>5791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22318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51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14376</xdr:rowOff>
    </xdr:from>
    <xdr:to>
      <xdr:col>24</xdr:col>
      <xdr:colOff>114300</xdr:colOff>
      <xdr:row>36</xdr:row>
      <xdr:rowOff>115976</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18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164253</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165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72441</xdr:rowOff>
    </xdr:from>
    <xdr:to>
      <xdr:col>20</xdr:col>
      <xdr:colOff>38100</xdr:colOff>
      <xdr:row>37</xdr:row>
      <xdr:rowOff>2591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244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165168</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337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85699</xdr:rowOff>
    </xdr:from>
    <xdr:to>
      <xdr:col>15</xdr:col>
      <xdr:colOff>101600</xdr:colOff>
      <xdr:row>38</xdr:row>
      <xdr:rowOff>15849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429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6976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522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90272</xdr:rowOff>
    </xdr:from>
    <xdr:to>
      <xdr:col>10</xdr:col>
      <xdr:colOff>165100</xdr:colOff>
      <xdr:row>38</xdr:row>
      <xdr:rowOff>20422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43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11548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526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72898</xdr:rowOff>
    </xdr:from>
    <xdr:to>
      <xdr:col>6</xdr:col>
      <xdr:colOff>38100</xdr:colOff>
      <xdr:row>38</xdr:row>
      <xdr:rowOff>3048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416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165625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509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138054</xdr:rowOff>
    </xdr:from>
    <xdr:to>
      <xdr:col>24</xdr:col>
      <xdr:colOff>62865</xdr:colOff>
      <xdr:row>57</xdr:row>
      <xdr:rowOff>105250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10554"/>
          <a:ext cx="1270" cy="1167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109077</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88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105250</xdr:rowOff>
    </xdr:from>
    <xdr:to>
      <xdr:col>24</xdr:col>
      <xdr:colOff>152400</xdr:colOff>
      <xdr:row>57</xdr:row>
      <xdr:rowOff>105250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87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84731</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85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190,216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138054</xdr:rowOff>
    </xdr:from>
    <xdr:to>
      <xdr:col>24</xdr:col>
      <xdr:colOff>152400</xdr:colOff>
      <xdr:row>50</xdr:row>
      <xdr:rowOff>138054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10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94795</xdr:rowOff>
    </xdr:from>
    <xdr:to>
      <xdr:col>24</xdr:col>
      <xdr:colOff>63500</xdr:colOff>
      <xdr:row>53</xdr:row>
      <xdr:rowOff>112177</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181645"/>
          <a:ext cx="838200" cy="17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46996</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767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68569</xdr:rowOff>
    </xdr:from>
    <xdr:to>
      <xdr:col>24</xdr:col>
      <xdr:colOff>114300</xdr:colOff>
      <xdr:row>55</xdr:row>
      <xdr:rowOff>170169</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498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112177</xdr:rowOff>
    </xdr:from>
    <xdr:to>
      <xdr:col>19</xdr:col>
      <xdr:colOff>177800</xdr:colOff>
      <xdr:row>53</xdr:row>
      <xdr:rowOff>168191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199027"/>
          <a:ext cx="889000" cy="56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120401</xdr:rowOff>
    </xdr:from>
    <xdr:to>
      <xdr:col>20</xdr:col>
      <xdr:colOff>38100</xdr:colOff>
      <xdr:row>56</xdr:row>
      <xdr:rowOff>50551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50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41678</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642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168191</xdr:rowOff>
    </xdr:from>
    <xdr:to>
      <xdr:col>15</xdr:col>
      <xdr:colOff>50800</xdr:colOff>
      <xdr:row>54</xdr:row>
      <xdr:rowOff>114966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255041"/>
          <a:ext cx="889000" cy="118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113223</xdr:rowOff>
    </xdr:from>
    <xdr:to>
      <xdr:col>15</xdr:col>
      <xdr:colOff>101600</xdr:colOff>
      <xdr:row>56</xdr:row>
      <xdr:rowOff>43373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54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34500</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635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49</xdr:row>
      <xdr:rowOff>136416</xdr:rowOff>
    </xdr:from>
    <xdr:to>
      <xdr:col>10</xdr:col>
      <xdr:colOff>114300</xdr:colOff>
      <xdr:row>54</xdr:row>
      <xdr:rowOff>114966</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8537466"/>
          <a:ext cx="889000" cy="835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124661</xdr:rowOff>
    </xdr:from>
    <xdr:to>
      <xdr:col>10</xdr:col>
      <xdr:colOff>165100</xdr:colOff>
      <xdr:row>56</xdr:row>
      <xdr:rowOff>54811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55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45938</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64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90637</xdr:rowOff>
    </xdr:from>
    <xdr:to>
      <xdr:col>6</xdr:col>
      <xdr:colOff>38100</xdr:colOff>
      <xdr:row>52</xdr:row>
      <xdr:rowOff>20787</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883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11914</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8927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43995</xdr:rowOff>
    </xdr:from>
    <xdr:to>
      <xdr:col>24</xdr:col>
      <xdr:colOff>114300</xdr:colOff>
      <xdr:row>53</xdr:row>
      <xdr:rowOff>145595</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13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66872</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8982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61377</xdr:rowOff>
    </xdr:from>
    <xdr:to>
      <xdr:col>20</xdr:col>
      <xdr:colOff>38100</xdr:colOff>
      <xdr:row>53</xdr:row>
      <xdr:rowOff>162977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148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8054</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8923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117391</xdr:rowOff>
    </xdr:from>
    <xdr:to>
      <xdr:col>15</xdr:col>
      <xdr:colOff>101600</xdr:colOff>
      <xdr:row>54</xdr:row>
      <xdr:rowOff>47541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204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64068</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8979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64166</xdr:rowOff>
    </xdr:from>
    <xdr:to>
      <xdr:col>10</xdr:col>
      <xdr:colOff>165100</xdr:colOff>
      <xdr:row>54</xdr:row>
      <xdr:rowOff>165766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32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10843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097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49</xdr:row>
      <xdr:rowOff>85616</xdr:rowOff>
    </xdr:from>
    <xdr:to>
      <xdr:col>6</xdr:col>
      <xdr:colOff>38100</xdr:colOff>
      <xdr:row>50</xdr:row>
      <xdr:rowOff>15766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848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48</xdr:row>
      <xdr:rowOff>32293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8261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153188</xdr:rowOff>
    </xdr:from>
    <xdr:to>
      <xdr:col>24</xdr:col>
      <xdr:colOff>62865</xdr:colOff>
      <xdr:row>78</xdr:row>
      <xdr:rowOff>76116</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54688"/>
          <a:ext cx="1270" cy="1294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79943</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53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76116</xdr:rowOff>
    </xdr:from>
    <xdr:to>
      <xdr:col>24</xdr:col>
      <xdr:colOff>152400</xdr:colOff>
      <xdr:row>78</xdr:row>
      <xdr:rowOff>76116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49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99865</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29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256,761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153188</xdr:rowOff>
    </xdr:from>
    <xdr:to>
      <xdr:col>24</xdr:col>
      <xdr:colOff>152400</xdr:colOff>
      <xdr:row>70</xdr:row>
      <xdr:rowOff>153188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54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88733</xdr:rowOff>
    </xdr:from>
    <xdr:to>
      <xdr:col>24</xdr:col>
      <xdr:colOff>63500</xdr:colOff>
      <xdr:row>76</xdr:row>
      <xdr:rowOff>72078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776033"/>
          <a:ext cx="838200" cy="326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120918</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082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142491</xdr:rowOff>
    </xdr:from>
    <xdr:to>
      <xdr:col>24</xdr:col>
      <xdr:colOff>114300</xdr:colOff>
      <xdr:row>75</xdr:row>
      <xdr:rowOff>72641</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2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72078</xdr:rowOff>
    </xdr:from>
    <xdr:to>
      <xdr:col>19</xdr:col>
      <xdr:colOff>177800</xdr:colOff>
      <xdr:row>77</xdr:row>
      <xdr:rowOff>37178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102278"/>
          <a:ext cx="889000" cy="136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104184</xdr:rowOff>
    </xdr:from>
    <xdr:to>
      <xdr:col>20</xdr:col>
      <xdr:colOff>38100</xdr:colOff>
      <xdr:row>76</xdr:row>
      <xdr:rowOff>34333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629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50861</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738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154755</xdr:rowOff>
    </xdr:from>
    <xdr:to>
      <xdr:col>15</xdr:col>
      <xdr:colOff>50800</xdr:colOff>
      <xdr:row>77</xdr:row>
      <xdr:rowOff>37178</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184955"/>
          <a:ext cx="889000" cy="53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44258</xdr:rowOff>
    </xdr:from>
    <xdr:to>
      <xdr:col>15</xdr:col>
      <xdr:colOff>101600</xdr:colOff>
      <xdr:row>76</xdr:row>
      <xdr:rowOff>145858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7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162385</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849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154755</xdr:rowOff>
    </xdr:from>
    <xdr:to>
      <xdr:col>10</xdr:col>
      <xdr:colOff>114300</xdr:colOff>
      <xdr:row>77</xdr:row>
      <xdr:rowOff>171149</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184955"/>
          <a:ext cx="889000" cy="187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124801</xdr:rowOff>
    </xdr:from>
    <xdr:to>
      <xdr:col>10</xdr:col>
      <xdr:colOff>165100</xdr:colOff>
      <xdr:row>76</xdr:row>
      <xdr:rowOff>54952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98355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71478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758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60520</xdr:rowOff>
    </xdr:from>
    <xdr:to>
      <xdr:col>6</xdr:col>
      <xdr:colOff>38100</xdr:colOff>
      <xdr:row>77</xdr:row>
      <xdr:rowOff>162120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6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7197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37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37933</xdr:rowOff>
    </xdr:from>
    <xdr:to>
      <xdr:col>24</xdr:col>
      <xdr:colOff>114300</xdr:colOff>
      <xdr:row>74</xdr:row>
      <xdr:rowOff>139533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725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60810</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576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21278</xdr:rowOff>
    </xdr:from>
    <xdr:to>
      <xdr:col>20</xdr:col>
      <xdr:colOff>38100</xdr:colOff>
      <xdr:row>76</xdr:row>
      <xdr:rowOff>122878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051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114005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144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157828</xdr:rowOff>
    </xdr:from>
    <xdr:to>
      <xdr:col>15</xdr:col>
      <xdr:colOff>101600</xdr:colOff>
      <xdr:row>77</xdr:row>
      <xdr:rowOff>87978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18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79105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280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103955</xdr:rowOff>
    </xdr:from>
    <xdr:to>
      <xdr:col>10</xdr:col>
      <xdr:colOff>165100</xdr:colOff>
      <xdr:row>77</xdr:row>
      <xdr:rowOff>34105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34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25232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226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120349</xdr:rowOff>
    </xdr:from>
    <xdr:to>
      <xdr:col>6</xdr:col>
      <xdr:colOff>38100</xdr:colOff>
      <xdr:row>78</xdr:row>
      <xdr:rowOff>50499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321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41626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414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74454</xdr:rowOff>
    </xdr:from>
    <xdr:to>
      <xdr:col>24</xdr:col>
      <xdr:colOff>62865</xdr:colOff>
      <xdr:row>98</xdr:row>
      <xdr:rowOff>114288</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04954"/>
          <a:ext cx="1270" cy="1411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118115</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20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114288</xdr:rowOff>
    </xdr:from>
    <xdr:to>
      <xdr:col>24</xdr:col>
      <xdr:colOff>152400</xdr:colOff>
      <xdr:row>98</xdr:row>
      <xdr:rowOff>114288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1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21131</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80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74454</xdr:rowOff>
    </xdr:from>
    <xdr:to>
      <xdr:col>24</xdr:col>
      <xdr:colOff>152400</xdr:colOff>
      <xdr:row>90</xdr:row>
      <xdr:rowOff>74454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04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102419</xdr:rowOff>
    </xdr:from>
    <xdr:to>
      <xdr:col>24</xdr:col>
      <xdr:colOff>63500</xdr:colOff>
      <xdr:row>97</xdr:row>
      <xdr:rowOff>140463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733069"/>
          <a:ext cx="838200" cy="3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71829</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3595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48952</xdr:rowOff>
    </xdr:from>
    <xdr:to>
      <xdr:col>24</xdr:col>
      <xdr:colOff>114300</xdr:colOff>
      <xdr:row>96</xdr:row>
      <xdr:rowOff>150552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5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122555</xdr:rowOff>
    </xdr:from>
    <xdr:to>
      <xdr:col>19</xdr:col>
      <xdr:colOff>177800</xdr:colOff>
      <xdr:row>97</xdr:row>
      <xdr:rowOff>102419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581755"/>
          <a:ext cx="889000" cy="151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45465</xdr:rowOff>
    </xdr:from>
    <xdr:to>
      <xdr:col>20</xdr:col>
      <xdr:colOff>38100</xdr:colOff>
      <xdr:row>96</xdr:row>
      <xdr:rowOff>147065</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50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163592</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27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122555</xdr:rowOff>
    </xdr:from>
    <xdr:to>
      <xdr:col>15</xdr:col>
      <xdr:colOff>50800</xdr:colOff>
      <xdr:row>97</xdr:row>
      <xdr:rowOff>6389</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581755"/>
          <a:ext cx="889000" cy="55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151975</xdr:rowOff>
    </xdr:from>
    <xdr:to>
      <xdr:col>15</xdr:col>
      <xdr:colOff>101600</xdr:colOff>
      <xdr:row>96</xdr:row>
      <xdr:rowOff>82125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98652</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21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6389</xdr:rowOff>
    </xdr:from>
    <xdr:to>
      <xdr:col>10</xdr:col>
      <xdr:colOff>114300</xdr:colOff>
      <xdr:row>98</xdr:row>
      <xdr:rowOff>27667</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637039"/>
          <a:ext cx="889000" cy="192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133725</xdr:rowOff>
    </xdr:from>
    <xdr:to>
      <xdr:col>10</xdr:col>
      <xdr:colOff>165100</xdr:colOff>
      <xdr:row>96</xdr:row>
      <xdr:rowOff>63875</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80402</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19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60534</xdr:rowOff>
    </xdr:from>
    <xdr:to>
      <xdr:col>6</xdr:col>
      <xdr:colOff>38100</xdr:colOff>
      <xdr:row>96</xdr:row>
      <xdr:rowOff>162134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51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7211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29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89663</xdr:rowOff>
    </xdr:from>
    <xdr:to>
      <xdr:col>24</xdr:col>
      <xdr:colOff>114300</xdr:colOff>
      <xdr:row>98</xdr:row>
      <xdr:rowOff>19813</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720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68090</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698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51619</xdr:rowOff>
    </xdr:from>
    <xdr:to>
      <xdr:col>20</xdr:col>
      <xdr:colOff>38100</xdr:colOff>
      <xdr:row>97</xdr:row>
      <xdr:rowOff>153219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682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144346</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774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71755</xdr:rowOff>
    </xdr:from>
    <xdr:to>
      <xdr:col>15</xdr:col>
      <xdr:colOff>101600</xdr:colOff>
      <xdr:row>97</xdr:row>
      <xdr:rowOff>1905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53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164482</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623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127039</xdr:rowOff>
    </xdr:from>
    <xdr:to>
      <xdr:col>10</xdr:col>
      <xdr:colOff>165100</xdr:colOff>
      <xdr:row>97</xdr:row>
      <xdr:rowOff>57189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58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48316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678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148317</xdr:rowOff>
    </xdr:from>
    <xdr:to>
      <xdr:col>6</xdr:col>
      <xdr:colOff>38100</xdr:colOff>
      <xdr:row>98</xdr:row>
      <xdr:rowOff>78467</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778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69594</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87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55118</xdr:rowOff>
    </xdr:from>
    <xdr:to>
      <xdr:col>54</xdr:col>
      <xdr:colOff>189865</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198618"/>
          <a:ext cx="1270" cy="1586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1795</xdr:rowOff>
    </xdr:from>
    <xdr:ext cx="534377"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497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14,577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55118</xdr:rowOff>
    </xdr:from>
    <xdr:to>
      <xdr:col>55</xdr:col>
      <xdr:colOff>88900</xdr:colOff>
      <xdr:row>30</xdr:row>
      <xdr:rowOff>55118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19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44559</xdr:rowOff>
    </xdr:from>
    <xdr:to>
      <xdr:col>55</xdr:col>
      <xdr:colOff>0</xdr:colOff>
      <xdr:row>38</xdr:row>
      <xdr:rowOff>146449</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388209"/>
          <a:ext cx="838200" cy="27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74947</xdr:rowOff>
    </xdr:from>
    <xdr:ext cx="469744"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590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96520</xdr:rowOff>
    </xdr:from>
    <xdr:to>
      <xdr:col>55</xdr:col>
      <xdr:colOff>50800</xdr:colOff>
      <xdr:row>39</xdr:row>
      <xdr:rowOff>26670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61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44559</xdr:rowOff>
    </xdr:from>
    <xdr:to>
      <xdr:col>50</xdr:col>
      <xdr:colOff>114300</xdr:colOff>
      <xdr:row>39</xdr:row>
      <xdr:rowOff>29645</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8750300" y="6388209"/>
          <a:ext cx="889000" cy="327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84328</xdr:rowOff>
    </xdr:from>
    <xdr:to>
      <xdr:col>50</xdr:col>
      <xdr:colOff>165100</xdr:colOff>
      <xdr:row>39</xdr:row>
      <xdr:rowOff>14478</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59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39</xdr:row>
      <xdr:rowOff>5605</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04428" y="6692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20828</xdr:rowOff>
    </xdr:from>
    <xdr:to>
      <xdr:col>45</xdr:col>
      <xdr:colOff>177800</xdr:colOff>
      <xdr:row>39</xdr:row>
      <xdr:rowOff>29645</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707378"/>
          <a:ext cx="889000" cy="8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86070</xdr:rowOff>
    </xdr:from>
    <xdr:to>
      <xdr:col>46</xdr:col>
      <xdr:colOff>38100</xdr:colOff>
      <xdr:row>39</xdr:row>
      <xdr:rowOff>16220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60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32747</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15428" y="637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166043</xdr:rowOff>
    </xdr:from>
    <xdr:to>
      <xdr:col>41</xdr:col>
      <xdr:colOff>50800</xdr:colOff>
      <xdr:row>39</xdr:row>
      <xdr:rowOff>20828</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681143"/>
          <a:ext cx="889000" cy="26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84546</xdr:rowOff>
    </xdr:from>
    <xdr:to>
      <xdr:col>41</xdr:col>
      <xdr:colOff>101600</xdr:colOff>
      <xdr:row>39</xdr:row>
      <xdr:rowOff>14696</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99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31223</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26428" y="6374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84981</xdr:rowOff>
    </xdr:from>
    <xdr:to>
      <xdr:col>36</xdr:col>
      <xdr:colOff>165100</xdr:colOff>
      <xdr:row>39</xdr:row>
      <xdr:rowOff>15131</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600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31658</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37428" y="6375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95649</xdr:rowOff>
    </xdr:from>
    <xdr:to>
      <xdr:col>55</xdr:col>
      <xdr:colOff>50800</xdr:colOff>
      <xdr:row>39</xdr:row>
      <xdr:rowOff>25799</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610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55026</xdr:rowOff>
    </xdr:from>
    <xdr:ext cx="469744"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398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165209</xdr:rowOff>
    </xdr:from>
    <xdr:to>
      <xdr:col>50</xdr:col>
      <xdr:colOff>165100</xdr:colOff>
      <xdr:row>37</xdr:row>
      <xdr:rowOff>95359</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337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111886</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04428" y="6112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150295</xdr:rowOff>
    </xdr:from>
    <xdr:to>
      <xdr:col>46</xdr:col>
      <xdr:colOff>38100</xdr:colOff>
      <xdr:row>39</xdr:row>
      <xdr:rowOff>80445</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66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71572</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61017" y="67581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141478</xdr:rowOff>
    </xdr:from>
    <xdr:to>
      <xdr:col>41</xdr:col>
      <xdr:colOff>101600</xdr:colOff>
      <xdr:row>39</xdr:row>
      <xdr:rowOff>71628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656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62755</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72017" y="67493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115243</xdr:rowOff>
    </xdr:from>
    <xdr:to>
      <xdr:col>36</xdr:col>
      <xdr:colOff>165100</xdr:colOff>
      <xdr:row>39</xdr:row>
      <xdr:rowOff>45393</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630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36520</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83017" y="67230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3237</xdr:rowOff>
    </xdr:from>
    <xdr:to>
      <xdr:col>54</xdr:col>
      <xdr:colOff>189865</xdr:colOff>
      <xdr:row>59</xdr:row>
      <xdr:rowOff>80689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747187"/>
          <a:ext cx="1270" cy="1449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84516</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20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80689</xdr:rowOff>
    </xdr:from>
    <xdr:to>
      <xdr:col>55</xdr:col>
      <xdr:colOff>88900</xdr:colOff>
      <xdr:row>59</xdr:row>
      <xdr:rowOff>80689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96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121364</xdr:rowOff>
    </xdr:from>
    <xdr:ext cx="599010"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52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134,786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3237</xdr:rowOff>
    </xdr:from>
    <xdr:to>
      <xdr:col>55</xdr:col>
      <xdr:colOff>88900</xdr:colOff>
      <xdr:row>51</xdr:row>
      <xdr:rowOff>3237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74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119931</xdr:rowOff>
    </xdr:from>
    <xdr:to>
      <xdr:col>55</xdr:col>
      <xdr:colOff>0</xdr:colOff>
      <xdr:row>58</xdr:row>
      <xdr:rowOff>137458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10064031"/>
          <a:ext cx="838200" cy="17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84301</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856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61424</xdr:rowOff>
    </xdr:from>
    <xdr:to>
      <xdr:col>55</xdr:col>
      <xdr:colOff>50800</xdr:colOff>
      <xdr:row>58</xdr:row>
      <xdr:rowOff>163024</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10005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111702</xdr:rowOff>
    </xdr:from>
    <xdr:to>
      <xdr:col>50</xdr:col>
      <xdr:colOff>114300</xdr:colOff>
      <xdr:row>58</xdr:row>
      <xdr:rowOff>119931</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10055802"/>
          <a:ext cx="8890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65050</xdr:rowOff>
    </xdr:from>
    <xdr:to>
      <xdr:col>50</xdr:col>
      <xdr:colOff>165100</xdr:colOff>
      <xdr:row>58</xdr:row>
      <xdr:rowOff>166650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100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11727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784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111702</xdr:rowOff>
    </xdr:from>
    <xdr:to>
      <xdr:col>45</xdr:col>
      <xdr:colOff>177800</xdr:colOff>
      <xdr:row>58</xdr:row>
      <xdr:rowOff>134094</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10055802"/>
          <a:ext cx="889000" cy="22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60456</xdr:rowOff>
    </xdr:from>
    <xdr:to>
      <xdr:col>46</xdr:col>
      <xdr:colOff>38100</xdr:colOff>
      <xdr:row>58</xdr:row>
      <xdr:rowOff>162056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10004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7133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779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134094</xdr:rowOff>
    </xdr:from>
    <xdr:to>
      <xdr:col>41</xdr:col>
      <xdr:colOff>50800</xdr:colOff>
      <xdr:row>58</xdr:row>
      <xdr:rowOff>156083</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10078194"/>
          <a:ext cx="889000" cy="21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65430</xdr:rowOff>
    </xdr:from>
    <xdr:to>
      <xdr:col>41</xdr:col>
      <xdr:colOff>101600</xdr:colOff>
      <xdr:row>58</xdr:row>
      <xdr:rowOff>167030</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100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12107</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78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81106</xdr:rowOff>
    </xdr:from>
    <xdr:to>
      <xdr:col>36</xdr:col>
      <xdr:colOff>165100</xdr:colOff>
      <xdr:row>59</xdr:row>
      <xdr:rowOff>11256</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1002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27783</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800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86658</xdr:rowOff>
    </xdr:from>
    <xdr:to>
      <xdr:col>55</xdr:col>
      <xdr:colOff>50800</xdr:colOff>
      <xdr:row>59</xdr:row>
      <xdr:rowOff>16808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10030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39852</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983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69131</xdr:rowOff>
    </xdr:from>
    <xdr:to>
      <xdr:col>50</xdr:col>
      <xdr:colOff>165100</xdr:colOff>
      <xdr:row>58</xdr:row>
      <xdr:rowOff>170731</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10013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161858</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10105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60902</xdr:rowOff>
    </xdr:from>
    <xdr:to>
      <xdr:col>46</xdr:col>
      <xdr:colOff>38100</xdr:colOff>
      <xdr:row>58</xdr:row>
      <xdr:rowOff>162502</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1000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153629</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10097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83294</xdr:rowOff>
    </xdr:from>
    <xdr:to>
      <xdr:col>41</xdr:col>
      <xdr:colOff>101600</xdr:colOff>
      <xdr:row>59</xdr:row>
      <xdr:rowOff>13444</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10027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4571</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10120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105283</xdr:rowOff>
    </xdr:from>
    <xdr:to>
      <xdr:col>36</xdr:col>
      <xdr:colOff>165100</xdr:colOff>
      <xdr:row>59</xdr:row>
      <xdr:rowOff>35433</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10049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26560</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10142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141300</xdr:rowOff>
    </xdr:from>
    <xdr:to>
      <xdr:col>54</xdr:col>
      <xdr:colOff>189865</xdr:colOff>
      <xdr:row>78</xdr:row>
      <xdr:rowOff>98667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142800"/>
          <a:ext cx="1270" cy="1328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102494</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475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98667</xdr:rowOff>
    </xdr:from>
    <xdr:to>
      <xdr:col>55</xdr:col>
      <xdr:colOff>88900</xdr:colOff>
      <xdr:row>78</xdr:row>
      <xdr:rowOff>98667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471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87977</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91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59,930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141300</xdr:rowOff>
    </xdr:from>
    <xdr:to>
      <xdr:col>55</xdr:col>
      <xdr:colOff>88900</xdr:colOff>
      <xdr:row>70</xdr:row>
      <xdr:rowOff>141300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14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56832</xdr:rowOff>
    </xdr:from>
    <xdr:to>
      <xdr:col>55</xdr:col>
      <xdr:colOff>0</xdr:colOff>
      <xdr:row>76</xdr:row>
      <xdr:rowOff>96289</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9639300" y="13087032"/>
          <a:ext cx="838200" cy="39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99263</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129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120836</xdr:rowOff>
    </xdr:from>
    <xdr:to>
      <xdr:col>55</xdr:col>
      <xdr:colOff>50800</xdr:colOff>
      <xdr:row>77</xdr:row>
      <xdr:rowOff>50986</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15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130762</xdr:rowOff>
    </xdr:from>
    <xdr:to>
      <xdr:col>50</xdr:col>
      <xdr:colOff>114300</xdr:colOff>
      <xdr:row>76</xdr:row>
      <xdr:rowOff>96289</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8750300" y="12989512"/>
          <a:ext cx="889000" cy="136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90866</xdr:rowOff>
    </xdr:from>
    <xdr:to>
      <xdr:col>50</xdr:col>
      <xdr:colOff>165100</xdr:colOff>
      <xdr:row>77</xdr:row>
      <xdr:rowOff>21016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12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12143</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3213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130762</xdr:rowOff>
    </xdr:from>
    <xdr:to>
      <xdr:col>45</xdr:col>
      <xdr:colOff>177800</xdr:colOff>
      <xdr:row>75</xdr:row>
      <xdr:rowOff>152730</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7861300" y="12989512"/>
          <a:ext cx="889000" cy="21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38722</xdr:rowOff>
    </xdr:from>
    <xdr:to>
      <xdr:col>46</xdr:col>
      <xdr:colOff>38100</xdr:colOff>
      <xdr:row>76</xdr:row>
      <xdr:rowOff>140322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06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131449</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3161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131219</xdr:rowOff>
    </xdr:from>
    <xdr:to>
      <xdr:col>41</xdr:col>
      <xdr:colOff>50800</xdr:colOff>
      <xdr:row>75</xdr:row>
      <xdr:rowOff>152730</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6972300" y="12818519"/>
          <a:ext cx="889000" cy="192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51090</xdr:rowOff>
    </xdr:from>
    <xdr:to>
      <xdr:col>41</xdr:col>
      <xdr:colOff>101600</xdr:colOff>
      <xdr:row>76</xdr:row>
      <xdr:rowOff>152690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143817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317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1095</xdr:rowOff>
    </xdr:from>
    <xdr:to>
      <xdr:col>36</xdr:col>
      <xdr:colOff>165100</xdr:colOff>
      <xdr:row>76</xdr:row>
      <xdr:rowOff>102695</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03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93822</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3124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6032</xdr:rowOff>
    </xdr:from>
    <xdr:to>
      <xdr:col>55</xdr:col>
      <xdr:colOff>50800</xdr:colOff>
      <xdr:row>76</xdr:row>
      <xdr:rowOff>107632</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036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28909</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2887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45489</xdr:rowOff>
    </xdr:from>
    <xdr:to>
      <xdr:col>50</xdr:col>
      <xdr:colOff>165100</xdr:colOff>
      <xdr:row>76</xdr:row>
      <xdr:rowOff>147089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07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163616</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2850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79962</xdr:rowOff>
    </xdr:from>
    <xdr:to>
      <xdr:col>46</xdr:col>
      <xdr:colOff>38100</xdr:colOff>
      <xdr:row>76</xdr:row>
      <xdr:rowOff>10111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293871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26639</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2713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101930</xdr:rowOff>
    </xdr:from>
    <xdr:to>
      <xdr:col>41</xdr:col>
      <xdr:colOff>101600</xdr:colOff>
      <xdr:row>76</xdr:row>
      <xdr:rowOff>32080</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29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48607</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2735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80419</xdr:rowOff>
    </xdr:from>
    <xdr:to>
      <xdr:col>36</xdr:col>
      <xdr:colOff>165100</xdr:colOff>
      <xdr:row>75</xdr:row>
      <xdr:rowOff>10569</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2767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27096</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2542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15811</xdr:rowOff>
    </xdr:from>
    <xdr:to>
      <xdr:col>54</xdr:col>
      <xdr:colOff>189865</xdr:colOff>
      <xdr:row>97</xdr:row>
      <xdr:rowOff>150952</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446311"/>
          <a:ext cx="1270" cy="1335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154779</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78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150952</xdr:rowOff>
    </xdr:from>
    <xdr:to>
      <xdr:col>55</xdr:col>
      <xdr:colOff>88900</xdr:colOff>
      <xdr:row>97</xdr:row>
      <xdr:rowOff>150952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781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133938</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221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123,755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15811</xdr:rowOff>
    </xdr:from>
    <xdr:to>
      <xdr:col>55</xdr:col>
      <xdr:colOff>88900</xdr:colOff>
      <xdr:row>90</xdr:row>
      <xdr:rowOff>15811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446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95986</xdr:rowOff>
    </xdr:from>
    <xdr:to>
      <xdr:col>55</xdr:col>
      <xdr:colOff>0</xdr:colOff>
      <xdr:row>94</xdr:row>
      <xdr:rowOff>135331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6212286"/>
          <a:ext cx="838200" cy="39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60062</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347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81635</xdr:rowOff>
    </xdr:from>
    <xdr:to>
      <xdr:col>55</xdr:col>
      <xdr:colOff>50800</xdr:colOff>
      <xdr:row>96</xdr:row>
      <xdr:rowOff>11785</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36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135331</xdr:rowOff>
    </xdr:from>
    <xdr:to>
      <xdr:col>50</xdr:col>
      <xdr:colOff>114300</xdr:colOff>
      <xdr:row>95</xdr:row>
      <xdr:rowOff>10477</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6251631"/>
          <a:ext cx="889000" cy="4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112637</xdr:rowOff>
    </xdr:from>
    <xdr:to>
      <xdr:col>50</xdr:col>
      <xdr:colOff>165100</xdr:colOff>
      <xdr:row>96</xdr:row>
      <xdr:rowOff>42787</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4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33914</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493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10477</xdr:rowOff>
    </xdr:from>
    <xdr:to>
      <xdr:col>45</xdr:col>
      <xdr:colOff>177800</xdr:colOff>
      <xdr:row>95</xdr:row>
      <xdr:rowOff>31178</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6298227"/>
          <a:ext cx="889000" cy="20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100037</xdr:rowOff>
    </xdr:from>
    <xdr:to>
      <xdr:col>46</xdr:col>
      <xdr:colOff>38100</xdr:colOff>
      <xdr:row>96</xdr:row>
      <xdr:rowOff>30187</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387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21314</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480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31178</xdr:rowOff>
    </xdr:from>
    <xdr:to>
      <xdr:col>41</xdr:col>
      <xdr:colOff>50800</xdr:colOff>
      <xdr:row>95</xdr:row>
      <xdr:rowOff>63067</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318928"/>
          <a:ext cx="889000" cy="31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109525</xdr:rowOff>
    </xdr:from>
    <xdr:to>
      <xdr:col>41</xdr:col>
      <xdr:colOff>101600</xdr:colOff>
      <xdr:row>96</xdr:row>
      <xdr:rowOff>39675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39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30802</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49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110426</xdr:rowOff>
    </xdr:from>
    <xdr:to>
      <xdr:col>36</xdr:col>
      <xdr:colOff>165100</xdr:colOff>
      <xdr:row>96</xdr:row>
      <xdr:rowOff>40576</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398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31703</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490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45186</xdr:rowOff>
    </xdr:from>
    <xdr:to>
      <xdr:col>55</xdr:col>
      <xdr:colOff>50800</xdr:colOff>
      <xdr:row>94</xdr:row>
      <xdr:rowOff>146786</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16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68063</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01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84531</xdr:rowOff>
    </xdr:from>
    <xdr:to>
      <xdr:col>50</xdr:col>
      <xdr:colOff>165100</xdr:colOff>
      <xdr:row>95</xdr:row>
      <xdr:rowOff>14681</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200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31208</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5976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131127</xdr:rowOff>
    </xdr:from>
    <xdr:to>
      <xdr:col>46</xdr:col>
      <xdr:colOff>38100</xdr:colOff>
      <xdr:row>95</xdr:row>
      <xdr:rowOff>61277</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24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77804</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022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151828</xdr:rowOff>
    </xdr:from>
    <xdr:to>
      <xdr:col>41</xdr:col>
      <xdr:colOff>101600</xdr:colOff>
      <xdr:row>95</xdr:row>
      <xdr:rowOff>81978</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26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98505</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043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12267</xdr:rowOff>
    </xdr:from>
    <xdr:to>
      <xdr:col>36</xdr:col>
      <xdr:colOff>165100</xdr:colOff>
      <xdr:row>95</xdr:row>
      <xdr:rowOff>113867</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300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130394</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075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88303</xdr:rowOff>
    </xdr:from>
    <xdr:to>
      <xdr:col>85</xdr:col>
      <xdr:colOff>126364</xdr:colOff>
      <xdr:row>39</xdr:row>
      <xdr:rowOff>10008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403253"/>
          <a:ext cx="1269" cy="1293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13835</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0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10008</xdr:rowOff>
    </xdr:from>
    <xdr:to>
      <xdr:col>86</xdr:col>
      <xdr:colOff>25400</xdr:colOff>
      <xdr:row>39</xdr:row>
      <xdr:rowOff>10008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96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34980</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88303</xdr:rowOff>
    </xdr:from>
    <xdr:to>
      <xdr:col>86</xdr:col>
      <xdr:colOff>25400</xdr:colOff>
      <xdr:row>31</xdr:row>
      <xdr:rowOff>88303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4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36297</xdr:rowOff>
    </xdr:from>
    <xdr:to>
      <xdr:col>85</xdr:col>
      <xdr:colOff>127000</xdr:colOff>
      <xdr:row>36</xdr:row>
      <xdr:rowOff>103848</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208497"/>
          <a:ext cx="838200" cy="67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154309</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326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4432</xdr:rowOff>
    </xdr:from>
    <xdr:to>
      <xdr:col>85</xdr:col>
      <xdr:colOff>177800</xdr:colOff>
      <xdr:row>37</xdr:row>
      <xdr:rowOff>106032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34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103848</xdr:rowOff>
    </xdr:from>
    <xdr:to>
      <xdr:col>81</xdr:col>
      <xdr:colOff>50800</xdr:colOff>
      <xdr:row>36</xdr:row>
      <xdr:rowOff>116726</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276048"/>
          <a:ext cx="889000" cy="12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45619</xdr:rowOff>
    </xdr:from>
    <xdr:to>
      <xdr:col>81</xdr:col>
      <xdr:colOff>101600</xdr:colOff>
      <xdr:row>37</xdr:row>
      <xdr:rowOff>147219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38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138345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481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111697</xdr:rowOff>
    </xdr:from>
    <xdr:to>
      <xdr:col>76</xdr:col>
      <xdr:colOff>114300</xdr:colOff>
      <xdr:row>36</xdr:row>
      <xdr:rowOff>116726</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283897"/>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91872</xdr:rowOff>
    </xdr:from>
    <xdr:to>
      <xdr:col>76</xdr:col>
      <xdr:colOff>165100</xdr:colOff>
      <xdr:row>38</xdr:row>
      <xdr:rowOff>22022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43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13149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52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111697</xdr:rowOff>
    </xdr:from>
    <xdr:to>
      <xdr:col>71</xdr:col>
      <xdr:colOff>177800</xdr:colOff>
      <xdr:row>36</xdr:row>
      <xdr:rowOff>127241</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283897"/>
          <a:ext cx="889000" cy="15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85318</xdr:rowOff>
    </xdr:from>
    <xdr:to>
      <xdr:col>72</xdr:col>
      <xdr:colOff>38100</xdr:colOff>
      <xdr:row>38</xdr:row>
      <xdr:rowOff>15469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4289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6596</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52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71717</xdr:rowOff>
    </xdr:from>
    <xdr:to>
      <xdr:col>67</xdr:col>
      <xdr:colOff>101600</xdr:colOff>
      <xdr:row>38</xdr:row>
      <xdr:rowOff>1867</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41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164444</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508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156947</xdr:rowOff>
    </xdr:from>
    <xdr:to>
      <xdr:col>85</xdr:col>
      <xdr:colOff>177800</xdr:colOff>
      <xdr:row>36</xdr:row>
      <xdr:rowOff>87097</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157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8374</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009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53048</xdr:rowOff>
    </xdr:from>
    <xdr:to>
      <xdr:col>81</xdr:col>
      <xdr:colOff>101600</xdr:colOff>
      <xdr:row>36</xdr:row>
      <xdr:rowOff>154648</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22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171175</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00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65926</xdr:rowOff>
    </xdr:from>
    <xdr:to>
      <xdr:col>76</xdr:col>
      <xdr:colOff>165100</xdr:colOff>
      <xdr:row>36</xdr:row>
      <xdr:rowOff>167526</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23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12603</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01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60897</xdr:rowOff>
    </xdr:from>
    <xdr:to>
      <xdr:col>72</xdr:col>
      <xdr:colOff>38100</xdr:colOff>
      <xdr:row>36</xdr:row>
      <xdr:rowOff>162497</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233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7574</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008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76441</xdr:rowOff>
    </xdr:from>
    <xdr:to>
      <xdr:col>67</xdr:col>
      <xdr:colOff>101600</xdr:colOff>
      <xdr:row>37</xdr:row>
      <xdr:rowOff>6591</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248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23118</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023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30220</xdr:rowOff>
    </xdr:from>
    <xdr:to>
      <xdr:col>85</xdr:col>
      <xdr:colOff>126364</xdr:colOff>
      <xdr:row>58</xdr:row>
      <xdr:rowOff>90932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602720"/>
          <a:ext cx="1269" cy="1432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94759</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1003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90932</xdr:rowOff>
    </xdr:from>
    <xdr:to>
      <xdr:col>86</xdr:col>
      <xdr:colOff>25400</xdr:colOff>
      <xdr:row>58</xdr:row>
      <xdr:rowOff>90932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1003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148347</xdr:rowOff>
    </xdr:from>
    <xdr:ext cx="599010"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377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30220</xdr:rowOff>
    </xdr:from>
    <xdr:to>
      <xdr:col>86</xdr:col>
      <xdr:colOff>25400</xdr:colOff>
      <xdr:row>50</xdr:row>
      <xdr:rowOff>30220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602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55937</xdr:rowOff>
    </xdr:from>
    <xdr:to>
      <xdr:col>85</xdr:col>
      <xdr:colOff>127000</xdr:colOff>
      <xdr:row>54</xdr:row>
      <xdr:rowOff>104553</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5481300" y="9314237"/>
          <a:ext cx="838200" cy="48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71270</xdr:rowOff>
    </xdr:from>
    <xdr:ext cx="534377"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329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92843</xdr:rowOff>
    </xdr:from>
    <xdr:to>
      <xdr:col>85</xdr:col>
      <xdr:colOff>177800</xdr:colOff>
      <xdr:row>55</xdr:row>
      <xdr:rowOff>22993</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351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13780</xdr:rowOff>
    </xdr:from>
    <xdr:to>
      <xdr:col>81</xdr:col>
      <xdr:colOff>50800</xdr:colOff>
      <xdr:row>54</xdr:row>
      <xdr:rowOff>104553</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4592300" y="9100630"/>
          <a:ext cx="889000" cy="262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12986</xdr:rowOff>
    </xdr:from>
    <xdr:to>
      <xdr:col>81</xdr:col>
      <xdr:colOff>101600</xdr:colOff>
      <xdr:row>55</xdr:row>
      <xdr:rowOff>114586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44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105713</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535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13780</xdr:rowOff>
    </xdr:from>
    <xdr:to>
      <xdr:col>76</xdr:col>
      <xdr:colOff>114300</xdr:colOff>
      <xdr:row>55</xdr:row>
      <xdr:rowOff>2978</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3703300" y="9100630"/>
          <a:ext cx="889000" cy="33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40742</xdr:rowOff>
    </xdr:from>
    <xdr:to>
      <xdr:col>76</xdr:col>
      <xdr:colOff>165100</xdr:colOff>
      <xdr:row>55</xdr:row>
      <xdr:rowOff>142342</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47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133469</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563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2978</xdr:rowOff>
    </xdr:from>
    <xdr:to>
      <xdr:col>71</xdr:col>
      <xdr:colOff>177800</xdr:colOff>
      <xdr:row>55</xdr:row>
      <xdr:rowOff>164503</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2814300" y="9432728"/>
          <a:ext cx="889000" cy="161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81032</xdr:rowOff>
    </xdr:from>
    <xdr:to>
      <xdr:col>72</xdr:col>
      <xdr:colOff>38100</xdr:colOff>
      <xdr:row>56</xdr:row>
      <xdr:rowOff>11182</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51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2309</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603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154298</xdr:rowOff>
    </xdr:from>
    <xdr:to>
      <xdr:col>67</xdr:col>
      <xdr:colOff>101600</xdr:colOff>
      <xdr:row>55</xdr:row>
      <xdr:rowOff>84448</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41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100975</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187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5137</xdr:rowOff>
    </xdr:from>
    <xdr:to>
      <xdr:col>85</xdr:col>
      <xdr:colOff>177800</xdr:colOff>
      <xdr:row>54</xdr:row>
      <xdr:rowOff>106737</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263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28014</xdr:rowOff>
    </xdr:from>
    <xdr:ext cx="534377"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9114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53753</xdr:rowOff>
    </xdr:from>
    <xdr:to>
      <xdr:col>81</xdr:col>
      <xdr:colOff>101600</xdr:colOff>
      <xdr:row>54</xdr:row>
      <xdr:rowOff>155353</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31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430</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9087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52</xdr:row>
      <xdr:rowOff>134430</xdr:rowOff>
    </xdr:from>
    <xdr:to>
      <xdr:col>76</xdr:col>
      <xdr:colOff>165100</xdr:colOff>
      <xdr:row>53</xdr:row>
      <xdr:rowOff>64580</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04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51</xdr:row>
      <xdr:rowOff>81107</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882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123628</xdr:rowOff>
    </xdr:from>
    <xdr:to>
      <xdr:col>72</xdr:col>
      <xdr:colOff>38100</xdr:colOff>
      <xdr:row>55</xdr:row>
      <xdr:rowOff>53778</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38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70305</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9157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113703</xdr:rowOff>
    </xdr:from>
    <xdr:to>
      <xdr:col>67</xdr:col>
      <xdr:colOff>101600</xdr:colOff>
      <xdr:row>56</xdr:row>
      <xdr:rowOff>43853</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543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34980</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9636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30886</xdr:rowOff>
    </xdr:from>
    <xdr:to>
      <xdr:col>85</xdr:col>
      <xdr:colOff>126364</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375286"/>
          <a:ext cx="1269" cy="1137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149013</xdr:rowOff>
    </xdr:from>
    <xdr:ext cx="534377"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215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30886</xdr:rowOff>
    </xdr:from>
    <xdr:to>
      <xdr:col>86</xdr:col>
      <xdr:colOff>25400</xdr:colOff>
      <xdr:row>72</xdr:row>
      <xdr:rowOff>30886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375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52832</xdr:rowOff>
    </xdr:from>
    <xdr:to>
      <xdr:col>85</xdr:col>
      <xdr:colOff>127000</xdr:colOff>
      <xdr:row>78</xdr:row>
      <xdr:rowOff>61793</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425932"/>
          <a:ext cx="838200" cy="8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21800</xdr:rowOff>
    </xdr:from>
    <xdr:ext cx="469744"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223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170373</xdr:rowOff>
    </xdr:from>
    <xdr:to>
      <xdr:col>85</xdr:col>
      <xdr:colOff>177800</xdr:colOff>
      <xdr:row>78</xdr:row>
      <xdr:rowOff>100523</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37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52832</xdr:rowOff>
    </xdr:from>
    <xdr:to>
      <xdr:col>81</xdr:col>
      <xdr:colOff>50800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4592300" y="1342593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144450</xdr:rowOff>
    </xdr:from>
    <xdr:to>
      <xdr:col>81</xdr:col>
      <xdr:colOff>101600</xdr:colOff>
      <xdr:row>78</xdr:row>
      <xdr:rowOff>74600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3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91127</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46428" y="1312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146324</xdr:rowOff>
    </xdr:from>
    <xdr:to>
      <xdr:col>76</xdr:col>
      <xdr:colOff>165100</xdr:colOff>
      <xdr:row>78</xdr:row>
      <xdr:rowOff>76474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347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93001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57428" y="13123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137002</xdr:rowOff>
    </xdr:from>
    <xdr:to>
      <xdr:col>71</xdr:col>
      <xdr:colOff>177800</xdr:colOff>
      <xdr:row>78</xdr:row>
      <xdr:rowOff>139700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510102"/>
          <a:ext cx="889000" cy="2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150805</xdr:rowOff>
    </xdr:from>
    <xdr:to>
      <xdr:col>72</xdr:col>
      <xdr:colOff>38100</xdr:colOff>
      <xdr:row>78</xdr:row>
      <xdr:rowOff>80955</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35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97482</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127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63067</xdr:rowOff>
    </xdr:from>
    <xdr:to>
      <xdr:col>67</xdr:col>
      <xdr:colOff>101600</xdr:colOff>
      <xdr:row>77</xdr:row>
      <xdr:rowOff>164667</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26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9744</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3039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10993</xdr:rowOff>
    </xdr:from>
    <xdr:to>
      <xdr:col>85</xdr:col>
      <xdr:colOff>177800</xdr:colOff>
      <xdr:row>78</xdr:row>
      <xdr:rowOff>112593</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384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148800</xdr:rowOff>
    </xdr:from>
    <xdr:ext cx="469744"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350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2032</xdr:rowOff>
    </xdr:from>
    <xdr:to>
      <xdr:col>81</xdr:col>
      <xdr:colOff>101600</xdr:colOff>
      <xdr:row>78</xdr:row>
      <xdr:rowOff>103632</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37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94759</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46428" y="1346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86202</xdr:rowOff>
    </xdr:from>
    <xdr:to>
      <xdr:col>67</xdr:col>
      <xdr:colOff>101600</xdr:colOff>
      <xdr:row>79</xdr:row>
      <xdr:rowOff>16352</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45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7479</xdr:rowOff>
    </xdr:from>
    <xdr:ext cx="313932"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57333" y="135520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31589</xdr:rowOff>
    </xdr:from>
    <xdr:to>
      <xdr:col>85</xdr:col>
      <xdr:colOff>126364</xdr:colOff>
      <xdr:row>98</xdr:row>
      <xdr:rowOff>79153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6317595" y="15462089"/>
          <a:ext cx="1269" cy="141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82980</xdr:rowOff>
    </xdr:from>
    <xdr:ext cx="534377" cy="259045"/>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6370300" y="16885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79153</xdr:rowOff>
    </xdr:from>
    <xdr:to>
      <xdr:col>86</xdr:col>
      <xdr:colOff>25400</xdr:colOff>
      <xdr:row>98</xdr:row>
      <xdr:rowOff>79153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688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149716</xdr:rowOff>
    </xdr:from>
    <xdr:ext cx="534377" cy="259045"/>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6370300" y="15237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98,621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31589</xdr:rowOff>
    </xdr:from>
    <xdr:to>
      <xdr:col>86</xdr:col>
      <xdr:colOff>25400</xdr:colOff>
      <xdr:row>90</xdr:row>
      <xdr:rowOff>31589</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546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1462</xdr:rowOff>
    </xdr:from>
    <xdr:to>
      <xdr:col>85</xdr:col>
      <xdr:colOff>127000</xdr:colOff>
      <xdr:row>94</xdr:row>
      <xdr:rowOff>9888</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5481300" y="16117762"/>
          <a:ext cx="838200" cy="8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25852</xdr:rowOff>
    </xdr:from>
    <xdr:ext cx="534377" cy="259045"/>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6370300" y="16313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47425</xdr:rowOff>
    </xdr:from>
    <xdr:to>
      <xdr:col>85</xdr:col>
      <xdr:colOff>177800</xdr:colOff>
      <xdr:row>95</xdr:row>
      <xdr:rowOff>149025</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6268700" y="163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150755</xdr:rowOff>
    </xdr:from>
    <xdr:to>
      <xdr:col>81</xdr:col>
      <xdr:colOff>50800</xdr:colOff>
      <xdr:row>94</xdr:row>
      <xdr:rowOff>1462</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4592300" y="16095605"/>
          <a:ext cx="889000" cy="22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5412</xdr:rowOff>
    </xdr:from>
    <xdr:to>
      <xdr:col>81</xdr:col>
      <xdr:colOff>101600</xdr:colOff>
      <xdr:row>95</xdr:row>
      <xdr:rowOff>107012</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5430500" y="1629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98139</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14111" y="16385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150755</xdr:rowOff>
    </xdr:from>
    <xdr:to>
      <xdr:col>76</xdr:col>
      <xdr:colOff>114300</xdr:colOff>
      <xdr:row>94</xdr:row>
      <xdr:rowOff>7455</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3703300" y="16095605"/>
          <a:ext cx="889000" cy="28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28403</xdr:rowOff>
    </xdr:from>
    <xdr:to>
      <xdr:col>76</xdr:col>
      <xdr:colOff>165100</xdr:colOff>
      <xdr:row>95</xdr:row>
      <xdr:rowOff>130003</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5415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121130</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325111" y="1640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7455</xdr:rowOff>
    </xdr:from>
    <xdr:to>
      <xdr:col>71</xdr:col>
      <xdr:colOff>177800</xdr:colOff>
      <xdr:row>94</xdr:row>
      <xdr:rowOff>41385</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2814300" y="16123755"/>
          <a:ext cx="889000" cy="33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23864</xdr:rowOff>
    </xdr:from>
    <xdr:to>
      <xdr:col>72</xdr:col>
      <xdr:colOff>38100</xdr:colOff>
      <xdr:row>95</xdr:row>
      <xdr:rowOff>125464</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652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116591</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40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85536</xdr:rowOff>
    </xdr:from>
    <xdr:to>
      <xdr:col>67</xdr:col>
      <xdr:colOff>101600</xdr:colOff>
      <xdr:row>96</xdr:row>
      <xdr:rowOff>15686</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763500" y="163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6813</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46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130538</xdr:rowOff>
    </xdr:from>
    <xdr:to>
      <xdr:col>85</xdr:col>
      <xdr:colOff>177800</xdr:colOff>
      <xdr:row>94</xdr:row>
      <xdr:rowOff>60688</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6268700" y="1607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153415</xdr:rowOff>
    </xdr:from>
    <xdr:ext cx="534377" cy="259045"/>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6370300" y="15926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122112</xdr:rowOff>
    </xdr:from>
    <xdr:to>
      <xdr:col>81</xdr:col>
      <xdr:colOff>101600</xdr:colOff>
      <xdr:row>94</xdr:row>
      <xdr:rowOff>52262</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5430500" y="16066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68789</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14111" y="15842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99955</xdr:rowOff>
    </xdr:from>
    <xdr:to>
      <xdr:col>76</xdr:col>
      <xdr:colOff>165100</xdr:colOff>
      <xdr:row>94</xdr:row>
      <xdr:rowOff>30105</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541500" y="1604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46632</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325111" y="15820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128105</xdr:rowOff>
    </xdr:from>
    <xdr:to>
      <xdr:col>72</xdr:col>
      <xdr:colOff>38100</xdr:colOff>
      <xdr:row>94</xdr:row>
      <xdr:rowOff>58255</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652500" y="1607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74782</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436111" y="15848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162035</xdr:rowOff>
    </xdr:from>
    <xdr:to>
      <xdr:col>67</xdr:col>
      <xdr:colOff>101600</xdr:colOff>
      <xdr:row>94</xdr:row>
      <xdr:rowOff>92185</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763500" y="16106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108712</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547111" y="15882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11684</xdr:rowOff>
    </xdr:from>
    <xdr:to>
      <xdr:col>116</xdr:col>
      <xdr:colOff>62864</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5155184"/>
          <a:ext cx="1269"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167809</xdr:rowOff>
    </xdr:from>
    <xdr:ext cx="249299" cy="25904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682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129811</xdr:rowOff>
    </xdr:from>
    <xdr:ext cx="469744" cy="25904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4930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11684</xdr:rowOff>
    </xdr:from>
    <xdr:to>
      <xdr:col>116</xdr:col>
      <xdr:colOff>152400</xdr:colOff>
      <xdr:row>30</xdr:row>
      <xdr:rowOff>11684</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5155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85259</xdr:rowOff>
    </xdr:from>
    <xdr:ext cx="378565" cy="25904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4289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62382</xdr:rowOff>
    </xdr:from>
    <xdr:to>
      <xdr:col>116</xdr:col>
      <xdr:colOff>114300</xdr:colOff>
      <xdr:row>38</xdr:row>
      <xdr:rowOff>163982</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128219</xdr:rowOff>
    </xdr:from>
    <xdr:to>
      <xdr:col>112</xdr:col>
      <xdr:colOff>38100</xdr:colOff>
      <xdr:row>38</xdr:row>
      <xdr:rowOff>58369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471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74896</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4017" y="6247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6833</xdr:rowOff>
    </xdr:from>
    <xdr:to>
      <xdr:col>107</xdr:col>
      <xdr:colOff>101600</xdr:colOff>
      <xdr:row>38</xdr:row>
      <xdr:rowOff>108433</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521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124960</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5017" y="62971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3175</xdr:rowOff>
    </xdr:from>
    <xdr:to>
      <xdr:col>102</xdr:col>
      <xdr:colOff>165100</xdr:colOff>
      <xdr:row>38</xdr:row>
      <xdr:rowOff>104775</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121302</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6017" y="6293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72212</xdr:rowOff>
    </xdr:from>
    <xdr:to>
      <xdr:col>98</xdr:col>
      <xdr:colOff>38100</xdr:colOff>
      <xdr:row>39</xdr:row>
      <xdr:rowOff>2362</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6587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18889</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99333" y="63625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40809</xdr:rowOff>
    </xdr:from>
    <xdr:ext cx="249299" cy="25904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555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前年度と比較し、総務費や民生費、土木費、教育費などが増加した一方、衛生費などが減少した。</a:t>
          </a:r>
        </a:p>
        <a:p>
          <a:r>
            <a:rPr kumimoji="1" lang="ja-JP" altLang="en-US" sz="1300">
              <a:latin typeface="ＭＳ Ｐゴシック" panose="020B0600070205080204" pitchFamily="50" charset="-128"/>
              <a:ea typeface="ＭＳ Ｐゴシック" panose="020B0600070205080204" pitchFamily="50" charset="-128"/>
            </a:rPr>
            <a:t>総務費は、グループウェア再構築等に伴う情報管理システム管理費や情報システム標準化・共通化対応事業の増などにより、全体として増加した。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民生費は、屋内こども遊戯施設整備事業の増や児童クラブメート移転事業、小中川児童クラブ建設事業の皆増などにより、全体として増加した。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衛生費は、水道料金負担軽減事業の皆減などにより、全体として減少した。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土木費は、下水道事業会計繰出金の減の一方で、大雪に伴う除排雪対策事業・消雪施設整備事業や道路照明ＬＥＤ化事業、 社会資本整備総合交付金事業の増に伴う市営住宅管理費の増などにより、全体として増加した。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教育費は、燕西小学校外装等改修事業の皆減の一方で、移動式空調設備導入事業、燕東小学校屋内運動場外装等改修事業の増などにより、全体として増加した。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新潟県燕市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歳入については、大手・中堅企業を中心に企業業績が伸長したことなどによる市税の増のほか、ふるさと燕応援寄付金の増などにより増となった。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歳出については、入札により工事請負費が節減できたほか、デジタル化などによる効率的な執行に努めた結果、消耗品費、印刷製本費、通信運搬費などの減となった。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新潟県燕市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国民健康保険特別会計では、高齢者人口の増加等による扶助費の影響で増加したことから、引き続き健全な財政運営に努める。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0.5" zeroHeight="1" x14ac:dyDescent="0.25"/>
  <cols>
    <col min="1" max="11" width="2.1328125" style="162" customWidth="1"/>
    <col min="12" max="12" width="2.19921875" style="162" customWidth="1"/>
    <col min="13" max="17" width="2.33203125" style="162" customWidth="1"/>
    <col min="18" max="119" width="2.1328125" style="162" customWidth="1"/>
    <col min="120" max="16384" width="0" style="162" hidden="1"/>
  </cols>
  <sheetData>
    <row r="1" spans="1:119" ht="33" customHeight="1" x14ac:dyDescent="0.2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3.25" thickBot="1" x14ac:dyDescent="0.3">
      <c r="B2" s="164" t="s">
        <v>77</v>
      </c>
      <c r="C2" s="164"/>
      <c r="D2" s="165"/>
    </row>
    <row r="3" spans="1:119" ht="18.75" customHeight="1" thickBot="1" x14ac:dyDescent="0.3">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48524496</v>
      </c>
      <c r="BO4" s="436"/>
      <c r="BP4" s="436"/>
      <c r="BQ4" s="436"/>
      <c r="BR4" s="436"/>
      <c r="BS4" s="436"/>
      <c r="BT4" s="436"/>
      <c r="BU4" s="437"/>
      <c r="BV4" s="435">
        <v>46809100</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10.6</v>
      </c>
      <c r="CU4" s="576"/>
      <c r="CV4" s="576"/>
      <c r="CW4" s="576"/>
      <c r="CX4" s="576"/>
      <c r="CY4" s="576"/>
      <c r="CZ4" s="576"/>
      <c r="DA4" s="577"/>
      <c r="DB4" s="575">
        <v>11.7</v>
      </c>
      <c r="DC4" s="576"/>
      <c r="DD4" s="576"/>
      <c r="DE4" s="576"/>
      <c r="DF4" s="576"/>
      <c r="DG4" s="576"/>
      <c r="DH4" s="576"/>
      <c r="DI4" s="577"/>
    </row>
    <row r="5" spans="1:119" ht="18.75" customHeight="1" x14ac:dyDescent="0.2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46101784</v>
      </c>
      <c r="BO5" s="407"/>
      <c r="BP5" s="407"/>
      <c r="BQ5" s="407"/>
      <c r="BR5" s="407"/>
      <c r="BS5" s="407"/>
      <c r="BT5" s="407"/>
      <c r="BU5" s="408"/>
      <c r="BV5" s="406">
        <v>43912143</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94</v>
      </c>
      <c r="CU5" s="404"/>
      <c r="CV5" s="404"/>
      <c r="CW5" s="404"/>
      <c r="CX5" s="404"/>
      <c r="CY5" s="404"/>
      <c r="CZ5" s="404"/>
      <c r="DA5" s="405"/>
      <c r="DB5" s="403">
        <v>93</v>
      </c>
      <c r="DC5" s="404"/>
      <c r="DD5" s="404"/>
      <c r="DE5" s="404"/>
      <c r="DF5" s="404"/>
      <c r="DG5" s="404"/>
      <c r="DH5" s="404"/>
      <c r="DI5" s="405"/>
    </row>
    <row r="6" spans="1:119" ht="18.75" customHeight="1" x14ac:dyDescent="0.2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2422712</v>
      </c>
      <c r="BO6" s="407"/>
      <c r="BP6" s="407"/>
      <c r="BQ6" s="407"/>
      <c r="BR6" s="407"/>
      <c r="BS6" s="407"/>
      <c r="BT6" s="407"/>
      <c r="BU6" s="408"/>
      <c r="BV6" s="406">
        <v>2896957</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94.3</v>
      </c>
      <c r="CU6" s="550"/>
      <c r="CV6" s="550"/>
      <c r="CW6" s="550"/>
      <c r="CX6" s="550"/>
      <c r="CY6" s="550"/>
      <c r="CZ6" s="550"/>
      <c r="DA6" s="551"/>
      <c r="DB6" s="549">
        <v>93.8</v>
      </c>
      <c r="DC6" s="550"/>
      <c r="DD6" s="550"/>
      <c r="DE6" s="550"/>
      <c r="DF6" s="550"/>
      <c r="DG6" s="550"/>
      <c r="DH6" s="550"/>
      <c r="DI6" s="551"/>
    </row>
    <row r="7" spans="1:119" ht="18.75" customHeight="1" x14ac:dyDescent="0.2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167908</v>
      </c>
      <c r="BO7" s="407"/>
      <c r="BP7" s="407"/>
      <c r="BQ7" s="407"/>
      <c r="BR7" s="407"/>
      <c r="BS7" s="407"/>
      <c r="BT7" s="407"/>
      <c r="BU7" s="408"/>
      <c r="BV7" s="406">
        <v>430855</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21188177</v>
      </c>
      <c r="CU7" s="407"/>
      <c r="CV7" s="407"/>
      <c r="CW7" s="407"/>
      <c r="CX7" s="407"/>
      <c r="CY7" s="407"/>
      <c r="CZ7" s="407"/>
      <c r="DA7" s="408"/>
      <c r="DB7" s="406">
        <v>21138555</v>
      </c>
      <c r="DC7" s="407"/>
      <c r="DD7" s="407"/>
      <c r="DE7" s="407"/>
      <c r="DF7" s="407"/>
      <c r="DG7" s="407"/>
      <c r="DH7" s="407"/>
      <c r="DI7" s="408"/>
    </row>
    <row r="8" spans="1:119" ht="18.75" customHeight="1" thickBot="1" x14ac:dyDescent="0.3">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2254804</v>
      </c>
      <c r="BO8" s="407"/>
      <c r="BP8" s="407"/>
      <c r="BQ8" s="407"/>
      <c r="BR8" s="407"/>
      <c r="BS8" s="407"/>
      <c r="BT8" s="407"/>
      <c r="BU8" s="408"/>
      <c r="BV8" s="406">
        <v>2466102</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0.6</v>
      </c>
      <c r="CU8" s="510"/>
      <c r="CV8" s="510"/>
      <c r="CW8" s="510"/>
      <c r="CX8" s="510"/>
      <c r="CY8" s="510"/>
      <c r="CZ8" s="510"/>
      <c r="DA8" s="511"/>
      <c r="DB8" s="509">
        <v>0.6</v>
      </c>
      <c r="DC8" s="510"/>
      <c r="DD8" s="510"/>
      <c r="DE8" s="510"/>
      <c r="DF8" s="510"/>
      <c r="DG8" s="510"/>
      <c r="DH8" s="510"/>
      <c r="DI8" s="511"/>
    </row>
    <row r="9" spans="1:119" ht="18.75" customHeight="1" thickBot="1" x14ac:dyDescent="0.3">
      <c r="A9" s="163"/>
      <c r="B9" s="538" t="s">
        <v>106</v>
      </c>
      <c r="C9" s="539"/>
      <c r="D9" s="539"/>
      <c r="E9" s="539"/>
      <c r="F9" s="539"/>
      <c r="G9" s="539"/>
      <c r="H9" s="539"/>
      <c r="I9" s="539"/>
      <c r="J9" s="539"/>
      <c r="K9" s="457"/>
      <c r="L9" s="540" t="s">
        <v>107</v>
      </c>
      <c r="M9" s="541"/>
      <c r="N9" s="541"/>
      <c r="O9" s="541"/>
      <c r="P9" s="541"/>
      <c r="Q9" s="542"/>
      <c r="R9" s="543">
        <v>77201</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-211298</v>
      </c>
      <c r="BO9" s="407"/>
      <c r="BP9" s="407"/>
      <c r="BQ9" s="407"/>
      <c r="BR9" s="407"/>
      <c r="BS9" s="407"/>
      <c r="BT9" s="407"/>
      <c r="BU9" s="408"/>
      <c r="BV9" s="406">
        <v>148295</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13</v>
      </c>
      <c r="CU9" s="404"/>
      <c r="CV9" s="404"/>
      <c r="CW9" s="404"/>
      <c r="CX9" s="404"/>
      <c r="CY9" s="404"/>
      <c r="CZ9" s="404"/>
      <c r="DA9" s="405"/>
      <c r="DB9" s="403">
        <v>12.9</v>
      </c>
      <c r="DC9" s="404"/>
      <c r="DD9" s="404"/>
      <c r="DE9" s="404"/>
      <c r="DF9" s="404"/>
      <c r="DG9" s="404"/>
      <c r="DH9" s="404"/>
      <c r="DI9" s="405"/>
    </row>
    <row r="10" spans="1:119" ht="18.75" customHeight="1" thickBot="1" x14ac:dyDescent="0.3">
      <c r="A10" s="163"/>
      <c r="B10" s="538"/>
      <c r="C10" s="539"/>
      <c r="D10" s="539"/>
      <c r="E10" s="539"/>
      <c r="F10" s="539"/>
      <c r="G10" s="539"/>
      <c r="H10" s="539"/>
      <c r="I10" s="539"/>
      <c r="J10" s="539"/>
      <c r="K10" s="457"/>
      <c r="L10" s="362" t="s">
        <v>112</v>
      </c>
      <c r="M10" s="363"/>
      <c r="N10" s="363"/>
      <c r="O10" s="363"/>
      <c r="P10" s="363"/>
      <c r="Q10" s="364"/>
      <c r="R10" s="359">
        <v>79784</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90</v>
      </c>
      <c r="AV10" s="465"/>
      <c r="AW10" s="465"/>
      <c r="AX10" s="465"/>
      <c r="AY10" s="420" t="s">
        <v>114</v>
      </c>
      <c r="AZ10" s="421"/>
      <c r="BA10" s="421"/>
      <c r="BB10" s="421"/>
      <c r="BC10" s="421"/>
      <c r="BD10" s="421"/>
      <c r="BE10" s="421"/>
      <c r="BF10" s="421"/>
      <c r="BG10" s="421"/>
      <c r="BH10" s="421"/>
      <c r="BI10" s="421"/>
      <c r="BJ10" s="421"/>
      <c r="BK10" s="421"/>
      <c r="BL10" s="421"/>
      <c r="BM10" s="422"/>
      <c r="BN10" s="406">
        <v>4242012</v>
      </c>
      <c r="BO10" s="407"/>
      <c r="BP10" s="407"/>
      <c r="BQ10" s="407"/>
      <c r="BR10" s="407"/>
      <c r="BS10" s="407"/>
      <c r="BT10" s="407"/>
      <c r="BU10" s="408"/>
      <c r="BV10" s="406">
        <v>3473148</v>
      </c>
      <c r="BW10" s="407"/>
      <c r="BX10" s="407"/>
      <c r="BY10" s="407"/>
      <c r="BZ10" s="407"/>
      <c r="CA10" s="407"/>
      <c r="CB10" s="407"/>
      <c r="CC10" s="408"/>
      <c r="CD10" s="166" t="s">
        <v>115</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3">
      <c r="A11" s="163"/>
      <c r="B11" s="538"/>
      <c r="C11" s="539"/>
      <c r="D11" s="539"/>
      <c r="E11" s="539"/>
      <c r="F11" s="539"/>
      <c r="G11" s="539"/>
      <c r="H11" s="539"/>
      <c r="I11" s="539"/>
      <c r="J11" s="539"/>
      <c r="K11" s="457"/>
      <c r="L11" s="367" t="s">
        <v>116</v>
      </c>
      <c r="M11" s="368"/>
      <c r="N11" s="368"/>
      <c r="O11" s="368"/>
      <c r="P11" s="368"/>
      <c r="Q11" s="369"/>
      <c r="R11" s="535" t="s">
        <v>117</v>
      </c>
      <c r="S11" s="536"/>
      <c r="T11" s="536"/>
      <c r="U11" s="536"/>
      <c r="V11" s="537"/>
      <c r="W11" s="547"/>
      <c r="X11" s="357"/>
      <c r="Y11" s="357"/>
      <c r="Z11" s="357"/>
      <c r="AA11" s="357"/>
      <c r="AB11" s="357"/>
      <c r="AC11" s="357"/>
      <c r="AD11" s="357"/>
      <c r="AE11" s="357"/>
      <c r="AF11" s="357"/>
      <c r="AG11" s="357"/>
      <c r="AH11" s="357"/>
      <c r="AI11" s="357"/>
      <c r="AJ11" s="357"/>
      <c r="AK11" s="357"/>
      <c r="AL11" s="548"/>
      <c r="AM11" s="463" t="s">
        <v>118</v>
      </c>
      <c r="AN11" s="363"/>
      <c r="AO11" s="363"/>
      <c r="AP11" s="363"/>
      <c r="AQ11" s="363"/>
      <c r="AR11" s="363"/>
      <c r="AS11" s="363"/>
      <c r="AT11" s="364"/>
      <c r="AU11" s="464" t="s">
        <v>90</v>
      </c>
      <c r="AV11" s="465"/>
      <c r="AW11" s="465"/>
      <c r="AX11" s="465"/>
      <c r="AY11" s="420" t="s">
        <v>119</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1000</v>
      </c>
      <c r="BW11" s="407"/>
      <c r="BX11" s="407"/>
      <c r="BY11" s="407"/>
      <c r="BZ11" s="407"/>
      <c r="CA11" s="407"/>
      <c r="CB11" s="407"/>
      <c r="CC11" s="408"/>
      <c r="CD11" s="446" t="s">
        <v>120</v>
      </c>
      <c r="CE11" s="366"/>
      <c r="CF11" s="366"/>
      <c r="CG11" s="366"/>
      <c r="CH11" s="366"/>
      <c r="CI11" s="366"/>
      <c r="CJ11" s="366"/>
      <c r="CK11" s="366"/>
      <c r="CL11" s="366"/>
      <c r="CM11" s="366"/>
      <c r="CN11" s="366"/>
      <c r="CO11" s="366"/>
      <c r="CP11" s="366"/>
      <c r="CQ11" s="366"/>
      <c r="CR11" s="366"/>
      <c r="CS11" s="447"/>
      <c r="CT11" s="509" t="s">
        <v>121</v>
      </c>
      <c r="CU11" s="510"/>
      <c r="CV11" s="510"/>
      <c r="CW11" s="510"/>
      <c r="CX11" s="510"/>
      <c r="CY11" s="510"/>
      <c r="CZ11" s="510"/>
      <c r="DA11" s="511"/>
      <c r="DB11" s="509" t="s">
        <v>121</v>
      </c>
      <c r="DC11" s="510"/>
      <c r="DD11" s="510"/>
      <c r="DE11" s="510"/>
      <c r="DF11" s="510"/>
      <c r="DG11" s="510"/>
      <c r="DH11" s="510"/>
      <c r="DI11" s="511"/>
    </row>
    <row r="12" spans="1:119" ht="18.75" customHeight="1" x14ac:dyDescent="0.25">
      <c r="A12" s="163"/>
      <c r="B12" s="512" t="s">
        <v>122</v>
      </c>
      <c r="C12" s="513"/>
      <c r="D12" s="513"/>
      <c r="E12" s="513"/>
      <c r="F12" s="513"/>
      <c r="G12" s="513"/>
      <c r="H12" s="513"/>
      <c r="I12" s="513"/>
      <c r="J12" s="513"/>
      <c r="K12" s="514"/>
      <c r="L12" s="521" t="s">
        <v>123</v>
      </c>
      <c r="M12" s="522"/>
      <c r="N12" s="522"/>
      <c r="O12" s="522"/>
      <c r="P12" s="522"/>
      <c r="Q12" s="523"/>
      <c r="R12" s="524">
        <v>75935</v>
      </c>
      <c r="S12" s="525"/>
      <c r="T12" s="525"/>
      <c r="U12" s="525"/>
      <c r="V12" s="526"/>
      <c r="W12" s="527" t="s">
        <v>1</v>
      </c>
      <c r="X12" s="465"/>
      <c r="Y12" s="465"/>
      <c r="Z12" s="465"/>
      <c r="AA12" s="465"/>
      <c r="AB12" s="528"/>
      <c r="AC12" s="529" t="s">
        <v>124</v>
      </c>
      <c r="AD12" s="530"/>
      <c r="AE12" s="530"/>
      <c r="AF12" s="530"/>
      <c r="AG12" s="531"/>
      <c r="AH12" s="529" t="s">
        <v>125</v>
      </c>
      <c r="AI12" s="530"/>
      <c r="AJ12" s="530"/>
      <c r="AK12" s="530"/>
      <c r="AL12" s="532"/>
      <c r="AM12" s="463" t="s">
        <v>126</v>
      </c>
      <c r="AN12" s="363"/>
      <c r="AO12" s="363"/>
      <c r="AP12" s="363"/>
      <c r="AQ12" s="363"/>
      <c r="AR12" s="363"/>
      <c r="AS12" s="363"/>
      <c r="AT12" s="364"/>
      <c r="AU12" s="464" t="s">
        <v>127</v>
      </c>
      <c r="AV12" s="465"/>
      <c r="AW12" s="465"/>
      <c r="AX12" s="465"/>
      <c r="AY12" s="420" t="s">
        <v>128</v>
      </c>
      <c r="AZ12" s="421"/>
      <c r="BA12" s="421"/>
      <c r="BB12" s="421"/>
      <c r="BC12" s="421"/>
      <c r="BD12" s="421"/>
      <c r="BE12" s="421"/>
      <c r="BF12" s="421"/>
      <c r="BG12" s="421"/>
      <c r="BH12" s="421"/>
      <c r="BI12" s="421"/>
      <c r="BJ12" s="421"/>
      <c r="BK12" s="421"/>
      <c r="BL12" s="421"/>
      <c r="BM12" s="422"/>
      <c r="BN12" s="406">
        <v>3622787</v>
      </c>
      <c r="BO12" s="407"/>
      <c r="BP12" s="407"/>
      <c r="BQ12" s="407"/>
      <c r="BR12" s="407"/>
      <c r="BS12" s="407"/>
      <c r="BT12" s="407"/>
      <c r="BU12" s="408"/>
      <c r="BV12" s="406">
        <v>3796637</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121</v>
      </c>
      <c r="CU12" s="510"/>
      <c r="CV12" s="510"/>
      <c r="CW12" s="510"/>
      <c r="CX12" s="510"/>
      <c r="CY12" s="510"/>
      <c r="CZ12" s="510"/>
      <c r="DA12" s="511"/>
      <c r="DB12" s="509" t="s">
        <v>121</v>
      </c>
      <c r="DC12" s="510"/>
      <c r="DD12" s="510"/>
      <c r="DE12" s="510"/>
      <c r="DF12" s="510"/>
      <c r="DG12" s="510"/>
      <c r="DH12" s="510"/>
      <c r="DI12" s="511"/>
    </row>
    <row r="13" spans="1:119" ht="18.75" customHeight="1" x14ac:dyDescent="0.25">
      <c r="A13" s="163"/>
      <c r="B13" s="515"/>
      <c r="C13" s="516"/>
      <c r="D13" s="516"/>
      <c r="E13" s="516"/>
      <c r="F13" s="516"/>
      <c r="G13" s="516"/>
      <c r="H13" s="516"/>
      <c r="I13" s="516"/>
      <c r="J13" s="516"/>
      <c r="K13" s="517"/>
      <c r="L13" s="172"/>
      <c r="M13" s="490" t="s">
        <v>130</v>
      </c>
      <c r="N13" s="491"/>
      <c r="O13" s="491"/>
      <c r="P13" s="491"/>
      <c r="Q13" s="492"/>
      <c r="R13" s="493">
        <v>75161</v>
      </c>
      <c r="S13" s="494"/>
      <c r="T13" s="494"/>
      <c r="U13" s="494"/>
      <c r="V13" s="495"/>
      <c r="W13" s="496" t="s">
        <v>131</v>
      </c>
      <c r="X13" s="392"/>
      <c r="Y13" s="392"/>
      <c r="Z13" s="392"/>
      <c r="AA13" s="392"/>
      <c r="AB13" s="393"/>
      <c r="AC13" s="359">
        <v>1486</v>
      </c>
      <c r="AD13" s="360"/>
      <c r="AE13" s="360"/>
      <c r="AF13" s="360"/>
      <c r="AG13" s="361"/>
      <c r="AH13" s="359">
        <v>1725</v>
      </c>
      <c r="AI13" s="360"/>
      <c r="AJ13" s="360"/>
      <c r="AK13" s="360"/>
      <c r="AL13" s="419"/>
      <c r="AM13" s="463" t="s">
        <v>132</v>
      </c>
      <c r="AN13" s="363"/>
      <c r="AO13" s="363"/>
      <c r="AP13" s="363"/>
      <c r="AQ13" s="363"/>
      <c r="AR13" s="363"/>
      <c r="AS13" s="363"/>
      <c r="AT13" s="364"/>
      <c r="AU13" s="464" t="s">
        <v>127</v>
      </c>
      <c r="AV13" s="465"/>
      <c r="AW13" s="465"/>
      <c r="AX13" s="465"/>
      <c r="AY13" s="420" t="s">
        <v>133</v>
      </c>
      <c r="AZ13" s="421"/>
      <c r="BA13" s="421"/>
      <c r="BB13" s="421"/>
      <c r="BC13" s="421"/>
      <c r="BD13" s="421"/>
      <c r="BE13" s="421"/>
      <c r="BF13" s="421"/>
      <c r="BG13" s="421"/>
      <c r="BH13" s="421"/>
      <c r="BI13" s="421"/>
      <c r="BJ13" s="421"/>
      <c r="BK13" s="421"/>
      <c r="BL13" s="421"/>
      <c r="BM13" s="422"/>
      <c r="BN13" s="406">
        <v>407927</v>
      </c>
      <c r="BO13" s="407"/>
      <c r="BP13" s="407"/>
      <c r="BQ13" s="407"/>
      <c r="BR13" s="407"/>
      <c r="BS13" s="407"/>
      <c r="BT13" s="407"/>
      <c r="BU13" s="408"/>
      <c r="BV13" s="406">
        <v>-174194</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12.7</v>
      </c>
      <c r="CU13" s="404"/>
      <c r="CV13" s="404"/>
      <c r="CW13" s="404"/>
      <c r="CX13" s="404"/>
      <c r="CY13" s="404"/>
      <c r="CZ13" s="404"/>
      <c r="DA13" s="405"/>
      <c r="DB13" s="403">
        <v>13.3</v>
      </c>
      <c r="DC13" s="404"/>
      <c r="DD13" s="404"/>
      <c r="DE13" s="404"/>
      <c r="DF13" s="404"/>
      <c r="DG13" s="404"/>
      <c r="DH13" s="404"/>
      <c r="DI13" s="405"/>
    </row>
    <row r="14" spans="1:119" ht="18.75" customHeight="1" thickBot="1" x14ac:dyDescent="0.3">
      <c r="A14" s="163"/>
      <c r="B14" s="515"/>
      <c r="C14" s="516"/>
      <c r="D14" s="516"/>
      <c r="E14" s="516"/>
      <c r="F14" s="516"/>
      <c r="G14" s="516"/>
      <c r="H14" s="516"/>
      <c r="I14" s="516"/>
      <c r="J14" s="516"/>
      <c r="K14" s="517"/>
      <c r="L14" s="480" t="s">
        <v>135</v>
      </c>
      <c r="M14" s="533"/>
      <c r="N14" s="533"/>
      <c r="O14" s="533"/>
      <c r="P14" s="533"/>
      <c r="Q14" s="534"/>
      <c r="R14" s="493">
        <v>76712</v>
      </c>
      <c r="S14" s="494"/>
      <c r="T14" s="494"/>
      <c r="U14" s="494"/>
      <c r="V14" s="495"/>
      <c r="W14" s="497"/>
      <c r="X14" s="395"/>
      <c r="Y14" s="395"/>
      <c r="Z14" s="395"/>
      <c r="AA14" s="395"/>
      <c r="AB14" s="396"/>
      <c r="AC14" s="486">
        <v>3.7</v>
      </c>
      <c r="AD14" s="487"/>
      <c r="AE14" s="487"/>
      <c r="AF14" s="487"/>
      <c r="AG14" s="488"/>
      <c r="AH14" s="486">
        <v>4.0999999999999996</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v>68.7</v>
      </c>
      <c r="CU14" s="504"/>
      <c r="CV14" s="504"/>
      <c r="CW14" s="504"/>
      <c r="CX14" s="504"/>
      <c r="CY14" s="504"/>
      <c r="CZ14" s="504"/>
      <c r="DA14" s="505"/>
      <c r="DB14" s="503">
        <v>86.5</v>
      </c>
      <c r="DC14" s="504"/>
      <c r="DD14" s="504"/>
      <c r="DE14" s="504"/>
      <c r="DF14" s="504"/>
      <c r="DG14" s="504"/>
      <c r="DH14" s="504"/>
      <c r="DI14" s="505"/>
    </row>
    <row r="15" spans="1:119" ht="18.75" customHeight="1" x14ac:dyDescent="0.25">
      <c r="A15" s="163"/>
      <c r="B15" s="515"/>
      <c r="C15" s="516"/>
      <c r="D15" s="516"/>
      <c r="E15" s="516"/>
      <c r="F15" s="516"/>
      <c r="G15" s="516"/>
      <c r="H15" s="516"/>
      <c r="I15" s="516"/>
      <c r="J15" s="516"/>
      <c r="K15" s="517"/>
      <c r="L15" s="172"/>
      <c r="M15" s="490" t="s">
        <v>130</v>
      </c>
      <c r="N15" s="491"/>
      <c r="O15" s="491"/>
      <c r="P15" s="491"/>
      <c r="Q15" s="492"/>
      <c r="R15" s="493">
        <v>75990</v>
      </c>
      <c r="S15" s="494"/>
      <c r="T15" s="494"/>
      <c r="U15" s="494"/>
      <c r="V15" s="495"/>
      <c r="W15" s="496" t="s">
        <v>137</v>
      </c>
      <c r="X15" s="392"/>
      <c r="Y15" s="392"/>
      <c r="Z15" s="392"/>
      <c r="AA15" s="392"/>
      <c r="AB15" s="393"/>
      <c r="AC15" s="359">
        <v>16716</v>
      </c>
      <c r="AD15" s="360"/>
      <c r="AE15" s="360"/>
      <c r="AF15" s="360"/>
      <c r="AG15" s="361"/>
      <c r="AH15" s="359">
        <v>17645</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11001866</v>
      </c>
      <c r="BO15" s="436"/>
      <c r="BP15" s="436"/>
      <c r="BQ15" s="436"/>
      <c r="BR15" s="436"/>
      <c r="BS15" s="436"/>
      <c r="BT15" s="436"/>
      <c r="BU15" s="437"/>
      <c r="BV15" s="435">
        <v>10874102</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3"/>
      <c r="CU15" s="174"/>
      <c r="CV15" s="174"/>
      <c r="CW15" s="174"/>
      <c r="CX15" s="174"/>
      <c r="CY15" s="174"/>
      <c r="CZ15" s="174"/>
      <c r="DA15" s="175"/>
      <c r="DB15" s="173"/>
      <c r="DC15" s="174"/>
      <c r="DD15" s="174"/>
      <c r="DE15" s="174"/>
      <c r="DF15" s="174"/>
      <c r="DG15" s="174"/>
      <c r="DH15" s="174"/>
      <c r="DI15" s="175"/>
    </row>
    <row r="16" spans="1:119" ht="18.75" customHeight="1" x14ac:dyDescent="0.2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41.1</v>
      </c>
      <c r="AD16" s="487"/>
      <c r="AE16" s="487"/>
      <c r="AF16" s="487"/>
      <c r="AG16" s="488"/>
      <c r="AH16" s="486">
        <v>41.6</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18179136</v>
      </c>
      <c r="BO16" s="407"/>
      <c r="BP16" s="407"/>
      <c r="BQ16" s="407"/>
      <c r="BR16" s="407"/>
      <c r="BS16" s="407"/>
      <c r="BT16" s="407"/>
      <c r="BU16" s="408"/>
      <c r="BV16" s="406">
        <v>18078157</v>
      </c>
      <c r="BW16" s="407"/>
      <c r="BX16" s="407"/>
      <c r="BY16" s="407"/>
      <c r="BZ16" s="407"/>
      <c r="CA16" s="407"/>
      <c r="CB16" s="407"/>
      <c r="CC16" s="408"/>
      <c r="CD16" s="176"/>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3">
      <c r="A17" s="163"/>
      <c r="B17" s="518"/>
      <c r="C17" s="519"/>
      <c r="D17" s="519"/>
      <c r="E17" s="519"/>
      <c r="F17" s="519"/>
      <c r="G17" s="519"/>
      <c r="H17" s="519"/>
      <c r="I17" s="519"/>
      <c r="J17" s="519"/>
      <c r="K17" s="520"/>
      <c r="L17" s="177"/>
      <c r="M17" s="499" t="s">
        <v>143</v>
      </c>
      <c r="N17" s="500"/>
      <c r="O17" s="500"/>
      <c r="P17" s="500"/>
      <c r="Q17" s="501"/>
      <c r="R17" s="483" t="s">
        <v>144</v>
      </c>
      <c r="S17" s="484"/>
      <c r="T17" s="484"/>
      <c r="U17" s="484"/>
      <c r="V17" s="485"/>
      <c r="W17" s="496" t="s">
        <v>145</v>
      </c>
      <c r="X17" s="392"/>
      <c r="Y17" s="392"/>
      <c r="Z17" s="392"/>
      <c r="AA17" s="392"/>
      <c r="AB17" s="393"/>
      <c r="AC17" s="359">
        <v>22481</v>
      </c>
      <c r="AD17" s="360"/>
      <c r="AE17" s="360"/>
      <c r="AF17" s="360"/>
      <c r="AG17" s="361"/>
      <c r="AH17" s="359">
        <v>23043</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13929576</v>
      </c>
      <c r="BO17" s="407"/>
      <c r="BP17" s="407"/>
      <c r="BQ17" s="407"/>
      <c r="BR17" s="407"/>
      <c r="BS17" s="407"/>
      <c r="BT17" s="407"/>
      <c r="BU17" s="408"/>
      <c r="BV17" s="406">
        <v>13753872</v>
      </c>
      <c r="BW17" s="407"/>
      <c r="BX17" s="407"/>
      <c r="BY17" s="407"/>
      <c r="BZ17" s="407"/>
      <c r="CA17" s="407"/>
      <c r="CB17" s="407"/>
      <c r="CC17" s="408"/>
      <c r="CD17" s="176"/>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3">
      <c r="A18" s="163"/>
      <c r="B18" s="456" t="s">
        <v>147</v>
      </c>
      <c r="C18" s="457"/>
      <c r="D18" s="457"/>
      <c r="E18" s="458"/>
      <c r="F18" s="458"/>
      <c r="G18" s="458"/>
      <c r="H18" s="458"/>
      <c r="I18" s="458"/>
      <c r="J18" s="458"/>
      <c r="K18" s="458"/>
      <c r="L18" s="459">
        <v>110.94</v>
      </c>
      <c r="M18" s="459"/>
      <c r="N18" s="459"/>
      <c r="O18" s="459"/>
      <c r="P18" s="459"/>
      <c r="Q18" s="459"/>
      <c r="R18" s="460"/>
      <c r="S18" s="460"/>
      <c r="T18" s="460"/>
      <c r="U18" s="460"/>
      <c r="V18" s="461"/>
      <c r="W18" s="477"/>
      <c r="X18" s="478"/>
      <c r="Y18" s="478"/>
      <c r="Z18" s="478"/>
      <c r="AA18" s="478"/>
      <c r="AB18" s="502"/>
      <c r="AC18" s="376">
        <v>55.3</v>
      </c>
      <c r="AD18" s="377"/>
      <c r="AE18" s="377"/>
      <c r="AF18" s="377"/>
      <c r="AG18" s="462"/>
      <c r="AH18" s="376">
        <v>54.3</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20451528</v>
      </c>
      <c r="BO18" s="407"/>
      <c r="BP18" s="407"/>
      <c r="BQ18" s="407"/>
      <c r="BR18" s="407"/>
      <c r="BS18" s="407"/>
      <c r="BT18" s="407"/>
      <c r="BU18" s="408"/>
      <c r="BV18" s="406">
        <v>20037919</v>
      </c>
      <c r="BW18" s="407"/>
      <c r="BX18" s="407"/>
      <c r="BY18" s="407"/>
      <c r="BZ18" s="407"/>
      <c r="CA18" s="407"/>
      <c r="CB18" s="407"/>
      <c r="CC18" s="408"/>
      <c r="CD18" s="176"/>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3">
      <c r="A19" s="163"/>
      <c r="B19" s="456" t="s">
        <v>149</v>
      </c>
      <c r="C19" s="457"/>
      <c r="D19" s="457"/>
      <c r="E19" s="458"/>
      <c r="F19" s="458"/>
      <c r="G19" s="458"/>
      <c r="H19" s="458"/>
      <c r="I19" s="458"/>
      <c r="J19" s="458"/>
      <c r="K19" s="458"/>
      <c r="L19" s="466">
        <v>696</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33178004</v>
      </c>
      <c r="BO19" s="407"/>
      <c r="BP19" s="407"/>
      <c r="BQ19" s="407"/>
      <c r="BR19" s="407"/>
      <c r="BS19" s="407"/>
      <c r="BT19" s="407"/>
      <c r="BU19" s="408"/>
      <c r="BV19" s="406">
        <v>34285573</v>
      </c>
      <c r="BW19" s="407"/>
      <c r="BX19" s="407"/>
      <c r="BY19" s="407"/>
      <c r="BZ19" s="407"/>
      <c r="CA19" s="407"/>
      <c r="CB19" s="407"/>
      <c r="CC19" s="408"/>
      <c r="CD19" s="176"/>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3">
      <c r="A20" s="163"/>
      <c r="B20" s="456" t="s">
        <v>151</v>
      </c>
      <c r="C20" s="457"/>
      <c r="D20" s="457"/>
      <c r="E20" s="458"/>
      <c r="F20" s="458"/>
      <c r="G20" s="458"/>
      <c r="H20" s="458"/>
      <c r="I20" s="458"/>
      <c r="J20" s="458"/>
      <c r="K20" s="458"/>
      <c r="L20" s="466">
        <v>28522</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6"/>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3">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6"/>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5">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39564033</v>
      </c>
      <c r="BO22" s="436"/>
      <c r="BP22" s="436"/>
      <c r="BQ22" s="436"/>
      <c r="BR22" s="436"/>
      <c r="BS22" s="436"/>
      <c r="BT22" s="436"/>
      <c r="BU22" s="437"/>
      <c r="BV22" s="435">
        <v>41167669</v>
      </c>
      <c r="BW22" s="436"/>
      <c r="BX22" s="436"/>
      <c r="BY22" s="436"/>
      <c r="BZ22" s="436"/>
      <c r="CA22" s="436"/>
      <c r="CB22" s="436"/>
      <c r="CC22" s="437"/>
      <c r="CD22" s="176"/>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9202582</v>
      </c>
      <c r="BO23" s="407"/>
      <c r="BP23" s="407"/>
      <c r="BQ23" s="407"/>
      <c r="BR23" s="407"/>
      <c r="BS23" s="407"/>
      <c r="BT23" s="407"/>
      <c r="BU23" s="408"/>
      <c r="BV23" s="406">
        <v>7931477</v>
      </c>
      <c r="BW23" s="407"/>
      <c r="BX23" s="407"/>
      <c r="BY23" s="407"/>
      <c r="BZ23" s="407"/>
      <c r="CA23" s="407"/>
      <c r="CB23" s="407"/>
      <c r="CC23" s="408"/>
      <c r="CD23" s="176"/>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3">
      <c r="A24" s="163"/>
      <c r="B24" s="385"/>
      <c r="C24" s="386"/>
      <c r="D24" s="387"/>
      <c r="E24" s="362" t="s">
        <v>161</v>
      </c>
      <c r="F24" s="363"/>
      <c r="G24" s="363"/>
      <c r="H24" s="363"/>
      <c r="I24" s="363"/>
      <c r="J24" s="363"/>
      <c r="K24" s="364"/>
      <c r="L24" s="359">
        <v>1</v>
      </c>
      <c r="M24" s="360"/>
      <c r="N24" s="360"/>
      <c r="O24" s="360"/>
      <c r="P24" s="361"/>
      <c r="Q24" s="359">
        <v>9497</v>
      </c>
      <c r="R24" s="360"/>
      <c r="S24" s="360"/>
      <c r="T24" s="360"/>
      <c r="U24" s="360"/>
      <c r="V24" s="361"/>
      <c r="W24" s="449"/>
      <c r="X24" s="386"/>
      <c r="Y24" s="387"/>
      <c r="Z24" s="362" t="s">
        <v>162</v>
      </c>
      <c r="AA24" s="363"/>
      <c r="AB24" s="363"/>
      <c r="AC24" s="363"/>
      <c r="AD24" s="363"/>
      <c r="AE24" s="363"/>
      <c r="AF24" s="363"/>
      <c r="AG24" s="364"/>
      <c r="AH24" s="359">
        <v>589</v>
      </c>
      <c r="AI24" s="360"/>
      <c r="AJ24" s="360"/>
      <c r="AK24" s="360"/>
      <c r="AL24" s="361"/>
      <c r="AM24" s="359">
        <v>1715168</v>
      </c>
      <c r="AN24" s="360"/>
      <c r="AO24" s="360"/>
      <c r="AP24" s="360"/>
      <c r="AQ24" s="360"/>
      <c r="AR24" s="361"/>
      <c r="AS24" s="359">
        <v>2912</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27146866</v>
      </c>
      <c r="BO24" s="407"/>
      <c r="BP24" s="407"/>
      <c r="BQ24" s="407"/>
      <c r="BR24" s="407"/>
      <c r="BS24" s="407"/>
      <c r="BT24" s="407"/>
      <c r="BU24" s="408"/>
      <c r="BV24" s="406">
        <v>27514277</v>
      </c>
      <c r="BW24" s="407"/>
      <c r="BX24" s="407"/>
      <c r="BY24" s="407"/>
      <c r="BZ24" s="407"/>
      <c r="CA24" s="407"/>
      <c r="CB24" s="407"/>
      <c r="CC24" s="408"/>
      <c r="CD24" s="176"/>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5">
      <c r="A25" s="163"/>
      <c r="B25" s="385"/>
      <c r="C25" s="386"/>
      <c r="D25" s="387"/>
      <c r="E25" s="362" t="s">
        <v>164</v>
      </c>
      <c r="F25" s="363"/>
      <c r="G25" s="363"/>
      <c r="H25" s="363"/>
      <c r="I25" s="363"/>
      <c r="J25" s="363"/>
      <c r="K25" s="364"/>
      <c r="L25" s="359">
        <v>1</v>
      </c>
      <c r="M25" s="360"/>
      <c r="N25" s="360"/>
      <c r="O25" s="360"/>
      <c r="P25" s="361"/>
      <c r="Q25" s="359">
        <v>7214</v>
      </c>
      <c r="R25" s="360"/>
      <c r="S25" s="360"/>
      <c r="T25" s="360"/>
      <c r="U25" s="360"/>
      <c r="V25" s="361"/>
      <c r="W25" s="449"/>
      <c r="X25" s="386"/>
      <c r="Y25" s="387"/>
      <c r="Z25" s="362" t="s">
        <v>165</v>
      </c>
      <c r="AA25" s="363"/>
      <c r="AB25" s="363"/>
      <c r="AC25" s="363"/>
      <c r="AD25" s="363"/>
      <c r="AE25" s="363"/>
      <c r="AF25" s="363"/>
      <c r="AG25" s="364"/>
      <c r="AH25" s="359" t="s">
        <v>121</v>
      </c>
      <c r="AI25" s="360"/>
      <c r="AJ25" s="360"/>
      <c r="AK25" s="360"/>
      <c r="AL25" s="361"/>
      <c r="AM25" s="359" t="s">
        <v>121</v>
      </c>
      <c r="AN25" s="360"/>
      <c r="AO25" s="360"/>
      <c r="AP25" s="360"/>
      <c r="AQ25" s="360"/>
      <c r="AR25" s="361"/>
      <c r="AS25" s="359" t="s">
        <v>121</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3077527</v>
      </c>
      <c r="BO25" s="436"/>
      <c r="BP25" s="436"/>
      <c r="BQ25" s="436"/>
      <c r="BR25" s="436"/>
      <c r="BS25" s="436"/>
      <c r="BT25" s="436"/>
      <c r="BU25" s="437"/>
      <c r="BV25" s="435">
        <v>2603765</v>
      </c>
      <c r="BW25" s="436"/>
      <c r="BX25" s="436"/>
      <c r="BY25" s="436"/>
      <c r="BZ25" s="436"/>
      <c r="CA25" s="436"/>
      <c r="CB25" s="436"/>
      <c r="CC25" s="437"/>
      <c r="CD25" s="176"/>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5">
      <c r="A26" s="163"/>
      <c r="B26" s="385"/>
      <c r="C26" s="386"/>
      <c r="D26" s="387"/>
      <c r="E26" s="362" t="s">
        <v>167</v>
      </c>
      <c r="F26" s="363"/>
      <c r="G26" s="363"/>
      <c r="H26" s="363"/>
      <c r="I26" s="363"/>
      <c r="J26" s="363"/>
      <c r="K26" s="364"/>
      <c r="L26" s="359">
        <v>1</v>
      </c>
      <c r="M26" s="360"/>
      <c r="N26" s="360"/>
      <c r="O26" s="360"/>
      <c r="P26" s="361"/>
      <c r="Q26" s="359">
        <v>6544</v>
      </c>
      <c r="R26" s="360"/>
      <c r="S26" s="360"/>
      <c r="T26" s="360"/>
      <c r="U26" s="360"/>
      <c r="V26" s="361"/>
      <c r="W26" s="449"/>
      <c r="X26" s="386"/>
      <c r="Y26" s="387"/>
      <c r="Z26" s="362" t="s">
        <v>168</v>
      </c>
      <c r="AA26" s="417"/>
      <c r="AB26" s="417"/>
      <c r="AC26" s="417"/>
      <c r="AD26" s="417"/>
      <c r="AE26" s="417"/>
      <c r="AF26" s="417"/>
      <c r="AG26" s="418"/>
      <c r="AH26" s="359">
        <v>28</v>
      </c>
      <c r="AI26" s="360"/>
      <c r="AJ26" s="360"/>
      <c r="AK26" s="360"/>
      <c r="AL26" s="361"/>
      <c r="AM26" s="359">
        <v>84028</v>
      </c>
      <c r="AN26" s="360"/>
      <c r="AO26" s="360"/>
      <c r="AP26" s="360"/>
      <c r="AQ26" s="360"/>
      <c r="AR26" s="361"/>
      <c r="AS26" s="359">
        <v>3001</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121</v>
      </c>
      <c r="BO26" s="407"/>
      <c r="BP26" s="407"/>
      <c r="BQ26" s="407"/>
      <c r="BR26" s="407"/>
      <c r="BS26" s="407"/>
      <c r="BT26" s="407"/>
      <c r="BU26" s="408"/>
      <c r="BV26" s="406" t="s">
        <v>121</v>
      </c>
      <c r="BW26" s="407"/>
      <c r="BX26" s="407"/>
      <c r="BY26" s="407"/>
      <c r="BZ26" s="407"/>
      <c r="CA26" s="407"/>
      <c r="CB26" s="407"/>
      <c r="CC26" s="408"/>
      <c r="CD26" s="176"/>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3">
      <c r="A27" s="163"/>
      <c r="B27" s="385"/>
      <c r="C27" s="386"/>
      <c r="D27" s="387"/>
      <c r="E27" s="362" t="s">
        <v>170</v>
      </c>
      <c r="F27" s="363"/>
      <c r="G27" s="363"/>
      <c r="H27" s="363"/>
      <c r="I27" s="363"/>
      <c r="J27" s="363"/>
      <c r="K27" s="364"/>
      <c r="L27" s="359">
        <v>1</v>
      </c>
      <c r="M27" s="360"/>
      <c r="N27" s="360"/>
      <c r="O27" s="360"/>
      <c r="P27" s="361"/>
      <c r="Q27" s="359">
        <v>4722</v>
      </c>
      <c r="R27" s="360"/>
      <c r="S27" s="360"/>
      <c r="T27" s="360"/>
      <c r="U27" s="360"/>
      <c r="V27" s="361"/>
      <c r="W27" s="449"/>
      <c r="X27" s="386"/>
      <c r="Y27" s="387"/>
      <c r="Z27" s="362" t="s">
        <v>171</v>
      </c>
      <c r="AA27" s="363"/>
      <c r="AB27" s="363"/>
      <c r="AC27" s="363"/>
      <c r="AD27" s="363"/>
      <c r="AE27" s="363"/>
      <c r="AF27" s="363"/>
      <c r="AG27" s="364"/>
      <c r="AH27" s="359" t="s">
        <v>121</v>
      </c>
      <c r="AI27" s="360"/>
      <c r="AJ27" s="360"/>
      <c r="AK27" s="360"/>
      <c r="AL27" s="361"/>
      <c r="AM27" s="359" t="s">
        <v>121</v>
      </c>
      <c r="AN27" s="360"/>
      <c r="AO27" s="360"/>
      <c r="AP27" s="360"/>
      <c r="AQ27" s="360"/>
      <c r="AR27" s="361"/>
      <c r="AS27" s="359" t="s">
        <v>121</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152856</v>
      </c>
      <c r="BO27" s="441"/>
      <c r="BP27" s="441"/>
      <c r="BQ27" s="441"/>
      <c r="BR27" s="441"/>
      <c r="BS27" s="441"/>
      <c r="BT27" s="441"/>
      <c r="BU27" s="442"/>
      <c r="BV27" s="440">
        <v>152856</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5">
      <c r="A28" s="163"/>
      <c r="B28" s="385"/>
      <c r="C28" s="386"/>
      <c r="D28" s="387"/>
      <c r="E28" s="362" t="s">
        <v>173</v>
      </c>
      <c r="F28" s="363"/>
      <c r="G28" s="363"/>
      <c r="H28" s="363"/>
      <c r="I28" s="363"/>
      <c r="J28" s="363"/>
      <c r="K28" s="364"/>
      <c r="L28" s="359">
        <v>1</v>
      </c>
      <c r="M28" s="360"/>
      <c r="N28" s="360"/>
      <c r="O28" s="360"/>
      <c r="P28" s="361"/>
      <c r="Q28" s="359">
        <v>3916</v>
      </c>
      <c r="R28" s="360"/>
      <c r="S28" s="360"/>
      <c r="T28" s="360"/>
      <c r="U28" s="360"/>
      <c r="V28" s="361"/>
      <c r="W28" s="449"/>
      <c r="X28" s="386"/>
      <c r="Y28" s="387"/>
      <c r="Z28" s="362" t="s">
        <v>174</v>
      </c>
      <c r="AA28" s="363"/>
      <c r="AB28" s="363"/>
      <c r="AC28" s="363"/>
      <c r="AD28" s="363"/>
      <c r="AE28" s="363"/>
      <c r="AF28" s="363"/>
      <c r="AG28" s="364"/>
      <c r="AH28" s="359" t="s">
        <v>121</v>
      </c>
      <c r="AI28" s="360"/>
      <c r="AJ28" s="360"/>
      <c r="AK28" s="360"/>
      <c r="AL28" s="361"/>
      <c r="AM28" s="359" t="s">
        <v>121</v>
      </c>
      <c r="AN28" s="360"/>
      <c r="AO28" s="360"/>
      <c r="AP28" s="360"/>
      <c r="AQ28" s="360"/>
      <c r="AR28" s="361"/>
      <c r="AS28" s="359" t="s">
        <v>121</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3866714</v>
      </c>
      <c r="BO28" s="436"/>
      <c r="BP28" s="436"/>
      <c r="BQ28" s="436"/>
      <c r="BR28" s="436"/>
      <c r="BS28" s="436"/>
      <c r="BT28" s="436"/>
      <c r="BU28" s="437"/>
      <c r="BV28" s="435">
        <v>3247489</v>
      </c>
      <c r="BW28" s="436"/>
      <c r="BX28" s="436"/>
      <c r="BY28" s="436"/>
      <c r="BZ28" s="436"/>
      <c r="CA28" s="436"/>
      <c r="CB28" s="436"/>
      <c r="CC28" s="437"/>
      <c r="CD28" s="176"/>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5">
      <c r="A29" s="163"/>
      <c r="B29" s="385"/>
      <c r="C29" s="386"/>
      <c r="D29" s="387"/>
      <c r="E29" s="362" t="s">
        <v>176</v>
      </c>
      <c r="F29" s="363"/>
      <c r="G29" s="363"/>
      <c r="H29" s="363"/>
      <c r="I29" s="363"/>
      <c r="J29" s="363"/>
      <c r="K29" s="364"/>
      <c r="L29" s="359">
        <v>18</v>
      </c>
      <c r="M29" s="360"/>
      <c r="N29" s="360"/>
      <c r="O29" s="360"/>
      <c r="P29" s="361"/>
      <c r="Q29" s="359">
        <v>3725</v>
      </c>
      <c r="R29" s="360"/>
      <c r="S29" s="360"/>
      <c r="T29" s="360"/>
      <c r="U29" s="360"/>
      <c r="V29" s="361"/>
      <c r="W29" s="450"/>
      <c r="X29" s="451"/>
      <c r="Y29" s="452"/>
      <c r="Z29" s="362" t="s">
        <v>177</v>
      </c>
      <c r="AA29" s="363"/>
      <c r="AB29" s="363"/>
      <c r="AC29" s="363"/>
      <c r="AD29" s="363"/>
      <c r="AE29" s="363"/>
      <c r="AF29" s="363"/>
      <c r="AG29" s="364"/>
      <c r="AH29" s="359">
        <v>589</v>
      </c>
      <c r="AI29" s="360"/>
      <c r="AJ29" s="360"/>
      <c r="AK29" s="360"/>
      <c r="AL29" s="361"/>
      <c r="AM29" s="359">
        <v>1715168</v>
      </c>
      <c r="AN29" s="360"/>
      <c r="AO29" s="360"/>
      <c r="AP29" s="360"/>
      <c r="AQ29" s="360"/>
      <c r="AR29" s="361"/>
      <c r="AS29" s="359">
        <v>2912</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1265397</v>
      </c>
      <c r="BO29" s="407"/>
      <c r="BP29" s="407"/>
      <c r="BQ29" s="407"/>
      <c r="BR29" s="407"/>
      <c r="BS29" s="407"/>
      <c r="BT29" s="407"/>
      <c r="BU29" s="408"/>
      <c r="BV29" s="406">
        <v>1208785</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3">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95.2</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4299730</v>
      </c>
      <c r="BO30" s="441"/>
      <c r="BP30" s="441"/>
      <c r="BQ30" s="441"/>
      <c r="BR30" s="441"/>
      <c r="BS30" s="441"/>
      <c r="BT30" s="441"/>
      <c r="BU30" s="442"/>
      <c r="BV30" s="440">
        <v>4290042</v>
      </c>
      <c r="BW30" s="441"/>
      <c r="BX30" s="441"/>
      <c r="BY30" s="441"/>
      <c r="BZ30" s="441"/>
      <c r="CA30" s="441"/>
      <c r="CB30" s="441"/>
      <c r="CC30" s="442"/>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5">
      <c r="A31" s="163"/>
      <c r="B31" s="185"/>
      <c r="DI31" s="186"/>
    </row>
    <row r="32" spans="1:113" ht="13.5" customHeight="1" x14ac:dyDescent="0.25">
      <c r="A32" s="163"/>
      <c r="B32" s="187"/>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6"/>
    </row>
    <row r="33" spans="1:113" ht="13.5" customHeight="1" x14ac:dyDescent="0.25">
      <c r="A33" s="163"/>
      <c r="B33" s="187"/>
      <c r="C33" s="358" t="s">
        <v>186</v>
      </c>
      <c r="D33" s="358"/>
      <c r="E33" s="357" t="s">
        <v>187</v>
      </c>
      <c r="F33" s="357"/>
      <c r="G33" s="357"/>
      <c r="H33" s="357"/>
      <c r="I33" s="357"/>
      <c r="J33" s="357"/>
      <c r="K33" s="357"/>
      <c r="L33" s="357"/>
      <c r="M33" s="357"/>
      <c r="N33" s="357"/>
      <c r="O33" s="357"/>
      <c r="P33" s="357"/>
      <c r="Q33" s="357"/>
      <c r="R33" s="357"/>
      <c r="S33" s="357"/>
      <c r="T33" s="188"/>
      <c r="U33" s="358" t="s">
        <v>186</v>
      </c>
      <c r="V33" s="358"/>
      <c r="W33" s="357" t="s">
        <v>187</v>
      </c>
      <c r="X33" s="357"/>
      <c r="Y33" s="357"/>
      <c r="Z33" s="357"/>
      <c r="AA33" s="357"/>
      <c r="AB33" s="357"/>
      <c r="AC33" s="357"/>
      <c r="AD33" s="357"/>
      <c r="AE33" s="357"/>
      <c r="AF33" s="357"/>
      <c r="AG33" s="357"/>
      <c r="AH33" s="357"/>
      <c r="AI33" s="357"/>
      <c r="AJ33" s="357"/>
      <c r="AK33" s="357"/>
      <c r="AL33" s="188"/>
      <c r="AM33" s="358" t="s">
        <v>186</v>
      </c>
      <c r="AN33" s="358"/>
      <c r="AO33" s="357" t="s">
        <v>187</v>
      </c>
      <c r="AP33" s="357"/>
      <c r="AQ33" s="357"/>
      <c r="AR33" s="357"/>
      <c r="AS33" s="357"/>
      <c r="AT33" s="357"/>
      <c r="AU33" s="357"/>
      <c r="AV33" s="357"/>
      <c r="AW33" s="357"/>
      <c r="AX33" s="357"/>
      <c r="AY33" s="357"/>
      <c r="AZ33" s="357"/>
      <c r="BA33" s="357"/>
      <c r="BB33" s="357"/>
      <c r="BC33" s="357"/>
      <c r="BD33" s="189"/>
      <c r="BE33" s="357" t="s">
        <v>188</v>
      </c>
      <c r="BF33" s="357"/>
      <c r="BG33" s="357" t="s">
        <v>189</v>
      </c>
      <c r="BH33" s="357"/>
      <c r="BI33" s="357"/>
      <c r="BJ33" s="357"/>
      <c r="BK33" s="357"/>
      <c r="BL33" s="357"/>
      <c r="BM33" s="357"/>
      <c r="BN33" s="357"/>
      <c r="BO33" s="357"/>
      <c r="BP33" s="357"/>
      <c r="BQ33" s="357"/>
      <c r="BR33" s="357"/>
      <c r="BS33" s="357"/>
      <c r="BT33" s="357"/>
      <c r="BU33" s="357"/>
      <c r="BV33" s="189"/>
      <c r="BW33" s="358" t="s">
        <v>188</v>
      </c>
      <c r="BX33" s="358"/>
      <c r="BY33" s="357" t="s">
        <v>190</v>
      </c>
      <c r="BZ33" s="357"/>
      <c r="CA33" s="357"/>
      <c r="CB33" s="357"/>
      <c r="CC33" s="357"/>
      <c r="CD33" s="357"/>
      <c r="CE33" s="357"/>
      <c r="CF33" s="357"/>
      <c r="CG33" s="357"/>
      <c r="CH33" s="357"/>
      <c r="CI33" s="357"/>
      <c r="CJ33" s="357"/>
      <c r="CK33" s="357"/>
      <c r="CL33" s="357"/>
      <c r="CM33" s="357"/>
      <c r="CN33" s="188"/>
      <c r="CO33" s="358" t="s">
        <v>186</v>
      </c>
      <c r="CP33" s="358"/>
      <c r="CQ33" s="357" t="s">
        <v>191</v>
      </c>
      <c r="CR33" s="357"/>
      <c r="CS33" s="357"/>
      <c r="CT33" s="357"/>
      <c r="CU33" s="357"/>
      <c r="CV33" s="357"/>
      <c r="CW33" s="357"/>
      <c r="CX33" s="357"/>
      <c r="CY33" s="357"/>
      <c r="CZ33" s="357"/>
      <c r="DA33" s="357"/>
      <c r="DB33" s="357"/>
      <c r="DC33" s="357"/>
      <c r="DD33" s="357"/>
      <c r="DE33" s="357"/>
      <c r="DF33" s="188"/>
      <c r="DG33" s="356" t="s">
        <v>192</v>
      </c>
      <c r="DH33" s="356"/>
      <c r="DI33" s="190"/>
    </row>
    <row r="34" spans="1:113" ht="32.25" customHeight="1" x14ac:dyDescent="0.25">
      <c r="A34" s="163"/>
      <c r="B34" s="187"/>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3</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63"/>
      <c r="AM34" s="354">
        <f>IF(AO34="","",MAX(C34:D43,U34:V43)+1)</f>
        <v>6</v>
      </c>
      <c r="AN34" s="354"/>
      <c r="AO34" s="355" t="str">
        <f>IF('各会計、関係団体の財政状況及び健全化判断比率'!B31="","",'各会計、関係団体の財政状況及び健全化判断比率'!B31)</f>
        <v>下水道事業会計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7</v>
      </c>
      <c r="BX34" s="354"/>
      <c r="BY34" s="355" t="str">
        <f>IF('各会計、関係団体の財政状況及び健全化判断比率'!B68="","",'各会計、関係団体の財政状況及び健全化判断比率'!B68)</f>
        <v>燕・弥彦総合事務組合（一般会計）</v>
      </c>
      <c r="BZ34" s="355"/>
      <c r="CA34" s="355"/>
      <c r="CB34" s="355"/>
      <c r="CC34" s="355"/>
      <c r="CD34" s="355"/>
      <c r="CE34" s="355"/>
      <c r="CF34" s="355"/>
      <c r="CG34" s="355"/>
      <c r="CH34" s="355"/>
      <c r="CI34" s="355"/>
      <c r="CJ34" s="355"/>
      <c r="CK34" s="355"/>
      <c r="CL34" s="355"/>
      <c r="CM34" s="355"/>
      <c r="CN34" s="163"/>
      <c r="CO34" s="354">
        <f>IF(CQ34="","",MAX(C34:D43,U34:V43,AM34:AN43,BE34:BF43,BW34:BX43)+1)</f>
        <v>17</v>
      </c>
      <c r="CP34" s="354"/>
      <c r="CQ34" s="355" t="str">
        <f>IF('各会計、関係団体の財政状況及び健全化判断比率'!BS7="","",'各会計、関係団体の財政状況及び健全化判断比率'!BS7)</f>
        <v>燕西蒲勤労者福祉サービスセンター</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90"/>
    </row>
    <row r="35" spans="1:113" ht="32.25" customHeight="1" x14ac:dyDescent="0.25">
      <c r="A35" s="163"/>
      <c r="B35" s="187"/>
      <c r="C35" s="354">
        <f>IF(E35="","",C34+1)</f>
        <v>2</v>
      </c>
      <c r="D35" s="354"/>
      <c r="E35" s="355" t="str">
        <f>IF('各会計、関係団体の財政状況及び健全化判断比率'!B8="","",'各会計、関係団体の財政状況及び健全化判断比率'!B8)</f>
        <v>土地取得特別会計</v>
      </c>
      <c r="F35" s="355"/>
      <c r="G35" s="355"/>
      <c r="H35" s="355"/>
      <c r="I35" s="355"/>
      <c r="J35" s="355"/>
      <c r="K35" s="355"/>
      <c r="L35" s="355"/>
      <c r="M35" s="355"/>
      <c r="N35" s="355"/>
      <c r="O35" s="355"/>
      <c r="P35" s="355"/>
      <c r="Q35" s="355"/>
      <c r="R35" s="355"/>
      <c r="S35" s="355"/>
      <c r="T35" s="163"/>
      <c r="U35" s="354">
        <f>IF(W35="","",U34+1)</f>
        <v>4</v>
      </c>
      <c r="V35" s="354"/>
      <c r="W35" s="355" t="str">
        <f>IF('各会計、関係団体の財政状況及び健全化判断比率'!B29="","",'各会計、関係団体の財政状況及び健全化判断比率'!B29)</f>
        <v>後期高齢者医療特別会計</v>
      </c>
      <c r="X35" s="355"/>
      <c r="Y35" s="355"/>
      <c r="Z35" s="355"/>
      <c r="AA35" s="355"/>
      <c r="AB35" s="355"/>
      <c r="AC35" s="355"/>
      <c r="AD35" s="355"/>
      <c r="AE35" s="355"/>
      <c r="AF35" s="355"/>
      <c r="AG35" s="355"/>
      <c r="AH35" s="355"/>
      <c r="AI35" s="355"/>
      <c r="AJ35" s="355"/>
      <c r="AK35" s="355"/>
      <c r="AL35" s="163"/>
      <c r="AM35" s="354" t="str">
        <f t="shared" ref="AM35:AM43" si="0">IF(AO35="","",AM34+1)</f>
        <v/>
      </c>
      <c r="AN35" s="354"/>
      <c r="AO35" s="355"/>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8</v>
      </c>
      <c r="BX35" s="354"/>
      <c r="BY35" s="355" t="str">
        <f>IF('各会計、関係団体の財政状況及び健全化判断比率'!B69="","",'各会計、関係団体の財政状況及び健全化判断比率'!B69)</f>
        <v>燕・弥彦総合事務組合（水道事業会計）</v>
      </c>
      <c r="BZ35" s="355"/>
      <c r="CA35" s="355"/>
      <c r="CB35" s="355"/>
      <c r="CC35" s="355"/>
      <c r="CD35" s="355"/>
      <c r="CE35" s="355"/>
      <c r="CF35" s="355"/>
      <c r="CG35" s="355"/>
      <c r="CH35" s="355"/>
      <c r="CI35" s="355"/>
      <c r="CJ35" s="355"/>
      <c r="CK35" s="355"/>
      <c r="CL35" s="355"/>
      <c r="CM35" s="355"/>
      <c r="CN35" s="163"/>
      <c r="CO35" s="354">
        <f t="shared" ref="CO35:CO43" si="3">IF(CQ35="","",CO34+1)</f>
        <v>18</v>
      </c>
      <c r="CP35" s="354"/>
      <c r="CQ35" s="355" t="str">
        <f>IF('各会計、関係団体の財政状況及び健全化判断比率'!BS8="","",'各会計、関係団体の財政状況及び健全化判断比率'!BS8)</f>
        <v>吉田環境衛生公社</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90"/>
    </row>
    <row r="36" spans="1:113" ht="32.25" customHeight="1" x14ac:dyDescent="0.25">
      <c r="A36" s="163"/>
      <c r="B36" s="187"/>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5</v>
      </c>
      <c r="V36" s="354"/>
      <c r="W36" s="355" t="str">
        <f>IF('各会計、関係団体の財政状況及び健全化判断比率'!B30="","",'各会計、関係団体の財政状況及び健全化判断比率'!B30)</f>
        <v>介護保険事業特別会計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9</v>
      </c>
      <c r="BX36" s="354"/>
      <c r="BY36" s="355" t="str">
        <f>IF('各会計、関係団体の財政状況及び健全化判断比率'!B70="","",'各会計、関係団体の財政状況及び健全化判断比率'!B70)</f>
        <v>新潟県三条・燕総合グラウンド施設組合（一般会計）</v>
      </c>
      <c r="BZ36" s="355"/>
      <c r="CA36" s="355"/>
      <c r="CB36" s="355"/>
      <c r="CC36" s="355"/>
      <c r="CD36" s="355"/>
      <c r="CE36" s="355"/>
      <c r="CF36" s="355"/>
      <c r="CG36" s="355"/>
      <c r="CH36" s="355"/>
      <c r="CI36" s="355"/>
      <c r="CJ36" s="355"/>
      <c r="CK36" s="355"/>
      <c r="CL36" s="355"/>
      <c r="CM36" s="355"/>
      <c r="CN36" s="163"/>
      <c r="CO36" s="354">
        <f t="shared" si="3"/>
        <v>19</v>
      </c>
      <c r="CP36" s="354"/>
      <c r="CQ36" s="355" t="str">
        <f>IF('各会計、関係団体の財政状況及び健全化判断比率'!BS9="","",'各会計、関係団体の財政状況及び健全化判断比率'!BS9)</f>
        <v>県央土地開発公社</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90"/>
    </row>
    <row r="37" spans="1:113" ht="32.25" customHeight="1" x14ac:dyDescent="0.25">
      <c r="A37" s="163"/>
      <c r="B37" s="187"/>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10</v>
      </c>
      <c r="BX37" s="354"/>
      <c r="BY37" s="355" t="str">
        <f>IF('各会計、関係団体の財政状況及び健全化判断比率'!B71="","",'各会計、関係団体の財政状況及び健全化判断比率'!B71)</f>
        <v>西蒲原福祉事務組合（一般会計）</v>
      </c>
      <c r="BZ37" s="355"/>
      <c r="CA37" s="355"/>
      <c r="CB37" s="355"/>
      <c r="CC37" s="355"/>
      <c r="CD37" s="355"/>
      <c r="CE37" s="355"/>
      <c r="CF37" s="355"/>
      <c r="CG37" s="355"/>
      <c r="CH37" s="355"/>
      <c r="CI37" s="355"/>
      <c r="CJ37" s="355"/>
      <c r="CK37" s="355"/>
      <c r="CL37" s="355"/>
      <c r="CM37" s="355"/>
      <c r="CN37" s="163"/>
      <c r="CO37" s="354">
        <f t="shared" si="3"/>
        <v>20</v>
      </c>
      <c r="CP37" s="354"/>
      <c r="CQ37" s="355" t="str">
        <f>IF('各会計、関係団体の財政状況及び健全化判断比率'!BS10="","",'各会計、関係団体の財政状況及び健全化判断比率'!BS10)</f>
        <v>燕三条地場産業振興センター</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90"/>
    </row>
    <row r="38" spans="1:113" ht="32.25" customHeight="1" x14ac:dyDescent="0.25">
      <c r="A38" s="163"/>
      <c r="B38" s="187"/>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11</v>
      </c>
      <c r="BX38" s="354"/>
      <c r="BY38" s="355" t="str">
        <f>IF('各会計、関係団体の財政状況及び健全化判断比率'!B72="","",'各会計、関係団体の財政状況及び健全化判断比率'!B72)</f>
        <v>西蒲原福祉事務組合（西蒲原地区休日夜間急患センター事業特別会計）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90"/>
    </row>
    <row r="39" spans="1:113" ht="32.25" customHeight="1" x14ac:dyDescent="0.25">
      <c r="A39" s="163"/>
      <c r="B39" s="187"/>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12</v>
      </c>
      <c r="BX39" s="354"/>
      <c r="BY39" s="355" t="str">
        <f>IF('各会計、関係団体の財政状況及び健全化判断比率'!B73="","",'各会計、関係団体の財政状況及び健全化判断比率'!B73)</f>
        <v>三条・燕・西蒲・南蒲広域養護老人ホーム施設組合（一般会計）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90"/>
    </row>
    <row r="40" spans="1:113" ht="32.25" customHeight="1" x14ac:dyDescent="0.25">
      <c r="A40" s="163"/>
      <c r="B40" s="187"/>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13</v>
      </c>
      <c r="BX40" s="354"/>
      <c r="BY40" s="355" t="str">
        <f>IF('各会計、関係団体の財政状況及び健全化判断比率'!B74="","",'各会計、関係団体の財政状況及び健全化判断比率'!B74)</f>
        <v>新潟県市町村総合事務組合（一般会計）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90"/>
    </row>
    <row r="41" spans="1:113" ht="32.25" customHeight="1" x14ac:dyDescent="0.25">
      <c r="A41" s="163"/>
      <c r="B41" s="187"/>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14</v>
      </c>
      <c r="BX41" s="354"/>
      <c r="BY41" s="355" t="str">
        <f>IF('各会計、関係団体の財政状況及び健全化判断比率'!B75="","",'各会計、関係団体の財政状況及び健全化判断比率'!B75)</f>
        <v>新潟県市町村総合事務組合（職員退職手当支給事業特別会計）</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90"/>
    </row>
    <row r="42" spans="1:113" ht="32.25" customHeight="1" x14ac:dyDescent="0.25">
      <c r="B42" s="187"/>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f t="shared" si="2"/>
        <v>15</v>
      </c>
      <c r="BX42" s="354"/>
      <c r="BY42" s="355" t="str">
        <f>IF('各会計、関係団体の財政状況及び健全化判断比率'!B76="","",'各会計、関係団体の財政状況及び健全化判断比率'!B76)</f>
        <v>新潟県市町村総合事務組合（消防団員等公務災害補償事業特別会計）</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90"/>
    </row>
    <row r="43" spans="1:113" ht="32.25" customHeight="1" x14ac:dyDescent="0.25">
      <c r="B43" s="187"/>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f t="shared" si="2"/>
        <v>16</v>
      </c>
      <c r="BX43" s="354"/>
      <c r="BY43" s="355" t="str">
        <f>IF('各会計、関係団体の財政状況及び健全化判断比率'!B77="","",'各会計、関係団体の財政状況及び健全化判断比率'!B77)</f>
        <v>新潟県市町村総合事務組合（消防賞じゅつ金等支給事業特別会計）</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90"/>
    </row>
    <row r="44" spans="1:113" ht="13.5" customHeight="1" thickBot="1" x14ac:dyDescent="0.3">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5"/>
    <row r="46" spans="1:113" x14ac:dyDescent="0.25">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5">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5">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5">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5">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5">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5">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5">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5"/>
    <row r="55" spans="5:113" x14ac:dyDescent="0.25"/>
    <row r="56" spans="5:113" x14ac:dyDescent="0.25"/>
  </sheetData>
  <sheetProtection algorithmName="SHA-512" hashValue="mF+bCEjqM0WSKoO2xTU1fGBfHOix7GyZSuR7L9XiCBe30Gev6EkAXrsqVGH4Qk0p6kkTrluGO1a5AKh3iilPow==" saltValue="/lMpgUZ/DXxC1MSSGD9ci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5"/>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5">
      <c r="A1" s="22"/>
      <c r="B1" s="22"/>
      <c r="C1" s="22"/>
      <c r="D1" s="22"/>
      <c r="E1" s="22"/>
      <c r="F1" s="22"/>
      <c r="G1" s="22"/>
      <c r="H1" s="22"/>
      <c r="I1" s="22"/>
      <c r="J1" s="22"/>
      <c r="K1" s="22"/>
      <c r="L1" s="22"/>
      <c r="M1" s="22"/>
      <c r="N1" s="22"/>
      <c r="O1" s="22"/>
      <c r="P1" s="22"/>
    </row>
    <row r="2" spans="1:16" ht="16.5" customHeight="1" x14ac:dyDescent="0.25">
      <c r="A2" s="22"/>
      <c r="B2" s="22"/>
      <c r="C2" s="22"/>
      <c r="D2" s="22"/>
      <c r="E2" s="22"/>
      <c r="F2" s="22"/>
      <c r="G2" s="22"/>
      <c r="H2" s="22"/>
      <c r="I2" s="22"/>
      <c r="J2" s="22"/>
      <c r="K2" s="22"/>
      <c r="L2" s="22"/>
      <c r="M2" s="22"/>
      <c r="N2" s="22"/>
      <c r="O2" s="22"/>
      <c r="P2" s="22"/>
    </row>
    <row r="3" spans="1:16" ht="16.5" customHeight="1" x14ac:dyDescent="0.25">
      <c r="A3" s="22"/>
      <c r="B3" s="22"/>
      <c r="C3" s="22"/>
      <c r="D3" s="22"/>
      <c r="E3" s="22"/>
      <c r="F3" s="22"/>
      <c r="G3" s="22"/>
      <c r="H3" s="22"/>
      <c r="I3" s="22"/>
      <c r="J3" s="22"/>
      <c r="K3" s="22"/>
      <c r="L3" s="22"/>
      <c r="M3" s="22"/>
      <c r="N3" s="22"/>
      <c r="O3" s="22"/>
      <c r="P3" s="22"/>
    </row>
    <row r="4" spans="1:16" ht="16.5" customHeight="1" x14ac:dyDescent="0.25">
      <c r="A4" s="22"/>
      <c r="B4" s="22"/>
      <c r="C4" s="22"/>
      <c r="D4" s="22"/>
      <c r="E4" s="22"/>
      <c r="F4" s="22"/>
      <c r="G4" s="22"/>
      <c r="H4" s="22"/>
      <c r="I4" s="22"/>
      <c r="J4" s="22"/>
      <c r="K4" s="22"/>
      <c r="L4" s="22"/>
      <c r="M4" s="22"/>
      <c r="N4" s="22"/>
      <c r="O4" s="22"/>
      <c r="P4" s="22"/>
    </row>
    <row r="5" spans="1:16" ht="16.5" customHeight="1" x14ac:dyDescent="0.25">
      <c r="A5" s="22"/>
      <c r="B5" s="22"/>
      <c r="C5" s="22"/>
      <c r="D5" s="22"/>
      <c r="E5" s="22"/>
      <c r="F5" s="22"/>
      <c r="G5" s="22"/>
      <c r="H5" s="22"/>
      <c r="I5" s="22"/>
      <c r="J5" s="22"/>
      <c r="K5" s="22"/>
      <c r="L5" s="22"/>
      <c r="M5" s="22"/>
      <c r="N5" s="22"/>
      <c r="O5" s="22"/>
      <c r="P5" s="22"/>
    </row>
    <row r="6" spans="1:16" ht="16.5" customHeight="1" x14ac:dyDescent="0.25">
      <c r="A6" s="22"/>
      <c r="B6" s="22"/>
      <c r="C6" s="22"/>
      <c r="D6" s="22"/>
      <c r="E6" s="22"/>
      <c r="F6" s="22"/>
      <c r="G6" s="22"/>
      <c r="H6" s="22"/>
      <c r="I6" s="22"/>
      <c r="J6" s="22"/>
      <c r="K6" s="22"/>
      <c r="L6" s="22"/>
      <c r="M6" s="22"/>
      <c r="N6" s="22"/>
      <c r="O6" s="22"/>
      <c r="P6" s="22"/>
    </row>
    <row r="7" spans="1:16" ht="16.5" customHeight="1" x14ac:dyDescent="0.25">
      <c r="A7" s="22"/>
      <c r="B7" s="22"/>
      <c r="C7" s="22"/>
      <c r="D7" s="22"/>
      <c r="E7" s="22"/>
      <c r="F7" s="22"/>
      <c r="G7" s="22"/>
      <c r="H7" s="22"/>
      <c r="I7" s="22"/>
      <c r="J7" s="22"/>
      <c r="K7" s="22"/>
      <c r="L7" s="22"/>
      <c r="M7" s="22"/>
      <c r="N7" s="22"/>
      <c r="O7" s="22"/>
      <c r="P7" s="22"/>
    </row>
    <row r="8" spans="1:16" ht="16.5" customHeight="1" x14ac:dyDescent="0.25">
      <c r="A8" s="22"/>
      <c r="B8" s="22"/>
      <c r="C8" s="22"/>
      <c r="D8" s="22"/>
      <c r="E8" s="22"/>
      <c r="F8" s="22"/>
      <c r="G8" s="22"/>
      <c r="H8" s="22"/>
      <c r="I8" s="22"/>
      <c r="J8" s="22"/>
      <c r="K8" s="22"/>
      <c r="L8" s="22"/>
      <c r="M8" s="22"/>
      <c r="N8" s="22"/>
      <c r="O8" s="22"/>
      <c r="P8" s="22"/>
    </row>
    <row r="9" spans="1:16" ht="16.5" customHeight="1" x14ac:dyDescent="0.25">
      <c r="A9" s="22"/>
      <c r="B9" s="22"/>
      <c r="C9" s="22"/>
      <c r="D9" s="22"/>
      <c r="E9" s="22"/>
      <c r="F9" s="22"/>
      <c r="G9" s="22"/>
      <c r="H9" s="22"/>
      <c r="I9" s="22"/>
      <c r="J9" s="22"/>
      <c r="K9" s="22"/>
      <c r="L9" s="22"/>
      <c r="M9" s="22"/>
      <c r="N9" s="22"/>
      <c r="O9" s="22"/>
      <c r="P9" s="22"/>
    </row>
    <row r="10" spans="1:16" ht="16.5" customHeight="1" x14ac:dyDescent="0.25">
      <c r="A10" s="22"/>
      <c r="B10" s="22"/>
      <c r="C10" s="22"/>
      <c r="D10" s="22"/>
      <c r="E10" s="22"/>
      <c r="F10" s="22"/>
      <c r="G10" s="22"/>
      <c r="H10" s="22"/>
      <c r="I10" s="22"/>
      <c r="J10" s="22"/>
      <c r="K10" s="22"/>
      <c r="L10" s="22"/>
      <c r="M10" s="22"/>
      <c r="N10" s="22"/>
      <c r="O10" s="22"/>
      <c r="P10" s="22"/>
    </row>
    <row r="11" spans="1:16" ht="16.5" customHeight="1" x14ac:dyDescent="0.25">
      <c r="A11" s="22"/>
      <c r="B11" s="22"/>
      <c r="C11" s="22"/>
      <c r="D11" s="22"/>
      <c r="E11" s="22"/>
      <c r="F11" s="22"/>
      <c r="G11" s="22"/>
      <c r="H11" s="22"/>
      <c r="I11" s="22"/>
      <c r="J11" s="22"/>
      <c r="K11" s="22"/>
      <c r="L11" s="22"/>
      <c r="M11" s="22"/>
      <c r="N11" s="22"/>
      <c r="O11" s="22"/>
      <c r="P11" s="22"/>
    </row>
    <row r="12" spans="1:16" ht="16.5" customHeight="1" x14ac:dyDescent="0.25">
      <c r="A12" s="22"/>
      <c r="B12" s="22"/>
      <c r="C12" s="22"/>
      <c r="D12" s="22"/>
      <c r="E12" s="22"/>
      <c r="F12" s="22"/>
      <c r="G12" s="22"/>
      <c r="H12" s="22"/>
      <c r="I12" s="22"/>
      <c r="J12" s="22"/>
      <c r="K12" s="22"/>
      <c r="L12" s="22"/>
      <c r="M12" s="22"/>
      <c r="N12" s="22"/>
      <c r="O12" s="22"/>
      <c r="P12" s="22"/>
    </row>
    <row r="13" spans="1:16" ht="16.5" customHeight="1" x14ac:dyDescent="0.25">
      <c r="A13" s="22"/>
      <c r="B13" s="22"/>
      <c r="C13" s="22"/>
      <c r="D13" s="22"/>
      <c r="E13" s="22"/>
      <c r="F13" s="22"/>
      <c r="G13" s="22"/>
      <c r="H13" s="22"/>
      <c r="I13" s="22"/>
      <c r="J13" s="22"/>
      <c r="K13" s="22"/>
      <c r="L13" s="22"/>
      <c r="M13" s="22"/>
      <c r="N13" s="22"/>
      <c r="O13" s="22"/>
      <c r="P13" s="22"/>
    </row>
    <row r="14" spans="1:16" ht="16.5" customHeight="1" x14ac:dyDescent="0.25">
      <c r="A14" s="22"/>
      <c r="B14" s="22"/>
      <c r="C14" s="22"/>
      <c r="D14" s="22"/>
      <c r="E14" s="22"/>
      <c r="F14" s="22"/>
      <c r="G14" s="22"/>
      <c r="H14" s="22"/>
      <c r="I14" s="22"/>
      <c r="J14" s="22"/>
      <c r="K14" s="22"/>
      <c r="L14" s="22"/>
      <c r="M14" s="22"/>
      <c r="N14" s="22"/>
      <c r="O14" s="22"/>
      <c r="P14" s="22"/>
    </row>
    <row r="15" spans="1:16" ht="16.5" customHeight="1" x14ac:dyDescent="0.25">
      <c r="A15" s="22"/>
      <c r="B15" s="22"/>
      <c r="C15" s="22"/>
      <c r="D15" s="22"/>
      <c r="E15" s="22"/>
      <c r="F15" s="22"/>
      <c r="G15" s="22"/>
      <c r="H15" s="22"/>
      <c r="I15" s="22"/>
      <c r="J15" s="22"/>
      <c r="K15" s="22"/>
      <c r="L15" s="22"/>
      <c r="M15" s="22"/>
      <c r="N15" s="22"/>
      <c r="O15" s="22"/>
      <c r="P15" s="22"/>
    </row>
    <row r="16" spans="1:16" ht="16.5" customHeight="1" x14ac:dyDescent="0.25">
      <c r="A16" s="22"/>
      <c r="B16" s="22"/>
      <c r="C16" s="22"/>
      <c r="D16" s="22"/>
      <c r="E16" s="22"/>
      <c r="F16" s="22"/>
      <c r="G16" s="22"/>
      <c r="H16" s="22"/>
      <c r="I16" s="22"/>
      <c r="J16" s="22"/>
      <c r="K16" s="22"/>
      <c r="L16" s="22"/>
      <c r="M16" s="22"/>
      <c r="N16" s="22"/>
      <c r="O16" s="22"/>
      <c r="P16" s="22"/>
    </row>
    <row r="17" spans="1:16" ht="16.5" customHeight="1" x14ac:dyDescent="0.25">
      <c r="A17" s="22"/>
      <c r="B17" s="22"/>
      <c r="C17" s="22"/>
      <c r="D17" s="22"/>
      <c r="E17" s="22"/>
      <c r="F17" s="22"/>
      <c r="G17" s="22"/>
      <c r="H17" s="22"/>
      <c r="I17" s="22"/>
      <c r="J17" s="22"/>
      <c r="K17" s="22"/>
      <c r="L17" s="22"/>
      <c r="M17" s="22"/>
      <c r="N17" s="22"/>
      <c r="O17" s="22"/>
      <c r="P17" s="22"/>
    </row>
    <row r="18" spans="1:16" ht="16.5" customHeight="1" x14ac:dyDescent="0.25">
      <c r="A18" s="22"/>
      <c r="B18" s="22"/>
      <c r="C18" s="22"/>
      <c r="D18" s="22"/>
      <c r="E18" s="22"/>
      <c r="F18" s="22"/>
      <c r="G18" s="22"/>
      <c r="H18" s="22"/>
      <c r="I18" s="22"/>
      <c r="J18" s="22"/>
      <c r="K18" s="22"/>
      <c r="L18" s="22"/>
      <c r="M18" s="22"/>
      <c r="N18" s="22"/>
      <c r="O18" s="22"/>
      <c r="P18" s="22"/>
    </row>
    <row r="19" spans="1:16" ht="16.5" customHeight="1" x14ac:dyDescent="0.25">
      <c r="A19" s="22"/>
      <c r="B19" s="22"/>
      <c r="C19" s="22"/>
      <c r="D19" s="22"/>
      <c r="E19" s="22"/>
      <c r="F19" s="22"/>
      <c r="G19" s="22"/>
      <c r="H19" s="22"/>
      <c r="I19" s="22"/>
      <c r="J19" s="22"/>
      <c r="K19" s="22"/>
      <c r="L19" s="22"/>
      <c r="M19" s="22"/>
      <c r="N19" s="22"/>
      <c r="O19" s="22"/>
      <c r="P19" s="22"/>
    </row>
    <row r="20" spans="1:16" ht="16.5" customHeight="1" x14ac:dyDescent="0.25">
      <c r="A20" s="22"/>
      <c r="B20" s="22"/>
      <c r="C20" s="22"/>
      <c r="D20" s="22"/>
      <c r="E20" s="22"/>
      <c r="F20" s="22"/>
      <c r="G20" s="22"/>
      <c r="H20" s="22"/>
      <c r="I20" s="22"/>
      <c r="J20" s="22"/>
      <c r="K20" s="22"/>
      <c r="L20" s="22"/>
      <c r="M20" s="22"/>
      <c r="N20" s="22"/>
      <c r="O20" s="22"/>
      <c r="P20" s="22"/>
    </row>
    <row r="21" spans="1:16" ht="16.5" customHeight="1" x14ac:dyDescent="0.25">
      <c r="A21" s="22"/>
      <c r="B21" s="22"/>
      <c r="C21" s="22"/>
      <c r="D21" s="22"/>
      <c r="E21" s="22"/>
      <c r="F21" s="22"/>
      <c r="G21" s="22"/>
      <c r="H21" s="22"/>
      <c r="I21" s="22"/>
      <c r="J21" s="22"/>
      <c r="K21" s="22"/>
      <c r="L21" s="22"/>
      <c r="M21" s="22"/>
      <c r="N21" s="22"/>
      <c r="O21" s="22"/>
      <c r="P21" s="22"/>
    </row>
    <row r="22" spans="1:16" ht="16.5" customHeight="1" x14ac:dyDescent="0.25">
      <c r="A22" s="22"/>
      <c r="B22" s="22"/>
      <c r="C22" s="22"/>
      <c r="D22" s="22"/>
      <c r="E22" s="22"/>
      <c r="F22" s="22"/>
      <c r="G22" s="22"/>
      <c r="H22" s="22"/>
      <c r="I22" s="22"/>
      <c r="J22" s="22"/>
      <c r="K22" s="22"/>
      <c r="L22" s="22"/>
      <c r="M22" s="22"/>
      <c r="N22" s="22"/>
      <c r="O22" s="22"/>
      <c r="P22" s="22"/>
    </row>
    <row r="23" spans="1:16" ht="16.5" customHeight="1" x14ac:dyDescent="0.25">
      <c r="A23" s="22"/>
      <c r="B23" s="22"/>
      <c r="C23" s="22"/>
      <c r="D23" s="22"/>
      <c r="E23" s="22"/>
      <c r="F23" s="22"/>
      <c r="G23" s="22"/>
      <c r="H23" s="22"/>
      <c r="I23" s="22"/>
      <c r="J23" s="22"/>
      <c r="K23" s="22"/>
      <c r="L23" s="22"/>
      <c r="M23" s="22"/>
      <c r="N23" s="22"/>
      <c r="O23" s="22"/>
      <c r="P23" s="22"/>
    </row>
    <row r="24" spans="1:16" ht="16.5" customHeight="1" x14ac:dyDescent="0.25">
      <c r="A24" s="22"/>
      <c r="B24" s="22"/>
      <c r="C24" s="22"/>
      <c r="D24" s="22"/>
      <c r="E24" s="22"/>
      <c r="F24" s="22"/>
      <c r="G24" s="22"/>
      <c r="H24" s="22"/>
      <c r="I24" s="22"/>
      <c r="J24" s="22"/>
      <c r="K24" s="22"/>
      <c r="L24" s="22"/>
      <c r="M24" s="22"/>
      <c r="N24" s="22"/>
      <c r="O24" s="22"/>
      <c r="P24" s="22"/>
    </row>
    <row r="25" spans="1:16" ht="16.5" customHeight="1" x14ac:dyDescent="0.25">
      <c r="A25" s="22"/>
      <c r="B25" s="22"/>
      <c r="C25" s="22"/>
      <c r="D25" s="22"/>
      <c r="E25" s="22"/>
      <c r="F25" s="22"/>
      <c r="G25" s="22"/>
      <c r="H25" s="22"/>
      <c r="I25" s="22"/>
      <c r="J25" s="22"/>
      <c r="K25" s="22"/>
      <c r="L25" s="22"/>
      <c r="M25" s="22"/>
      <c r="N25" s="22"/>
      <c r="O25" s="22"/>
      <c r="P25" s="22"/>
    </row>
    <row r="26" spans="1:16" ht="16.5" customHeight="1" x14ac:dyDescent="0.25">
      <c r="A26" s="22"/>
      <c r="B26" s="22"/>
      <c r="C26" s="22"/>
      <c r="D26" s="22"/>
      <c r="E26" s="22"/>
      <c r="F26" s="22"/>
      <c r="G26" s="22"/>
      <c r="H26" s="22"/>
      <c r="I26" s="22"/>
      <c r="J26" s="22"/>
      <c r="K26" s="22"/>
      <c r="L26" s="22"/>
      <c r="M26" s="22"/>
      <c r="N26" s="22"/>
      <c r="O26" s="22"/>
      <c r="P26" s="22"/>
    </row>
    <row r="27" spans="1:16" ht="16.5" customHeight="1" x14ac:dyDescent="0.25">
      <c r="A27" s="22"/>
      <c r="B27" s="22"/>
      <c r="C27" s="22"/>
      <c r="D27" s="22"/>
      <c r="E27" s="22"/>
      <c r="F27" s="22"/>
      <c r="G27" s="22"/>
      <c r="H27" s="22"/>
      <c r="I27" s="22"/>
      <c r="J27" s="22"/>
      <c r="K27" s="22"/>
      <c r="L27" s="22"/>
      <c r="M27" s="22"/>
      <c r="N27" s="22"/>
      <c r="O27" s="22"/>
      <c r="P27" s="22"/>
    </row>
    <row r="28" spans="1:16" ht="16.5" customHeight="1" x14ac:dyDescent="0.25">
      <c r="A28" s="22"/>
      <c r="B28" s="22"/>
      <c r="C28" s="22"/>
      <c r="D28" s="22"/>
      <c r="E28" s="22"/>
      <c r="F28" s="22"/>
      <c r="G28" s="22"/>
      <c r="H28" s="22"/>
      <c r="I28" s="22"/>
      <c r="J28" s="22"/>
      <c r="K28" s="22"/>
      <c r="L28" s="22"/>
      <c r="M28" s="22"/>
      <c r="N28" s="22"/>
      <c r="O28" s="22"/>
      <c r="P28" s="22"/>
    </row>
    <row r="29" spans="1:16" ht="16.5" customHeight="1" x14ac:dyDescent="0.25">
      <c r="A29" s="22"/>
      <c r="B29" s="22"/>
      <c r="C29" s="22"/>
      <c r="D29" s="22"/>
      <c r="E29" s="22"/>
      <c r="F29" s="22"/>
      <c r="G29" s="22"/>
      <c r="H29" s="22"/>
      <c r="I29" s="22"/>
      <c r="J29" s="22"/>
      <c r="K29" s="22"/>
      <c r="L29" s="22"/>
      <c r="M29" s="22"/>
      <c r="N29" s="22"/>
      <c r="O29" s="22"/>
      <c r="P29" s="22"/>
    </row>
    <row r="30" spans="1:16" ht="16.5" customHeight="1" x14ac:dyDescent="0.25">
      <c r="A30" s="22"/>
      <c r="B30" s="22"/>
      <c r="C30" s="22"/>
      <c r="D30" s="22"/>
      <c r="E30" s="22"/>
      <c r="F30" s="22"/>
      <c r="G30" s="22"/>
      <c r="H30" s="22"/>
      <c r="I30" s="22"/>
      <c r="J30" s="22"/>
      <c r="K30" s="22"/>
      <c r="L30" s="22"/>
      <c r="M30" s="22"/>
      <c r="N30" s="22"/>
      <c r="O30" s="22"/>
      <c r="P30" s="22"/>
    </row>
    <row r="31" spans="1:16" ht="16.5" customHeight="1" x14ac:dyDescent="0.25">
      <c r="A31" s="22"/>
      <c r="B31" s="22"/>
      <c r="C31" s="22"/>
      <c r="D31" s="22"/>
      <c r="E31" s="22"/>
      <c r="F31" s="22"/>
      <c r="G31" s="22"/>
      <c r="H31" s="22"/>
      <c r="I31" s="22"/>
      <c r="J31" s="22"/>
      <c r="K31" s="22"/>
      <c r="L31" s="22"/>
      <c r="M31" s="22"/>
      <c r="N31" s="22"/>
      <c r="O31" s="22"/>
      <c r="P31" s="22"/>
    </row>
    <row r="32" spans="1:16" ht="31.5" customHeight="1" thickBot="1" x14ac:dyDescent="0.3">
      <c r="A32" s="22"/>
      <c r="B32" s="22"/>
      <c r="C32" s="22"/>
      <c r="D32" s="22"/>
      <c r="E32" s="22"/>
      <c r="F32" s="22"/>
      <c r="G32" s="22"/>
      <c r="H32" s="22"/>
      <c r="I32" s="22"/>
      <c r="J32" s="24" t="s">
        <v>0</v>
      </c>
      <c r="K32" s="22"/>
      <c r="L32" s="22"/>
      <c r="M32" s="22"/>
      <c r="N32" s="22"/>
      <c r="O32" s="22"/>
      <c r="P32" s="22"/>
    </row>
    <row r="33" spans="1:16" ht="39" customHeight="1" thickBot="1" x14ac:dyDescent="0.3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5">
      <c r="A34" s="22"/>
      <c r="B34" s="31"/>
      <c r="C34" s="1136" t="s">
        <v>530</v>
      </c>
      <c r="D34" s="1136"/>
      <c r="E34" s="1137"/>
      <c r="F34" s="32">
        <v>6.63</v>
      </c>
      <c r="G34" s="33">
        <v>9.34</v>
      </c>
      <c r="H34" s="33">
        <v>11.18</v>
      </c>
      <c r="I34" s="33">
        <v>11.66</v>
      </c>
      <c r="J34" s="34">
        <v>10.64</v>
      </c>
      <c r="K34" s="22"/>
      <c r="L34" s="22"/>
      <c r="M34" s="22"/>
      <c r="N34" s="22"/>
      <c r="O34" s="22"/>
      <c r="P34" s="22"/>
    </row>
    <row r="35" spans="1:16" ht="39" customHeight="1" x14ac:dyDescent="0.25">
      <c r="A35" s="22"/>
      <c r="B35" s="35"/>
      <c r="C35" s="1132" t="s">
        <v>531</v>
      </c>
      <c r="D35" s="1132"/>
      <c r="E35" s="1133"/>
      <c r="F35" s="36">
        <v>0.65</v>
      </c>
      <c r="G35" s="37">
        <v>1</v>
      </c>
      <c r="H35" s="37">
        <v>2.59</v>
      </c>
      <c r="I35" s="37">
        <v>2.38</v>
      </c>
      <c r="J35" s="38">
        <v>1.97</v>
      </c>
      <c r="K35" s="22"/>
      <c r="L35" s="22"/>
      <c r="M35" s="22"/>
      <c r="N35" s="22"/>
      <c r="O35" s="22"/>
      <c r="P35" s="22"/>
    </row>
    <row r="36" spans="1:16" ht="39" customHeight="1" x14ac:dyDescent="0.25">
      <c r="A36" s="22"/>
      <c r="B36" s="35"/>
      <c r="C36" s="1132" t="s">
        <v>532</v>
      </c>
      <c r="D36" s="1132"/>
      <c r="E36" s="1133"/>
      <c r="F36" s="36">
        <v>0.65</v>
      </c>
      <c r="G36" s="37">
        <v>0.67</v>
      </c>
      <c r="H36" s="37">
        <v>0.71</v>
      </c>
      <c r="I36" s="37">
        <v>0.87</v>
      </c>
      <c r="J36" s="38">
        <v>0.87</v>
      </c>
      <c r="K36" s="22"/>
      <c r="L36" s="22"/>
      <c r="M36" s="22"/>
      <c r="N36" s="22"/>
      <c r="O36" s="22"/>
      <c r="P36" s="22"/>
    </row>
    <row r="37" spans="1:16" ht="39" customHeight="1" x14ac:dyDescent="0.25">
      <c r="A37" s="22"/>
      <c r="B37" s="35"/>
      <c r="C37" s="1132" t="s">
        <v>533</v>
      </c>
      <c r="D37" s="1132"/>
      <c r="E37" s="1133"/>
      <c r="F37" s="36">
        <v>0.97</v>
      </c>
      <c r="G37" s="37">
        <v>0.8</v>
      </c>
      <c r="H37" s="37">
        <v>0.35</v>
      </c>
      <c r="I37" s="37">
        <v>0.45</v>
      </c>
      <c r="J37" s="38">
        <v>0.56999999999999995</v>
      </c>
      <c r="K37" s="22"/>
      <c r="L37" s="22"/>
      <c r="M37" s="22"/>
      <c r="N37" s="22"/>
      <c r="O37" s="22"/>
      <c r="P37" s="22"/>
    </row>
    <row r="38" spans="1:16" ht="39" customHeight="1" x14ac:dyDescent="0.25">
      <c r="A38" s="22"/>
      <c r="B38" s="35"/>
      <c r="C38" s="1132" t="s">
        <v>534</v>
      </c>
      <c r="D38" s="1132"/>
      <c r="E38" s="1133"/>
      <c r="F38" s="36">
        <v>0.11</v>
      </c>
      <c r="G38" s="37">
        <v>0.11</v>
      </c>
      <c r="H38" s="37">
        <v>0.13</v>
      </c>
      <c r="I38" s="37">
        <v>0.14000000000000001</v>
      </c>
      <c r="J38" s="38">
        <v>0.15</v>
      </c>
      <c r="K38" s="22"/>
      <c r="L38" s="22"/>
      <c r="M38" s="22"/>
      <c r="N38" s="22"/>
      <c r="O38" s="22"/>
      <c r="P38" s="22"/>
    </row>
    <row r="39" spans="1:16" ht="39" customHeight="1" x14ac:dyDescent="0.25">
      <c r="A39" s="22"/>
      <c r="B39" s="35"/>
      <c r="C39" s="1132" t="s">
        <v>535</v>
      </c>
      <c r="D39" s="1132"/>
      <c r="E39" s="1133"/>
      <c r="F39" s="36">
        <v>0</v>
      </c>
      <c r="G39" s="37">
        <v>0</v>
      </c>
      <c r="H39" s="37">
        <v>0</v>
      </c>
      <c r="I39" s="37">
        <v>0</v>
      </c>
      <c r="J39" s="38">
        <v>0</v>
      </c>
      <c r="K39" s="22"/>
      <c r="L39" s="22"/>
      <c r="M39" s="22"/>
      <c r="N39" s="22"/>
      <c r="O39" s="22"/>
      <c r="P39" s="22"/>
    </row>
    <row r="40" spans="1:16" ht="39" customHeight="1" x14ac:dyDescent="0.25">
      <c r="A40" s="22"/>
      <c r="B40" s="35"/>
      <c r="C40" s="1132"/>
      <c r="D40" s="1132"/>
      <c r="E40" s="1133"/>
      <c r="F40" s="36"/>
      <c r="G40" s="37"/>
      <c r="H40" s="37"/>
      <c r="I40" s="37"/>
      <c r="J40" s="38"/>
      <c r="K40" s="22"/>
      <c r="L40" s="22"/>
      <c r="M40" s="22"/>
      <c r="N40" s="22"/>
      <c r="O40" s="22"/>
      <c r="P40" s="22"/>
    </row>
    <row r="41" spans="1:16" ht="39" customHeight="1" x14ac:dyDescent="0.25">
      <c r="A41" s="22"/>
      <c r="B41" s="35"/>
      <c r="C41" s="1132"/>
      <c r="D41" s="1132"/>
      <c r="E41" s="1133"/>
      <c r="F41" s="36"/>
      <c r="G41" s="37"/>
      <c r="H41" s="37"/>
      <c r="I41" s="37"/>
      <c r="J41" s="38"/>
      <c r="K41" s="22"/>
      <c r="L41" s="22"/>
      <c r="M41" s="22"/>
      <c r="N41" s="22"/>
      <c r="O41" s="22"/>
      <c r="P41" s="22"/>
    </row>
    <row r="42" spans="1:16" ht="39" customHeight="1" x14ac:dyDescent="0.25">
      <c r="A42" s="22"/>
      <c r="B42" s="39"/>
      <c r="C42" s="1132" t="s">
        <v>536</v>
      </c>
      <c r="D42" s="1132"/>
      <c r="E42" s="1133"/>
      <c r="F42" s="36" t="s">
        <v>486</v>
      </c>
      <c r="G42" s="37" t="s">
        <v>486</v>
      </c>
      <c r="H42" s="37" t="s">
        <v>486</v>
      </c>
      <c r="I42" s="37" t="s">
        <v>486</v>
      </c>
      <c r="J42" s="38" t="s">
        <v>486</v>
      </c>
      <c r="K42" s="22"/>
      <c r="L42" s="22"/>
      <c r="M42" s="22"/>
      <c r="N42" s="22"/>
      <c r="O42" s="22"/>
      <c r="P42" s="22"/>
    </row>
    <row r="43" spans="1:16" ht="39" customHeight="1" thickBot="1" x14ac:dyDescent="0.3">
      <c r="A43" s="22"/>
      <c r="B43" s="40"/>
      <c r="C43" s="1134" t="s">
        <v>537</v>
      </c>
      <c r="D43" s="1134"/>
      <c r="E43" s="1135"/>
      <c r="F43" s="41" t="s">
        <v>486</v>
      </c>
      <c r="G43" s="42" t="s">
        <v>486</v>
      </c>
      <c r="H43" s="42" t="s">
        <v>486</v>
      </c>
      <c r="I43" s="42" t="s">
        <v>486</v>
      </c>
      <c r="J43" s="43" t="s">
        <v>486</v>
      </c>
      <c r="K43" s="22"/>
      <c r="L43" s="22"/>
      <c r="M43" s="22"/>
      <c r="N43" s="22"/>
      <c r="O43" s="22"/>
      <c r="P43" s="22"/>
    </row>
    <row r="44" spans="1:16" ht="39" customHeight="1" x14ac:dyDescent="0.25">
      <c r="A44" s="22"/>
      <c r="B44" s="44"/>
      <c r="C44" s="45"/>
      <c r="D44" s="45"/>
      <c r="E44" s="45"/>
      <c r="F44" s="22"/>
      <c r="G44" s="22"/>
      <c r="H44" s="22"/>
      <c r="I44" s="22"/>
      <c r="J44" s="22"/>
      <c r="K44" s="22"/>
      <c r="L44" s="22"/>
      <c r="M44" s="22"/>
      <c r="N44" s="22"/>
      <c r="O44" s="22"/>
      <c r="P44" s="22"/>
    </row>
    <row r="45" spans="1:16" ht="16.149999999999999" x14ac:dyDescent="0.25">
      <c r="A45" s="22"/>
      <c r="B45" s="22"/>
      <c r="C45" s="22"/>
      <c r="D45" s="22"/>
      <c r="E45" s="22"/>
      <c r="F45" s="22"/>
      <c r="G45" s="22"/>
      <c r="H45" s="22"/>
      <c r="I45" s="22"/>
      <c r="J45" s="22"/>
      <c r="K45" s="22"/>
      <c r="L45" s="22"/>
      <c r="M45" s="22"/>
      <c r="N45" s="22"/>
      <c r="O45" s="22"/>
      <c r="P45" s="22"/>
    </row>
  </sheetData>
  <sheetProtection algorithmName="SHA-512" hashValue="Z+456EE3MKYZN7mZhiV1MCRqc7zPsHWtARZFhS8RPZvDIIqBCFsJjFdma0EfOLjK5k/o603ZV5BkvNlzgqC+eQ==" saltValue="D08dlXXhXzR608IDHFNmh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5"/>
  <cols>
    <col min="1" max="1" width="6.6640625" style="47" customWidth="1"/>
    <col min="2" max="3" width="10.86328125" style="47" customWidth="1"/>
    <col min="4" max="4" width="10" style="47" customWidth="1"/>
    <col min="5" max="10" width="11" style="47" customWidth="1"/>
    <col min="11" max="15" width="13.1328125" style="47" customWidth="1"/>
    <col min="16" max="21" width="11.46484375" style="47" customWidth="1"/>
    <col min="22" max="16384" width="0" style="47" hidden="1"/>
  </cols>
  <sheetData>
    <row r="1" spans="1:21" ht="13.5" customHeight="1" x14ac:dyDescent="0.25">
      <c r="A1" s="46"/>
      <c r="B1" s="46"/>
      <c r="C1" s="46"/>
      <c r="D1" s="46"/>
      <c r="E1" s="46"/>
      <c r="F1" s="46"/>
      <c r="G1" s="46"/>
      <c r="H1" s="46"/>
      <c r="I1" s="46"/>
      <c r="J1" s="46"/>
      <c r="K1" s="46"/>
      <c r="L1" s="46"/>
      <c r="M1" s="46"/>
      <c r="N1" s="46"/>
      <c r="O1" s="46"/>
      <c r="P1" s="46"/>
      <c r="Q1" s="46"/>
      <c r="R1" s="46"/>
      <c r="S1" s="46"/>
      <c r="T1" s="46"/>
      <c r="U1" s="46"/>
    </row>
    <row r="2" spans="1:21" ht="13.5" customHeight="1" x14ac:dyDescent="0.25">
      <c r="A2" s="46"/>
      <c r="B2" s="46"/>
      <c r="C2" s="46"/>
      <c r="D2" s="46"/>
      <c r="E2" s="46"/>
      <c r="F2" s="46"/>
      <c r="G2" s="46"/>
      <c r="H2" s="46"/>
      <c r="I2" s="46"/>
      <c r="J2" s="46"/>
      <c r="K2" s="46"/>
      <c r="L2" s="46"/>
      <c r="M2" s="46"/>
      <c r="N2" s="46"/>
      <c r="O2" s="46"/>
      <c r="P2" s="46"/>
      <c r="Q2" s="46"/>
      <c r="R2" s="46"/>
      <c r="S2" s="46"/>
      <c r="T2" s="46"/>
      <c r="U2" s="46"/>
    </row>
    <row r="3" spans="1:21" ht="13.5" customHeight="1" x14ac:dyDescent="0.25">
      <c r="A3" s="46"/>
      <c r="B3" s="46"/>
      <c r="C3" s="46"/>
      <c r="D3" s="46"/>
      <c r="E3" s="46"/>
      <c r="F3" s="46"/>
      <c r="G3" s="46"/>
      <c r="H3" s="46"/>
      <c r="I3" s="46"/>
      <c r="J3" s="46"/>
      <c r="K3" s="46"/>
      <c r="L3" s="46"/>
      <c r="M3" s="46"/>
      <c r="N3" s="46"/>
      <c r="O3" s="46"/>
      <c r="P3" s="46"/>
      <c r="Q3" s="46"/>
      <c r="R3" s="46"/>
      <c r="S3" s="46"/>
      <c r="T3" s="46"/>
      <c r="U3" s="46"/>
    </row>
    <row r="4" spans="1:21" ht="13.5" customHeight="1" x14ac:dyDescent="0.25">
      <c r="A4" s="46"/>
      <c r="B4" s="46"/>
      <c r="C4" s="46"/>
      <c r="D4" s="46"/>
      <c r="E4" s="46"/>
      <c r="F4" s="46"/>
      <c r="G4" s="46"/>
      <c r="H4" s="46"/>
      <c r="I4" s="46"/>
      <c r="J4" s="46"/>
      <c r="K4" s="46"/>
      <c r="L4" s="46"/>
      <c r="M4" s="46"/>
      <c r="N4" s="46"/>
      <c r="O4" s="46"/>
      <c r="P4" s="46"/>
      <c r="Q4" s="46"/>
      <c r="R4" s="46"/>
      <c r="S4" s="46"/>
      <c r="T4" s="46"/>
      <c r="U4" s="46"/>
    </row>
    <row r="5" spans="1:21" ht="13.5" customHeight="1" x14ac:dyDescent="0.25">
      <c r="A5" s="46"/>
      <c r="B5" s="46"/>
      <c r="C5" s="46"/>
      <c r="D5" s="46"/>
      <c r="E5" s="46"/>
      <c r="F5" s="46"/>
      <c r="G5" s="46"/>
      <c r="H5" s="46"/>
      <c r="I5" s="46"/>
      <c r="J5" s="46"/>
      <c r="K5" s="46"/>
      <c r="L5" s="46"/>
      <c r="M5" s="46"/>
      <c r="N5" s="46"/>
      <c r="O5" s="46"/>
      <c r="P5" s="46"/>
      <c r="Q5" s="46"/>
      <c r="R5" s="46"/>
      <c r="S5" s="46"/>
      <c r="T5" s="46"/>
      <c r="U5" s="46"/>
    </row>
    <row r="6" spans="1:21" ht="13.5" customHeight="1" x14ac:dyDescent="0.25">
      <c r="A6" s="46"/>
      <c r="B6" s="46"/>
      <c r="C6" s="46"/>
      <c r="D6" s="46"/>
      <c r="E6" s="46"/>
      <c r="F6" s="46"/>
      <c r="G6" s="46"/>
      <c r="H6" s="46"/>
      <c r="I6" s="46"/>
      <c r="J6" s="46"/>
      <c r="K6" s="46"/>
      <c r="L6" s="46"/>
      <c r="M6" s="46"/>
      <c r="N6" s="46"/>
      <c r="O6" s="46"/>
      <c r="P6" s="46"/>
      <c r="Q6" s="46"/>
      <c r="R6" s="46"/>
      <c r="S6" s="46"/>
      <c r="T6" s="46"/>
      <c r="U6" s="46"/>
    </row>
    <row r="7" spans="1:21" ht="13.5" customHeight="1" x14ac:dyDescent="0.25">
      <c r="A7" s="46"/>
      <c r="B7" s="46"/>
      <c r="C7" s="46"/>
      <c r="D7" s="46"/>
      <c r="E7" s="46"/>
      <c r="F7" s="46"/>
      <c r="G7" s="46"/>
      <c r="H7" s="46"/>
      <c r="I7" s="46"/>
      <c r="J7" s="46"/>
      <c r="K7" s="46"/>
      <c r="L7" s="46"/>
      <c r="M7" s="46"/>
      <c r="N7" s="46"/>
      <c r="O7" s="46"/>
      <c r="P7" s="46"/>
      <c r="Q7" s="46"/>
      <c r="R7" s="46"/>
      <c r="S7" s="46"/>
      <c r="T7" s="46"/>
      <c r="U7" s="46"/>
    </row>
    <row r="8" spans="1:21" ht="13.5" customHeight="1" x14ac:dyDescent="0.25">
      <c r="A8" s="46"/>
      <c r="B8" s="46"/>
      <c r="C8" s="46"/>
      <c r="D8" s="46"/>
      <c r="E8" s="46"/>
      <c r="F8" s="46"/>
      <c r="G8" s="46"/>
      <c r="H8" s="46"/>
      <c r="I8" s="46"/>
      <c r="J8" s="46"/>
      <c r="K8" s="46"/>
      <c r="L8" s="46"/>
      <c r="M8" s="46"/>
      <c r="N8" s="46"/>
      <c r="O8" s="46"/>
      <c r="P8" s="46"/>
      <c r="Q8" s="46"/>
      <c r="R8" s="46"/>
      <c r="S8" s="46"/>
      <c r="T8" s="46"/>
      <c r="U8" s="46"/>
    </row>
    <row r="9" spans="1:21" ht="13.5" customHeight="1" x14ac:dyDescent="0.25">
      <c r="A9" s="46"/>
      <c r="B9" s="46"/>
      <c r="C9" s="46"/>
      <c r="D9" s="46"/>
      <c r="E9" s="46"/>
      <c r="F9" s="46"/>
      <c r="G9" s="46"/>
      <c r="H9" s="46"/>
      <c r="I9" s="46"/>
      <c r="J9" s="46"/>
      <c r="K9" s="46"/>
      <c r="L9" s="46"/>
      <c r="M9" s="46"/>
      <c r="N9" s="46"/>
      <c r="O9" s="46"/>
      <c r="P9" s="46"/>
      <c r="Q9" s="46"/>
      <c r="R9" s="46"/>
      <c r="S9" s="46"/>
      <c r="T9" s="46"/>
      <c r="U9" s="46"/>
    </row>
    <row r="10" spans="1:21" ht="13.5" customHeight="1" x14ac:dyDescent="0.2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3">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5">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x14ac:dyDescent="0.25">
      <c r="A45" s="46"/>
      <c r="B45" s="1161" t="s">
        <v>9</v>
      </c>
      <c r="C45" s="1162"/>
      <c r="D45" s="56"/>
      <c r="E45" s="1167" t="s">
        <v>10</v>
      </c>
      <c r="F45" s="1167"/>
      <c r="G45" s="1167"/>
      <c r="H45" s="1167"/>
      <c r="I45" s="1167"/>
      <c r="J45" s="1168"/>
      <c r="K45" s="57">
        <v>4410</v>
      </c>
      <c r="L45" s="58">
        <v>4538</v>
      </c>
      <c r="M45" s="58">
        <v>4630</v>
      </c>
      <c r="N45" s="58">
        <v>4485</v>
      </c>
      <c r="O45" s="59">
        <v>4400</v>
      </c>
      <c r="P45" s="46"/>
      <c r="Q45" s="46"/>
      <c r="R45" s="46"/>
      <c r="S45" s="46"/>
      <c r="T45" s="46"/>
      <c r="U45" s="46"/>
    </row>
    <row r="46" spans="1:21" ht="30.75" customHeight="1" x14ac:dyDescent="0.25">
      <c r="A46" s="46"/>
      <c r="B46" s="1163"/>
      <c r="C46" s="1164"/>
      <c r="D46" s="60"/>
      <c r="E46" s="1140" t="s">
        <v>11</v>
      </c>
      <c r="F46" s="1140"/>
      <c r="G46" s="1140"/>
      <c r="H46" s="1140"/>
      <c r="I46" s="1140"/>
      <c r="J46" s="1141"/>
      <c r="K46" s="61" t="s">
        <v>486</v>
      </c>
      <c r="L46" s="62" t="s">
        <v>486</v>
      </c>
      <c r="M46" s="62" t="s">
        <v>486</v>
      </c>
      <c r="N46" s="62" t="s">
        <v>486</v>
      </c>
      <c r="O46" s="63" t="s">
        <v>486</v>
      </c>
      <c r="P46" s="46"/>
      <c r="Q46" s="46"/>
      <c r="R46" s="46"/>
      <c r="S46" s="46"/>
      <c r="T46" s="46"/>
      <c r="U46" s="46"/>
    </row>
    <row r="47" spans="1:21" ht="30.75" customHeight="1" x14ac:dyDescent="0.25">
      <c r="A47" s="46"/>
      <c r="B47" s="1163"/>
      <c r="C47" s="1164"/>
      <c r="D47" s="60"/>
      <c r="E47" s="1140" t="s">
        <v>12</v>
      </c>
      <c r="F47" s="1140"/>
      <c r="G47" s="1140"/>
      <c r="H47" s="1140"/>
      <c r="I47" s="1140"/>
      <c r="J47" s="1141"/>
      <c r="K47" s="61" t="s">
        <v>486</v>
      </c>
      <c r="L47" s="62" t="s">
        <v>486</v>
      </c>
      <c r="M47" s="62" t="s">
        <v>486</v>
      </c>
      <c r="N47" s="62" t="s">
        <v>486</v>
      </c>
      <c r="O47" s="63" t="s">
        <v>486</v>
      </c>
      <c r="P47" s="46"/>
      <c r="Q47" s="46"/>
      <c r="R47" s="46"/>
      <c r="S47" s="46"/>
      <c r="T47" s="46"/>
      <c r="U47" s="46"/>
    </row>
    <row r="48" spans="1:21" ht="30.75" customHeight="1" x14ac:dyDescent="0.25">
      <c r="A48" s="46"/>
      <c r="B48" s="1163"/>
      <c r="C48" s="1164"/>
      <c r="D48" s="60"/>
      <c r="E48" s="1140" t="s">
        <v>13</v>
      </c>
      <c r="F48" s="1140"/>
      <c r="G48" s="1140"/>
      <c r="H48" s="1140"/>
      <c r="I48" s="1140"/>
      <c r="J48" s="1141"/>
      <c r="K48" s="61">
        <v>1210</v>
      </c>
      <c r="L48" s="62">
        <v>1220</v>
      </c>
      <c r="M48" s="62">
        <v>1193</v>
      </c>
      <c r="N48" s="62">
        <v>1109</v>
      </c>
      <c r="O48" s="63">
        <v>919</v>
      </c>
      <c r="P48" s="46"/>
      <c r="Q48" s="46"/>
      <c r="R48" s="46"/>
      <c r="S48" s="46"/>
      <c r="T48" s="46"/>
      <c r="U48" s="46"/>
    </row>
    <row r="49" spans="1:21" ht="30.75" customHeight="1" x14ac:dyDescent="0.25">
      <c r="A49" s="46"/>
      <c r="B49" s="1163"/>
      <c r="C49" s="1164"/>
      <c r="D49" s="60"/>
      <c r="E49" s="1140" t="s">
        <v>14</v>
      </c>
      <c r="F49" s="1140"/>
      <c r="G49" s="1140"/>
      <c r="H49" s="1140"/>
      <c r="I49" s="1140"/>
      <c r="J49" s="1141"/>
      <c r="K49" s="61">
        <v>284</v>
      </c>
      <c r="L49" s="62">
        <v>299</v>
      </c>
      <c r="M49" s="62">
        <v>196</v>
      </c>
      <c r="N49" s="62">
        <v>196</v>
      </c>
      <c r="O49" s="63">
        <v>92</v>
      </c>
      <c r="P49" s="46"/>
      <c r="Q49" s="46"/>
      <c r="R49" s="46"/>
      <c r="S49" s="46"/>
      <c r="T49" s="46"/>
      <c r="U49" s="46"/>
    </row>
    <row r="50" spans="1:21" ht="30.75" customHeight="1" x14ac:dyDescent="0.25">
      <c r="A50" s="46"/>
      <c r="B50" s="1163"/>
      <c r="C50" s="1164"/>
      <c r="D50" s="60"/>
      <c r="E50" s="1140" t="s">
        <v>15</v>
      </c>
      <c r="F50" s="1140"/>
      <c r="G50" s="1140"/>
      <c r="H50" s="1140"/>
      <c r="I50" s="1140"/>
      <c r="J50" s="1141"/>
      <c r="K50" s="61">
        <v>60</v>
      </c>
      <c r="L50" s="62">
        <v>77</v>
      </c>
      <c r="M50" s="62">
        <v>76</v>
      </c>
      <c r="N50" s="62">
        <v>71</v>
      </c>
      <c r="O50" s="63">
        <v>53</v>
      </c>
      <c r="P50" s="46"/>
      <c r="Q50" s="46"/>
      <c r="R50" s="46"/>
      <c r="S50" s="46"/>
      <c r="T50" s="46"/>
      <c r="U50" s="46"/>
    </row>
    <row r="51" spans="1:21" ht="30.75" customHeight="1" x14ac:dyDescent="0.25">
      <c r="A51" s="46"/>
      <c r="B51" s="1165"/>
      <c r="C51" s="1166"/>
      <c r="D51" s="64"/>
      <c r="E51" s="1140" t="s">
        <v>16</v>
      </c>
      <c r="F51" s="1140"/>
      <c r="G51" s="1140"/>
      <c r="H51" s="1140"/>
      <c r="I51" s="1140"/>
      <c r="J51" s="1141"/>
      <c r="K51" s="61">
        <v>0</v>
      </c>
      <c r="L51" s="62">
        <v>0</v>
      </c>
      <c r="M51" s="62">
        <v>0</v>
      </c>
      <c r="N51" s="62">
        <v>0</v>
      </c>
      <c r="O51" s="63" t="s">
        <v>486</v>
      </c>
      <c r="P51" s="46"/>
      <c r="Q51" s="46"/>
      <c r="R51" s="46"/>
      <c r="S51" s="46"/>
      <c r="T51" s="46"/>
      <c r="U51" s="46"/>
    </row>
    <row r="52" spans="1:21" ht="30.75" customHeight="1" x14ac:dyDescent="0.25">
      <c r="A52" s="46"/>
      <c r="B52" s="1138" t="s">
        <v>17</v>
      </c>
      <c r="C52" s="1139"/>
      <c r="D52" s="64"/>
      <c r="E52" s="1140" t="s">
        <v>18</v>
      </c>
      <c r="F52" s="1140"/>
      <c r="G52" s="1140"/>
      <c r="H52" s="1140"/>
      <c r="I52" s="1140"/>
      <c r="J52" s="1141"/>
      <c r="K52" s="61">
        <v>3862</v>
      </c>
      <c r="L52" s="62">
        <v>3863</v>
      </c>
      <c r="M52" s="62">
        <v>3661</v>
      </c>
      <c r="N52" s="62">
        <v>3619</v>
      </c>
      <c r="O52" s="63">
        <v>3438</v>
      </c>
      <c r="P52" s="46"/>
      <c r="Q52" s="46"/>
      <c r="R52" s="46"/>
      <c r="S52" s="46"/>
      <c r="T52" s="46"/>
      <c r="U52" s="46"/>
    </row>
    <row r="53" spans="1:21" ht="30.75" customHeight="1" thickBot="1" x14ac:dyDescent="0.3">
      <c r="A53" s="46"/>
      <c r="B53" s="1142" t="s">
        <v>19</v>
      </c>
      <c r="C53" s="1143"/>
      <c r="D53" s="65"/>
      <c r="E53" s="1144" t="s">
        <v>20</v>
      </c>
      <c r="F53" s="1144"/>
      <c r="G53" s="1144"/>
      <c r="H53" s="1144"/>
      <c r="I53" s="1144"/>
      <c r="J53" s="1145"/>
      <c r="K53" s="66">
        <v>2102</v>
      </c>
      <c r="L53" s="67">
        <v>2271</v>
      </c>
      <c r="M53" s="67">
        <v>2434</v>
      </c>
      <c r="N53" s="67">
        <v>2242</v>
      </c>
      <c r="O53" s="68">
        <v>2026</v>
      </c>
      <c r="P53" s="46"/>
      <c r="Q53" s="46"/>
      <c r="R53" s="46"/>
      <c r="S53" s="46"/>
      <c r="T53" s="46"/>
      <c r="U53" s="46"/>
    </row>
    <row r="54" spans="1:21" ht="24" customHeight="1" x14ac:dyDescent="0.3">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3">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5">
      <c r="A57" s="46"/>
      <c r="B57" s="74"/>
      <c r="C57" s="75"/>
      <c r="D57" s="75"/>
      <c r="E57" s="76"/>
      <c r="F57" s="76"/>
      <c r="G57" s="76"/>
      <c r="H57" s="76"/>
      <c r="I57" s="76"/>
      <c r="J57" s="77" t="s">
        <v>2</v>
      </c>
      <c r="K57" s="78" t="s">
        <v>538</v>
      </c>
      <c r="L57" s="79" t="s">
        <v>539</v>
      </c>
      <c r="M57" s="79" t="s">
        <v>540</v>
      </c>
      <c r="N57" s="79" t="s">
        <v>541</v>
      </c>
      <c r="O57" s="80" t="s">
        <v>542</v>
      </c>
      <c r="P57" s="46"/>
      <c r="Q57" s="46"/>
      <c r="R57" s="46"/>
      <c r="S57" s="46"/>
      <c r="T57" s="46"/>
      <c r="U57" s="46"/>
    </row>
    <row r="58" spans="1:21" ht="31.5" customHeight="1" x14ac:dyDescent="0.25">
      <c r="B58" s="1146" t="s">
        <v>24</v>
      </c>
      <c r="C58" s="1147"/>
      <c r="D58" s="1152" t="s">
        <v>25</v>
      </c>
      <c r="E58" s="1153"/>
      <c r="F58" s="1153"/>
      <c r="G58" s="1153"/>
      <c r="H58" s="1153"/>
      <c r="I58" s="1153"/>
      <c r="J58" s="1154"/>
      <c r="K58" s="81"/>
      <c r="L58" s="82"/>
      <c r="M58" s="82"/>
      <c r="N58" s="82"/>
      <c r="O58" s="83"/>
    </row>
    <row r="59" spans="1:21" ht="31.5" customHeight="1" x14ac:dyDescent="0.25">
      <c r="B59" s="1148"/>
      <c r="C59" s="1149"/>
      <c r="D59" s="1155" t="s">
        <v>26</v>
      </c>
      <c r="E59" s="1156"/>
      <c r="F59" s="1156"/>
      <c r="G59" s="1156"/>
      <c r="H59" s="1156"/>
      <c r="I59" s="1156"/>
      <c r="J59" s="1157"/>
      <c r="K59" s="84"/>
      <c r="L59" s="85"/>
      <c r="M59" s="85"/>
      <c r="N59" s="85"/>
      <c r="O59" s="86"/>
    </row>
    <row r="60" spans="1:21" ht="31.5" customHeight="1" thickBot="1" x14ac:dyDescent="0.3">
      <c r="B60" s="1150"/>
      <c r="C60" s="1151"/>
      <c r="D60" s="1158" t="s">
        <v>27</v>
      </c>
      <c r="E60" s="1159"/>
      <c r="F60" s="1159"/>
      <c r="G60" s="1159"/>
      <c r="H60" s="1159"/>
      <c r="I60" s="1159"/>
      <c r="J60" s="1160"/>
      <c r="K60" s="87"/>
      <c r="L60" s="88"/>
      <c r="M60" s="88"/>
      <c r="N60" s="88"/>
      <c r="O60" s="89"/>
    </row>
    <row r="61" spans="1:21" ht="24" customHeight="1" x14ac:dyDescent="0.25">
      <c r="B61" s="90"/>
      <c r="C61" s="90"/>
      <c r="D61" s="91" t="s">
        <v>28</v>
      </c>
      <c r="E61" s="92"/>
      <c r="F61" s="92"/>
      <c r="G61" s="92"/>
      <c r="H61" s="92"/>
      <c r="I61" s="92"/>
      <c r="J61" s="92"/>
      <c r="K61" s="92"/>
      <c r="L61" s="92"/>
      <c r="M61" s="92"/>
      <c r="N61" s="92"/>
      <c r="O61" s="92"/>
    </row>
    <row r="62" spans="1:21" ht="24" customHeight="1" x14ac:dyDescent="0.25">
      <c r="B62" s="93"/>
      <c r="C62" s="93"/>
      <c r="D62" s="91" t="s">
        <v>29</v>
      </c>
      <c r="E62" s="92"/>
      <c r="F62" s="92"/>
      <c r="G62" s="92"/>
      <c r="H62" s="92"/>
      <c r="I62" s="92"/>
      <c r="J62" s="92"/>
      <c r="K62" s="92"/>
      <c r="L62" s="92"/>
      <c r="M62" s="92"/>
      <c r="N62" s="92"/>
      <c r="O62" s="92"/>
    </row>
    <row r="63" spans="1:21" ht="24" customHeight="1" x14ac:dyDescent="0.3">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3">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Q/9rB65GqNZPZKhgdLsQBmGpLbtBYxryW0iwD4SiipSG8QEWyERlrcRGV1taba2n2lCcK+PKgKDIhbjm5rqjcw==" saltValue="2CFRes46ZRJui5Gzg5yni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5"/>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5"/>
    <row r="2" ht="15" customHeight="1" x14ac:dyDescent="0.25"/>
    <row r="3" ht="15" customHeight="1" x14ac:dyDescent="0.25"/>
    <row r="4" ht="15" customHeight="1" x14ac:dyDescent="0.25"/>
    <row r="5" ht="15" customHeight="1" x14ac:dyDescent="0.25"/>
    <row r="6" ht="15" customHeight="1" x14ac:dyDescent="0.25"/>
    <row r="7" ht="15" customHeight="1" x14ac:dyDescent="0.25"/>
    <row r="8" ht="15" customHeight="1" x14ac:dyDescent="0.25"/>
    <row r="9" ht="15" customHeight="1" x14ac:dyDescent="0.25"/>
    <row r="10" ht="15" customHeight="1" x14ac:dyDescent="0.25"/>
    <row r="11" ht="15" customHeight="1" x14ac:dyDescent="0.25"/>
    <row r="12" ht="15" customHeight="1" x14ac:dyDescent="0.25"/>
    <row r="13" ht="15" customHeight="1" x14ac:dyDescent="0.25"/>
    <row r="14" ht="15" customHeight="1" x14ac:dyDescent="0.25"/>
    <row r="15" ht="15" customHeight="1" x14ac:dyDescent="0.25"/>
    <row r="16" ht="15" customHeight="1" x14ac:dyDescent="0.25"/>
    <row r="17" ht="15" customHeight="1" x14ac:dyDescent="0.25"/>
    <row r="18" ht="15" customHeight="1" x14ac:dyDescent="0.25"/>
    <row r="19" ht="15" customHeight="1" x14ac:dyDescent="0.25"/>
    <row r="20" ht="15" customHeight="1" x14ac:dyDescent="0.25"/>
    <row r="21" ht="15" customHeight="1" x14ac:dyDescent="0.25"/>
    <row r="22" ht="15" customHeight="1" x14ac:dyDescent="0.25"/>
    <row r="23" ht="15" customHeight="1" x14ac:dyDescent="0.25"/>
    <row r="24" ht="15" customHeight="1" x14ac:dyDescent="0.25"/>
    <row r="25" ht="15" customHeight="1" x14ac:dyDescent="0.25"/>
    <row r="26" ht="15" customHeight="1" x14ac:dyDescent="0.25"/>
    <row r="27" ht="15" customHeight="1" x14ac:dyDescent="0.25"/>
    <row r="28" ht="15" customHeight="1" x14ac:dyDescent="0.25"/>
    <row r="29" ht="15" customHeight="1" x14ac:dyDescent="0.25"/>
    <row r="30" ht="15" customHeight="1" x14ac:dyDescent="0.25"/>
    <row r="31" ht="15" customHeight="1" x14ac:dyDescent="0.25"/>
    <row r="32" ht="15" customHeight="1" x14ac:dyDescent="0.25"/>
    <row r="33" spans="2:13" ht="15" customHeight="1" x14ac:dyDescent="0.25"/>
    <row r="34" spans="2:13" ht="15" customHeight="1" x14ac:dyDescent="0.25"/>
    <row r="35" spans="2:13" ht="15" customHeight="1" x14ac:dyDescent="0.25"/>
    <row r="36" spans="2:13" ht="15" customHeight="1" x14ac:dyDescent="0.25"/>
    <row r="37" spans="2:13" ht="15" customHeight="1" x14ac:dyDescent="0.25"/>
    <row r="38" spans="2:13" ht="15" customHeight="1" x14ac:dyDescent="0.25"/>
    <row r="39" spans="2:13" ht="27.75" customHeight="1" thickBot="1" x14ac:dyDescent="0.3">
      <c r="M39" s="95" t="s">
        <v>7</v>
      </c>
    </row>
    <row r="40" spans="2:13" ht="27.75" customHeight="1" thickBot="1" x14ac:dyDescent="0.35">
      <c r="B40" s="96" t="s">
        <v>8</v>
      </c>
      <c r="C40" s="97"/>
      <c r="D40" s="97"/>
      <c r="E40" s="98"/>
      <c r="F40" s="98"/>
      <c r="G40" s="98"/>
      <c r="H40" s="99" t="s">
        <v>2</v>
      </c>
      <c r="I40" s="100" t="s">
        <v>524</v>
      </c>
      <c r="J40" s="101" t="s">
        <v>525</v>
      </c>
      <c r="K40" s="101" t="s">
        <v>526</v>
      </c>
      <c r="L40" s="101" t="s">
        <v>527</v>
      </c>
      <c r="M40" s="102" t="s">
        <v>528</v>
      </c>
    </row>
    <row r="41" spans="2:13" ht="27.75" customHeight="1" x14ac:dyDescent="0.25">
      <c r="B41" s="1181" t="s">
        <v>30</v>
      </c>
      <c r="C41" s="1182"/>
      <c r="D41" s="103"/>
      <c r="E41" s="1183" t="s">
        <v>31</v>
      </c>
      <c r="F41" s="1183"/>
      <c r="G41" s="1183"/>
      <c r="H41" s="1184"/>
      <c r="I41" s="330">
        <v>46569</v>
      </c>
      <c r="J41" s="331">
        <v>44975</v>
      </c>
      <c r="K41" s="331">
        <v>43525</v>
      </c>
      <c r="L41" s="331">
        <v>41168</v>
      </c>
      <c r="M41" s="332">
        <v>39564</v>
      </c>
    </row>
    <row r="42" spans="2:13" ht="27.75" customHeight="1" x14ac:dyDescent="0.25">
      <c r="B42" s="1171"/>
      <c r="C42" s="1172"/>
      <c r="D42" s="104"/>
      <c r="E42" s="1175" t="s">
        <v>32</v>
      </c>
      <c r="F42" s="1175"/>
      <c r="G42" s="1175"/>
      <c r="H42" s="1176"/>
      <c r="I42" s="333">
        <v>609</v>
      </c>
      <c r="J42" s="334">
        <v>538</v>
      </c>
      <c r="K42" s="334">
        <v>467</v>
      </c>
      <c r="L42" s="334">
        <v>397</v>
      </c>
      <c r="M42" s="335">
        <v>335</v>
      </c>
    </row>
    <row r="43" spans="2:13" ht="27.75" customHeight="1" x14ac:dyDescent="0.25">
      <c r="B43" s="1171"/>
      <c r="C43" s="1172"/>
      <c r="D43" s="104"/>
      <c r="E43" s="1175" t="s">
        <v>33</v>
      </c>
      <c r="F43" s="1175"/>
      <c r="G43" s="1175"/>
      <c r="H43" s="1176"/>
      <c r="I43" s="333">
        <v>16133</v>
      </c>
      <c r="J43" s="334">
        <v>16060</v>
      </c>
      <c r="K43" s="334">
        <v>15870</v>
      </c>
      <c r="L43" s="334">
        <v>15035</v>
      </c>
      <c r="M43" s="335">
        <v>14257</v>
      </c>
    </row>
    <row r="44" spans="2:13" ht="27.75" customHeight="1" x14ac:dyDescent="0.25">
      <c r="B44" s="1171"/>
      <c r="C44" s="1172"/>
      <c r="D44" s="104"/>
      <c r="E44" s="1175" t="s">
        <v>34</v>
      </c>
      <c r="F44" s="1175"/>
      <c r="G44" s="1175"/>
      <c r="H44" s="1176"/>
      <c r="I44" s="333">
        <v>934</v>
      </c>
      <c r="J44" s="334">
        <v>723</v>
      </c>
      <c r="K44" s="334">
        <v>584</v>
      </c>
      <c r="L44" s="334">
        <v>914</v>
      </c>
      <c r="M44" s="335">
        <v>1025</v>
      </c>
    </row>
    <row r="45" spans="2:13" ht="27.75" customHeight="1" x14ac:dyDescent="0.25">
      <c r="B45" s="1171"/>
      <c r="C45" s="1172"/>
      <c r="D45" s="104"/>
      <c r="E45" s="1175" t="s">
        <v>35</v>
      </c>
      <c r="F45" s="1175"/>
      <c r="G45" s="1175"/>
      <c r="H45" s="1176"/>
      <c r="I45" s="333">
        <v>5016</v>
      </c>
      <c r="J45" s="334">
        <v>4966</v>
      </c>
      <c r="K45" s="334">
        <v>4762</v>
      </c>
      <c r="L45" s="334">
        <v>4461</v>
      </c>
      <c r="M45" s="335">
        <v>4429</v>
      </c>
    </row>
    <row r="46" spans="2:13" ht="27.75" customHeight="1" x14ac:dyDescent="0.25">
      <c r="B46" s="1171"/>
      <c r="C46" s="1172"/>
      <c r="D46" s="105"/>
      <c r="E46" s="1175" t="s">
        <v>36</v>
      </c>
      <c r="F46" s="1175"/>
      <c r="G46" s="1175"/>
      <c r="H46" s="1176"/>
      <c r="I46" s="333" t="s">
        <v>486</v>
      </c>
      <c r="J46" s="334" t="s">
        <v>486</v>
      </c>
      <c r="K46" s="334" t="s">
        <v>486</v>
      </c>
      <c r="L46" s="334" t="s">
        <v>486</v>
      </c>
      <c r="M46" s="335" t="s">
        <v>486</v>
      </c>
    </row>
    <row r="47" spans="2:13" ht="27.75" customHeight="1" x14ac:dyDescent="0.25">
      <c r="B47" s="1171"/>
      <c r="C47" s="1172"/>
      <c r="D47" s="106"/>
      <c r="E47" s="1185" t="s">
        <v>37</v>
      </c>
      <c r="F47" s="1186"/>
      <c r="G47" s="1186"/>
      <c r="H47" s="1187"/>
      <c r="I47" s="333" t="s">
        <v>486</v>
      </c>
      <c r="J47" s="334" t="s">
        <v>486</v>
      </c>
      <c r="K47" s="334" t="s">
        <v>486</v>
      </c>
      <c r="L47" s="334" t="s">
        <v>486</v>
      </c>
      <c r="M47" s="335" t="s">
        <v>486</v>
      </c>
    </row>
    <row r="48" spans="2:13" ht="27.75" customHeight="1" x14ac:dyDescent="0.25">
      <c r="B48" s="1171"/>
      <c r="C48" s="1172"/>
      <c r="D48" s="104"/>
      <c r="E48" s="1175" t="s">
        <v>38</v>
      </c>
      <c r="F48" s="1175"/>
      <c r="G48" s="1175"/>
      <c r="H48" s="1176"/>
      <c r="I48" s="333" t="s">
        <v>486</v>
      </c>
      <c r="J48" s="334" t="s">
        <v>486</v>
      </c>
      <c r="K48" s="334" t="s">
        <v>486</v>
      </c>
      <c r="L48" s="334" t="s">
        <v>486</v>
      </c>
      <c r="M48" s="335" t="s">
        <v>486</v>
      </c>
    </row>
    <row r="49" spans="2:13" ht="27.75" customHeight="1" x14ac:dyDescent="0.25">
      <c r="B49" s="1173"/>
      <c r="C49" s="1174"/>
      <c r="D49" s="104"/>
      <c r="E49" s="1175" t="s">
        <v>39</v>
      </c>
      <c r="F49" s="1175"/>
      <c r="G49" s="1175"/>
      <c r="H49" s="1176"/>
      <c r="I49" s="333" t="s">
        <v>486</v>
      </c>
      <c r="J49" s="334" t="s">
        <v>486</v>
      </c>
      <c r="K49" s="334" t="s">
        <v>486</v>
      </c>
      <c r="L49" s="334" t="s">
        <v>486</v>
      </c>
      <c r="M49" s="335" t="s">
        <v>486</v>
      </c>
    </row>
    <row r="50" spans="2:13" ht="27.75" customHeight="1" x14ac:dyDescent="0.25">
      <c r="B50" s="1169" t="s">
        <v>40</v>
      </c>
      <c r="C50" s="1170"/>
      <c r="D50" s="107"/>
      <c r="E50" s="1175" t="s">
        <v>41</v>
      </c>
      <c r="F50" s="1175"/>
      <c r="G50" s="1175"/>
      <c r="H50" s="1176"/>
      <c r="I50" s="333">
        <v>8681</v>
      </c>
      <c r="J50" s="334">
        <v>9827</v>
      </c>
      <c r="K50" s="334">
        <v>10588</v>
      </c>
      <c r="L50" s="334">
        <v>10613</v>
      </c>
      <c r="M50" s="335">
        <v>11350</v>
      </c>
    </row>
    <row r="51" spans="2:13" ht="27.75" customHeight="1" x14ac:dyDescent="0.25">
      <c r="B51" s="1171"/>
      <c r="C51" s="1172"/>
      <c r="D51" s="104"/>
      <c r="E51" s="1175" t="s">
        <v>42</v>
      </c>
      <c r="F51" s="1175"/>
      <c r="G51" s="1175"/>
      <c r="H51" s="1176"/>
      <c r="I51" s="333">
        <v>49</v>
      </c>
      <c r="J51" s="334">
        <v>41</v>
      </c>
      <c r="K51" s="334">
        <v>18</v>
      </c>
      <c r="L51" s="334">
        <v>12</v>
      </c>
      <c r="M51" s="335" t="s">
        <v>486</v>
      </c>
    </row>
    <row r="52" spans="2:13" ht="27.75" customHeight="1" x14ac:dyDescent="0.25">
      <c r="B52" s="1173"/>
      <c r="C52" s="1174"/>
      <c r="D52" s="104"/>
      <c r="E52" s="1175" t="s">
        <v>43</v>
      </c>
      <c r="F52" s="1175"/>
      <c r="G52" s="1175"/>
      <c r="H52" s="1176"/>
      <c r="I52" s="333">
        <v>42155</v>
      </c>
      <c r="J52" s="334">
        <v>40999</v>
      </c>
      <c r="K52" s="334">
        <v>39376</v>
      </c>
      <c r="L52" s="334">
        <v>36143</v>
      </c>
      <c r="M52" s="335">
        <v>36010</v>
      </c>
    </row>
    <row r="53" spans="2:13" ht="27.75" customHeight="1" thickBot="1" x14ac:dyDescent="0.3">
      <c r="B53" s="1177" t="s">
        <v>19</v>
      </c>
      <c r="C53" s="1178"/>
      <c r="D53" s="108"/>
      <c r="E53" s="1179" t="s">
        <v>44</v>
      </c>
      <c r="F53" s="1179"/>
      <c r="G53" s="1179"/>
      <c r="H53" s="1180"/>
      <c r="I53" s="336">
        <v>18376</v>
      </c>
      <c r="J53" s="337">
        <v>16394</v>
      </c>
      <c r="K53" s="337">
        <v>15225</v>
      </c>
      <c r="L53" s="337">
        <v>15206</v>
      </c>
      <c r="M53" s="338">
        <v>12251</v>
      </c>
    </row>
    <row r="54" spans="2:13" ht="27.75" customHeight="1" x14ac:dyDescent="0.3">
      <c r="B54" s="109"/>
      <c r="C54" s="110"/>
      <c r="D54" s="110"/>
      <c r="E54" s="111"/>
      <c r="F54" s="111"/>
      <c r="G54" s="111"/>
      <c r="H54" s="111"/>
      <c r="I54" s="112"/>
      <c r="J54" s="112"/>
      <c r="K54" s="112"/>
      <c r="L54" s="112"/>
      <c r="M54" s="112"/>
    </row>
    <row r="55" spans="2:13" ht="12.75" x14ac:dyDescent="0.25"/>
  </sheetData>
  <sheetProtection algorithmName="SHA-512" hashValue="gMq2JBiFD+xYy2iPb3MZrpHXgP7E2UJAvVmSUWUUyqZKF6NW8Dak/K/8uHy4oxCWeLY0LBukZdTNoxowbtzbvg==" saltValue="UiffqjmBXJNqSnk/bH1aU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5"/>
  <cols>
    <col min="1" max="1" width="8.19921875" style="1" customWidth="1"/>
    <col min="2" max="2" width="16.33203125" style="1" customWidth="1"/>
    <col min="3" max="5" width="26.19921875" style="1" customWidth="1"/>
    <col min="6" max="8" width="24.19921875" style="1" customWidth="1"/>
    <col min="9" max="14" width="26" style="1" customWidth="1"/>
    <col min="15" max="15" width="6.1328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ht="16.5" customHeight="1" x14ac:dyDescent="0.25"/>
    <row r="34" ht="16.5" customHeight="1" x14ac:dyDescent="0.25"/>
    <row r="35" ht="16.5" customHeight="1" x14ac:dyDescent="0.25"/>
    <row r="36" ht="16.5" customHeight="1" x14ac:dyDescent="0.25"/>
    <row r="37" ht="16.5" customHeight="1" x14ac:dyDescent="0.25"/>
    <row r="38" ht="16.5" customHeight="1" x14ac:dyDescent="0.25"/>
    <row r="39" ht="16.5" customHeight="1" x14ac:dyDescent="0.25"/>
    <row r="40" ht="16.5" customHeight="1" x14ac:dyDescent="0.25"/>
    <row r="41" ht="16.5" customHeight="1" x14ac:dyDescent="0.25"/>
    <row r="42" ht="16.5" customHeight="1" x14ac:dyDescent="0.25"/>
    <row r="43" ht="16.5" customHeight="1" x14ac:dyDescent="0.25"/>
    <row r="44" ht="16.5" customHeight="1" x14ac:dyDescent="0.25"/>
    <row r="45" ht="16.5" customHeight="1" x14ac:dyDescent="0.25"/>
    <row r="46" ht="16.5" customHeight="1" x14ac:dyDescent="0.25"/>
    <row r="47" ht="16.5" customHeight="1" x14ac:dyDescent="0.25"/>
    <row r="48" ht="16.5" customHeight="1" x14ac:dyDescent="0.25"/>
    <row r="49" spans="2:8" ht="20.25" customHeight="1" x14ac:dyDescent="0.25"/>
    <row r="50" spans="2:8" ht="16.5" customHeight="1" x14ac:dyDescent="0.25"/>
    <row r="51" spans="2:8" ht="29.25" customHeight="1" x14ac:dyDescent="0.25"/>
    <row r="52" spans="2:8" ht="29.25" customHeight="1" x14ac:dyDescent="0.25"/>
    <row r="53" spans="2:8" ht="52.5" customHeight="1" thickBot="1" x14ac:dyDescent="0.4">
      <c r="B53" s="2"/>
      <c r="C53" s="2"/>
      <c r="D53" s="2"/>
      <c r="E53" s="2"/>
      <c r="F53" s="2"/>
      <c r="G53" s="2"/>
      <c r="H53" s="113" t="s">
        <v>45</v>
      </c>
    </row>
    <row r="54" spans="2:8" ht="29.25" customHeight="1" thickBot="1" x14ac:dyDescent="0.4">
      <c r="B54" s="114" t="s">
        <v>1</v>
      </c>
      <c r="C54" s="115"/>
      <c r="D54" s="115"/>
      <c r="E54" s="116" t="s">
        <v>2</v>
      </c>
      <c r="F54" s="117" t="s">
        <v>526</v>
      </c>
      <c r="G54" s="117" t="s">
        <v>527</v>
      </c>
      <c r="H54" s="118" t="s">
        <v>528</v>
      </c>
    </row>
    <row r="55" spans="2:8" ht="52.5" customHeight="1" x14ac:dyDescent="0.25">
      <c r="B55" s="119"/>
      <c r="C55" s="1196" t="s">
        <v>46</v>
      </c>
      <c r="D55" s="1196"/>
      <c r="E55" s="1197"/>
      <c r="F55" s="339">
        <v>3571</v>
      </c>
      <c r="G55" s="339">
        <v>3247</v>
      </c>
      <c r="H55" s="340">
        <v>3867</v>
      </c>
    </row>
    <row r="56" spans="2:8" ht="52.5" customHeight="1" x14ac:dyDescent="0.25">
      <c r="B56" s="120"/>
      <c r="C56" s="1198" t="s">
        <v>47</v>
      </c>
      <c r="D56" s="1198"/>
      <c r="E56" s="1199"/>
      <c r="F56" s="341">
        <v>918</v>
      </c>
      <c r="G56" s="341">
        <v>1209</v>
      </c>
      <c r="H56" s="342">
        <v>1265</v>
      </c>
    </row>
    <row r="57" spans="2:8" ht="53.25" customHeight="1" x14ac:dyDescent="0.25">
      <c r="B57" s="120"/>
      <c r="C57" s="1200" t="s">
        <v>48</v>
      </c>
      <c r="D57" s="1200"/>
      <c r="E57" s="1201"/>
      <c r="F57" s="343">
        <v>4201</v>
      </c>
      <c r="G57" s="343">
        <v>4290</v>
      </c>
      <c r="H57" s="344">
        <v>4300</v>
      </c>
    </row>
    <row r="58" spans="2:8" ht="45.75" customHeight="1" x14ac:dyDescent="0.25">
      <c r="B58" s="121"/>
      <c r="C58" s="1188" t="s">
        <v>556</v>
      </c>
      <c r="D58" s="1189"/>
      <c r="E58" s="1190"/>
      <c r="F58" s="345">
        <v>3696</v>
      </c>
      <c r="G58" s="345">
        <v>3795</v>
      </c>
      <c r="H58" s="346">
        <v>3350</v>
      </c>
    </row>
    <row r="59" spans="2:8" ht="45.75" customHeight="1" x14ac:dyDescent="0.25">
      <c r="B59" s="121"/>
      <c r="C59" s="1188" t="s">
        <v>557</v>
      </c>
      <c r="D59" s="1189"/>
      <c r="E59" s="1190"/>
      <c r="F59" s="345"/>
      <c r="G59" s="345"/>
      <c r="H59" s="346">
        <v>470</v>
      </c>
    </row>
    <row r="60" spans="2:8" ht="45.75" customHeight="1" x14ac:dyDescent="0.25">
      <c r="B60" s="121"/>
      <c r="C60" s="1188" t="s">
        <v>558</v>
      </c>
      <c r="D60" s="1189"/>
      <c r="E60" s="1190"/>
      <c r="F60" s="345">
        <v>216</v>
      </c>
      <c r="G60" s="345">
        <v>216</v>
      </c>
      <c r="H60" s="346">
        <v>216</v>
      </c>
    </row>
    <row r="61" spans="2:8" ht="45.75" customHeight="1" x14ac:dyDescent="0.25">
      <c r="B61" s="121"/>
      <c r="C61" s="1188" t="s">
        <v>559</v>
      </c>
      <c r="D61" s="1189"/>
      <c r="E61" s="1190"/>
      <c r="F61" s="345">
        <v>127</v>
      </c>
      <c r="G61" s="345">
        <v>124</v>
      </c>
      <c r="H61" s="346">
        <v>131</v>
      </c>
    </row>
    <row r="62" spans="2:8" ht="45.75" customHeight="1" thickBot="1" x14ac:dyDescent="0.3">
      <c r="B62" s="122"/>
      <c r="C62" s="1191" t="s">
        <v>560</v>
      </c>
      <c r="D62" s="1192"/>
      <c r="E62" s="1193"/>
      <c r="F62" s="347">
        <v>84</v>
      </c>
      <c r="G62" s="347">
        <v>69</v>
      </c>
      <c r="H62" s="348">
        <v>45</v>
      </c>
    </row>
    <row r="63" spans="2:8" ht="52.5" customHeight="1" thickBot="1" x14ac:dyDescent="0.3">
      <c r="B63" s="123"/>
      <c r="C63" s="1194" t="s">
        <v>49</v>
      </c>
      <c r="D63" s="1194"/>
      <c r="E63" s="1195"/>
      <c r="F63" s="349">
        <v>8690</v>
      </c>
      <c r="G63" s="349">
        <v>8746</v>
      </c>
      <c r="H63" s="350">
        <v>9432</v>
      </c>
    </row>
    <row r="64" spans="2:8" ht="12.75" x14ac:dyDescent="0.25"/>
  </sheetData>
  <sheetProtection algorithmName="SHA-512" hashValue="avRVEY3K6n7FLIQFy2MIJKNnV2NN1zfThKfRaazvrzEgExeCXwlt+s/zPJcN3wS3QOJkzFcUEB1P2q4n0XFZXQ==" saltValue="KJv8G4kjUat2grvJHG/XU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328125" defaultRowHeight="12.75" x14ac:dyDescent="0.25"/>
  <cols>
    <col min="1" max="1" width="45.86328125" style="130" customWidth="1"/>
    <col min="2" max="8" width="13.33203125" style="130" customWidth="1"/>
    <col min="9" max="16384" width="11.1328125" style="130"/>
  </cols>
  <sheetData>
    <row r="1" spans="1:8" x14ac:dyDescent="0.25">
      <c r="A1" s="124"/>
      <c r="B1" s="125"/>
      <c r="C1" s="126"/>
      <c r="D1" s="127"/>
      <c r="E1" s="128"/>
      <c r="F1" s="128"/>
      <c r="G1" s="128"/>
      <c r="H1" s="129"/>
    </row>
    <row r="2" spans="1:8" x14ac:dyDescent="0.25">
      <c r="A2" s="131"/>
      <c r="B2" s="132"/>
      <c r="C2" s="133"/>
      <c r="D2" s="134" t="s">
        <v>50</v>
      </c>
      <c r="E2" s="135"/>
      <c r="F2" s="136" t="s">
        <v>523</v>
      </c>
      <c r="G2" s="137"/>
      <c r="H2" s="138"/>
    </row>
    <row r="3" spans="1:8" x14ac:dyDescent="0.25">
      <c r="A3" s="134" t="s">
        <v>516</v>
      </c>
      <c r="B3" s="139"/>
      <c r="C3" s="140"/>
      <c r="D3" s="141">
        <v>45217</v>
      </c>
      <c r="E3" s="142"/>
      <c r="F3" s="143">
        <v>63812</v>
      </c>
      <c r="G3" s="144"/>
      <c r="H3" s="145"/>
    </row>
    <row r="4" spans="1:8" x14ac:dyDescent="0.25">
      <c r="A4" s="146"/>
      <c r="B4" s="147"/>
      <c r="C4" s="148"/>
      <c r="D4" s="149">
        <v>31988</v>
      </c>
      <c r="E4" s="150"/>
      <c r="F4" s="151">
        <v>33848</v>
      </c>
      <c r="G4" s="152"/>
      <c r="H4" s="153"/>
    </row>
    <row r="5" spans="1:8" x14ac:dyDescent="0.25">
      <c r="A5" s="134" t="s">
        <v>518</v>
      </c>
      <c r="B5" s="139"/>
      <c r="C5" s="140"/>
      <c r="D5" s="141">
        <v>49236</v>
      </c>
      <c r="E5" s="142"/>
      <c r="F5" s="143">
        <v>54225</v>
      </c>
      <c r="G5" s="144"/>
      <c r="H5" s="145"/>
    </row>
    <row r="6" spans="1:8" x14ac:dyDescent="0.25">
      <c r="A6" s="146"/>
      <c r="B6" s="147"/>
      <c r="C6" s="148"/>
      <c r="D6" s="149">
        <v>24153</v>
      </c>
      <c r="E6" s="150"/>
      <c r="F6" s="151">
        <v>27337</v>
      </c>
      <c r="G6" s="152"/>
      <c r="H6" s="153"/>
    </row>
    <row r="7" spans="1:8" x14ac:dyDescent="0.25">
      <c r="A7" s="134" t="s">
        <v>519</v>
      </c>
      <c r="B7" s="139"/>
      <c r="C7" s="140"/>
      <c r="D7" s="141">
        <v>66722</v>
      </c>
      <c r="E7" s="142"/>
      <c r="F7" s="143">
        <v>54016</v>
      </c>
      <c r="G7" s="144"/>
      <c r="H7" s="145"/>
    </row>
    <row r="8" spans="1:8" x14ac:dyDescent="0.25">
      <c r="A8" s="146"/>
      <c r="B8" s="147"/>
      <c r="C8" s="148"/>
      <c r="D8" s="149">
        <v>43544</v>
      </c>
      <c r="E8" s="150"/>
      <c r="F8" s="151">
        <v>28078</v>
      </c>
      <c r="G8" s="152"/>
      <c r="H8" s="153"/>
    </row>
    <row r="9" spans="1:8" x14ac:dyDescent="0.25">
      <c r="A9" s="134" t="s">
        <v>520</v>
      </c>
      <c r="B9" s="139"/>
      <c r="C9" s="140"/>
      <c r="D9" s="141">
        <v>52359</v>
      </c>
      <c r="E9" s="142"/>
      <c r="F9" s="143">
        <v>52786</v>
      </c>
      <c r="G9" s="144"/>
      <c r="H9" s="145"/>
    </row>
    <row r="10" spans="1:8" x14ac:dyDescent="0.25">
      <c r="A10" s="146"/>
      <c r="B10" s="147"/>
      <c r="C10" s="148"/>
      <c r="D10" s="149">
        <v>25377</v>
      </c>
      <c r="E10" s="150"/>
      <c r="F10" s="151">
        <v>28742</v>
      </c>
      <c r="G10" s="152"/>
      <c r="H10" s="153"/>
    </row>
    <row r="11" spans="1:8" x14ac:dyDescent="0.25">
      <c r="A11" s="134" t="s">
        <v>521</v>
      </c>
      <c r="B11" s="139"/>
      <c r="C11" s="140"/>
      <c r="D11" s="141">
        <v>71604</v>
      </c>
      <c r="E11" s="142"/>
      <c r="F11" s="143">
        <v>58465</v>
      </c>
      <c r="G11" s="144"/>
      <c r="H11" s="145"/>
    </row>
    <row r="12" spans="1:8" x14ac:dyDescent="0.25">
      <c r="A12" s="146"/>
      <c r="B12" s="147"/>
      <c r="C12" s="154"/>
      <c r="D12" s="149">
        <v>53502</v>
      </c>
      <c r="E12" s="150"/>
      <c r="F12" s="151">
        <v>34452</v>
      </c>
      <c r="G12" s="152"/>
      <c r="H12" s="153"/>
    </row>
    <row r="13" spans="1:8" x14ac:dyDescent="0.25">
      <c r="A13" s="134"/>
      <c r="B13" s="139"/>
      <c r="C13" s="140"/>
      <c r="D13" s="141">
        <v>57028</v>
      </c>
      <c r="E13" s="142"/>
      <c r="F13" s="143">
        <v>56661</v>
      </c>
      <c r="G13" s="155"/>
      <c r="H13" s="145"/>
    </row>
    <row r="14" spans="1:8" x14ac:dyDescent="0.25">
      <c r="A14" s="146"/>
      <c r="B14" s="147"/>
      <c r="C14" s="148"/>
      <c r="D14" s="149">
        <v>35713</v>
      </c>
      <c r="E14" s="150"/>
      <c r="F14" s="151">
        <v>30491</v>
      </c>
      <c r="G14" s="152"/>
      <c r="H14" s="153"/>
    </row>
    <row r="17" spans="1:11" x14ac:dyDescent="0.25">
      <c r="A17" s="130" t="s">
        <v>51</v>
      </c>
    </row>
    <row r="18" spans="1:11" x14ac:dyDescent="0.2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5">
      <c r="A19" s="156" t="s">
        <v>52</v>
      </c>
      <c r="B19" s="156">
        <f>ROUND(VALUE(SUBSTITUTE(実質収支比率等に係る経年分析!F$48,"▲","-")),2)</f>
        <v>6.64</v>
      </c>
      <c r="C19" s="156">
        <f>ROUND(VALUE(SUBSTITUTE(実質収支比率等に係る経年分析!G$48,"▲","-")),2)</f>
        <v>9.34</v>
      </c>
      <c r="D19" s="156">
        <f>ROUND(VALUE(SUBSTITUTE(実質収支比率等に係る経年分析!H$48,"▲","-")),2)</f>
        <v>11.18</v>
      </c>
      <c r="E19" s="156">
        <f>ROUND(VALUE(SUBSTITUTE(実質収支比率等に係る経年分析!I$48,"▲","-")),2)</f>
        <v>11.67</v>
      </c>
      <c r="F19" s="156">
        <f>ROUND(VALUE(SUBSTITUTE(実質収支比率等に係る経年分析!J$48,"▲","-")),2)</f>
        <v>10.64</v>
      </c>
    </row>
    <row r="20" spans="1:11" x14ac:dyDescent="0.25">
      <c r="A20" s="156" t="s">
        <v>53</v>
      </c>
      <c r="B20" s="156">
        <f>ROUND(VALUE(SUBSTITUTE(実質収支比率等に係る経年分析!F$47,"▲","-")),2)</f>
        <v>12.37</v>
      </c>
      <c r="C20" s="156">
        <f>ROUND(VALUE(SUBSTITUTE(実質収支比率等に係る経年分析!G$47,"▲","-")),2)</f>
        <v>15.03</v>
      </c>
      <c r="D20" s="156">
        <f>ROUND(VALUE(SUBSTITUTE(実質収支比率等に係る経年分析!H$47,"▲","-")),2)</f>
        <v>17.23</v>
      </c>
      <c r="E20" s="156">
        <f>ROUND(VALUE(SUBSTITUTE(実質収支比率等に係る経年分析!I$47,"▲","-")),2)</f>
        <v>15.36</v>
      </c>
      <c r="F20" s="156">
        <f>ROUND(VALUE(SUBSTITUTE(実質収支比率等に係る経年分析!J$47,"▲","-")),2)</f>
        <v>18.25</v>
      </c>
    </row>
    <row r="21" spans="1:11" x14ac:dyDescent="0.25">
      <c r="A21" s="156" t="s">
        <v>54</v>
      </c>
      <c r="B21" s="156">
        <f>IF(ISNUMBER(VALUE(SUBSTITUTE(実質収支比率等に係る経年分析!F$49,"▲","-"))),ROUND(VALUE(SUBSTITUTE(実質収支比率等に係る経年分析!F$49,"▲","-")),2),NA())</f>
        <v>2.2200000000000002</v>
      </c>
      <c r="C21" s="156">
        <f>IF(ISNUMBER(VALUE(SUBSTITUTE(実質収支比率等に係る経年分析!G$49,"▲","-"))),ROUND(VALUE(SUBSTITUTE(実質収支比率等に係る経年分析!G$49,"▲","-")),2),NA())</f>
        <v>5.86</v>
      </c>
      <c r="D21" s="156">
        <f>IF(ISNUMBER(VALUE(SUBSTITUTE(実質収支比率等に係る経年分析!H$49,"▲","-"))),ROUND(VALUE(SUBSTITUTE(実質収支比率等に係る経年分析!H$49,"▲","-")),2),NA())</f>
        <v>3.5</v>
      </c>
      <c r="E21" s="156">
        <f>IF(ISNUMBER(VALUE(SUBSTITUTE(実質収支比率等に係る経年分析!I$49,"▲","-"))),ROUND(VALUE(SUBSTITUTE(実質収支比率等に係る経年分析!I$49,"▲","-")),2),NA())</f>
        <v>-0.82</v>
      </c>
      <c r="F21" s="156">
        <f>IF(ISNUMBER(VALUE(SUBSTITUTE(実質収支比率等に係る経年分析!J$49,"▲","-"))),ROUND(VALUE(SUBSTITUTE(実質収支比率等に係る経年分析!J$49,"▲","-")),2),NA())</f>
        <v>1.93</v>
      </c>
    </row>
    <row r="24" spans="1:11" x14ac:dyDescent="0.25">
      <c r="A24" s="130" t="s">
        <v>55</v>
      </c>
    </row>
    <row r="25" spans="1:11" x14ac:dyDescent="0.2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5">
      <c r="A26" s="157"/>
      <c r="B26" s="157" t="s">
        <v>56</v>
      </c>
      <c r="C26" s="157" t="s">
        <v>57</v>
      </c>
      <c r="D26" s="157" t="s">
        <v>56</v>
      </c>
      <c r="E26" s="157" t="s">
        <v>57</v>
      </c>
      <c r="F26" s="157" t="s">
        <v>56</v>
      </c>
      <c r="G26" s="157" t="s">
        <v>57</v>
      </c>
      <c r="H26" s="157" t="s">
        <v>56</v>
      </c>
      <c r="I26" s="157" t="s">
        <v>57</v>
      </c>
      <c r="J26" s="157" t="s">
        <v>56</v>
      </c>
      <c r="K26" s="157" t="s">
        <v>57</v>
      </c>
    </row>
    <row r="27" spans="1:11" x14ac:dyDescent="0.2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5">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25">
      <c r="A31" s="157" t="str">
        <f>IF(連結実質赤字比率に係る赤字・黒字の構成分析!C$39="",NA(),連結実質赤字比率に係る赤字・黒字の構成分析!C$39)</f>
        <v>土地取得特別会計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v>
      </c>
    </row>
    <row r="32" spans="1:11" x14ac:dyDescent="0.25">
      <c r="A32" s="157" t="str">
        <f>IF(連結実質赤字比率に係る赤字・黒字の構成分析!C$38="",NA(),連結実質赤字比率に係る赤字・黒字の構成分析!C$38)</f>
        <v>後期高齢者医療特別会計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0.11</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0.11</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0.13</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0.14000000000000001</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0.15</v>
      </c>
    </row>
    <row r="33" spans="1:16" x14ac:dyDescent="0.25">
      <c r="A33" s="157" t="str">
        <f>IF(連結実質赤字比率に係る赤字・黒字の構成分析!C$37="",NA(),連結実質赤字比率に係る赤字・黒字の構成分析!C$37)</f>
        <v>国民健康保険特別会計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0.97</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0.8</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0.35</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0.45</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0.56999999999999995</v>
      </c>
    </row>
    <row r="34" spans="1:16" x14ac:dyDescent="0.25">
      <c r="A34" s="157" t="str">
        <f>IF(連結実質赤字比率に係る赤字・黒字の構成分析!C$36="",NA(),連結実質赤字比率に係る赤字・黒字の構成分析!C$36)</f>
        <v>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0.65</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0.67</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0.71</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0.87</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0.87</v>
      </c>
    </row>
    <row r="35" spans="1:16" x14ac:dyDescent="0.25">
      <c r="A35" s="157" t="str">
        <f>IF(連結実質赤字比率に係る赤字・黒字の構成分析!C$35="",NA(),連結実質赤字比率に係る赤字・黒字の構成分析!C$35)</f>
        <v>介護保険事業特別会計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0.65</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2.59</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2.38</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1.97</v>
      </c>
    </row>
    <row r="36" spans="1:16" x14ac:dyDescent="0.2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6.63</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9.34</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11.18</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11.66</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10.64</v>
      </c>
    </row>
    <row r="39" spans="1:16" x14ac:dyDescent="0.25">
      <c r="A39" s="130" t="s">
        <v>58</v>
      </c>
    </row>
    <row r="40" spans="1:16" x14ac:dyDescent="0.2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5">
      <c r="A42" s="158" t="s">
        <v>61</v>
      </c>
      <c r="B42" s="158"/>
      <c r="C42" s="158"/>
      <c r="D42" s="158">
        <f>'実質公債費比率（分子）の構造'!K$52</f>
        <v>3862</v>
      </c>
      <c r="E42" s="158"/>
      <c r="F42" s="158"/>
      <c r="G42" s="158">
        <f>'実質公債費比率（分子）の構造'!L$52</f>
        <v>3863</v>
      </c>
      <c r="H42" s="158"/>
      <c r="I42" s="158"/>
      <c r="J42" s="158">
        <f>'実質公債費比率（分子）の構造'!M$52</f>
        <v>3661</v>
      </c>
      <c r="K42" s="158"/>
      <c r="L42" s="158"/>
      <c r="M42" s="158">
        <f>'実質公債費比率（分子）の構造'!N$52</f>
        <v>3619</v>
      </c>
      <c r="N42" s="158"/>
      <c r="O42" s="158"/>
      <c r="P42" s="158">
        <f>'実質公債費比率（分子）の構造'!O$52</f>
        <v>3438</v>
      </c>
    </row>
    <row r="43" spans="1:16" x14ac:dyDescent="0.25">
      <c r="A43" s="158" t="s">
        <v>16</v>
      </c>
      <c r="B43" s="158">
        <f>'実質公債費比率（分子）の構造'!K$51</f>
        <v>0</v>
      </c>
      <c r="C43" s="158"/>
      <c r="D43" s="158"/>
      <c r="E43" s="158">
        <f>'実質公債費比率（分子）の構造'!L$51</f>
        <v>0</v>
      </c>
      <c r="F43" s="158"/>
      <c r="G43" s="158"/>
      <c r="H43" s="158">
        <f>'実質公債費比率（分子）の構造'!M$51</f>
        <v>0</v>
      </c>
      <c r="I43" s="158"/>
      <c r="J43" s="158"/>
      <c r="K43" s="158">
        <f>'実質公債費比率（分子）の構造'!N$51</f>
        <v>0</v>
      </c>
      <c r="L43" s="158"/>
      <c r="M43" s="158"/>
      <c r="N43" s="158" t="str">
        <f>'実質公債費比率（分子）の構造'!O$51</f>
        <v>-</v>
      </c>
      <c r="O43" s="158"/>
      <c r="P43" s="158"/>
    </row>
    <row r="44" spans="1:16" x14ac:dyDescent="0.25">
      <c r="A44" s="158" t="s">
        <v>62</v>
      </c>
      <c r="B44" s="158">
        <f>'実質公債費比率（分子）の構造'!K$50</f>
        <v>60</v>
      </c>
      <c r="C44" s="158"/>
      <c r="D44" s="158"/>
      <c r="E44" s="158">
        <f>'実質公債費比率（分子）の構造'!L$50</f>
        <v>77</v>
      </c>
      <c r="F44" s="158"/>
      <c r="G44" s="158"/>
      <c r="H44" s="158">
        <f>'実質公債費比率（分子）の構造'!M$50</f>
        <v>76</v>
      </c>
      <c r="I44" s="158"/>
      <c r="J44" s="158"/>
      <c r="K44" s="158">
        <f>'実質公債費比率（分子）の構造'!N$50</f>
        <v>71</v>
      </c>
      <c r="L44" s="158"/>
      <c r="M44" s="158"/>
      <c r="N44" s="158">
        <f>'実質公債費比率（分子）の構造'!O$50</f>
        <v>53</v>
      </c>
      <c r="O44" s="158"/>
      <c r="P44" s="158"/>
    </row>
    <row r="45" spans="1:16" x14ac:dyDescent="0.25">
      <c r="A45" s="158" t="s">
        <v>63</v>
      </c>
      <c r="B45" s="158">
        <f>'実質公債費比率（分子）の構造'!K$49</f>
        <v>284</v>
      </c>
      <c r="C45" s="158"/>
      <c r="D45" s="158"/>
      <c r="E45" s="158">
        <f>'実質公債費比率（分子）の構造'!L$49</f>
        <v>299</v>
      </c>
      <c r="F45" s="158"/>
      <c r="G45" s="158"/>
      <c r="H45" s="158">
        <f>'実質公債費比率（分子）の構造'!M$49</f>
        <v>196</v>
      </c>
      <c r="I45" s="158"/>
      <c r="J45" s="158"/>
      <c r="K45" s="158">
        <f>'実質公債費比率（分子）の構造'!N$49</f>
        <v>196</v>
      </c>
      <c r="L45" s="158"/>
      <c r="M45" s="158"/>
      <c r="N45" s="158">
        <f>'実質公債費比率（分子）の構造'!O$49</f>
        <v>92</v>
      </c>
      <c r="O45" s="158"/>
      <c r="P45" s="158"/>
    </row>
    <row r="46" spans="1:16" x14ac:dyDescent="0.25">
      <c r="A46" s="158" t="s">
        <v>64</v>
      </c>
      <c r="B46" s="158">
        <f>'実質公債費比率（分子）の構造'!K$48</f>
        <v>1210</v>
      </c>
      <c r="C46" s="158"/>
      <c r="D46" s="158"/>
      <c r="E46" s="158">
        <f>'実質公債費比率（分子）の構造'!L$48</f>
        <v>1220</v>
      </c>
      <c r="F46" s="158"/>
      <c r="G46" s="158"/>
      <c r="H46" s="158">
        <f>'実質公債費比率（分子）の構造'!M$48</f>
        <v>1193</v>
      </c>
      <c r="I46" s="158"/>
      <c r="J46" s="158"/>
      <c r="K46" s="158">
        <f>'実質公債費比率（分子）の構造'!N$48</f>
        <v>1109</v>
      </c>
      <c r="L46" s="158"/>
      <c r="M46" s="158"/>
      <c r="N46" s="158">
        <f>'実質公債費比率（分子）の構造'!O$48</f>
        <v>919</v>
      </c>
      <c r="O46" s="158"/>
      <c r="P46" s="158"/>
    </row>
    <row r="47" spans="1:16" x14ac:dyDescent="0.2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5">
      <c r="A49" s="158" t="s">
        <v>66</v>
      </c>
      <c r="B49" s="158">
        <f>'実質公債費比率（分子）の構造'!K$45</f>
        <v>4410</v>
      </c>
      <c r="C49" s="158"/>
      <c r="D49" s="158"/>
      <c r="E49" s="158">
        <f>'実質公債費比率（分子）の構造'!L$45</f>
        <v>4538</v>
      </c>
      <c r="F49" s="158"/>
      <c r="G49" s="158"/>
      <c r="H49" s="158">
        <f>'実質公債費比率（分子）の構造'!M$45</f>
        <v>4630</v>
      </c>
      <c r="I49" s="158"/>
      <c r="J49" s="158"/>
      <c r="K49" s="158">
        <f>'実質公債費比率（分子）の構造'!N$45</f>
        <v>4485</v>
      </c>
      <c r="L49" s="158"/>
      <c r="M49" s="158"/>
      <c r="N49" s="158">
        <f>'実質公債費比率（分子）の構造'!O$45</f>
        <v>4400</v>
      </c>
      <c r="O49" s="158"/>
      <c r="P49" s="158"/>
    </row>
    <row r="50" spans="1:16" x14ac:dyDescent="0.25">
      <c r="A50" s="158" t="s">
        <v>67</v>
      </c>
      <c r="B50" s="158" t="e">
        <f>NA()</f>
        <v>#N/A</v>
      </c>
      <c r="C50" s="158">
        <f>IF(ISNUMBER('実質公債費比率（分子）の構造'!K$53),'実質公債費比率（分子）の構造'!K$53,NA())</f>
        <v>2102</v>
      </c>
      <c r="D50" s="158" t="e">
        <f>NA()</f>
        <v>#N/A</v>
      </c>
      <c r="E50" s="158" t="e">
        <f>NA()</f>
        <v>#N/A</v>
      </c>
      <c r="F50" s="158">
        <f>IF(ISNUMBER('実質公債費比率（分子）の構造'!L$53),'実質公債費比率（分子）の構造'!L$53,NA())</f>
        <v>2271</v>
      </c>
      <c r="G50" s="158" t="e">
        <f>NA()</f>
        <v>#N/A</v>
      </c>
      <c r="H50" s="158" t="e">
        <f>NA()</f>
        <v>#N/A</v>
      </c>
      <c r="I50" s="158">
        <f>IF(ISNUMBER('実質公債費比率（分子）の構造'!M$53),'実質公債費比率（分子）の構造'!M$53,NA())</f>
        <v>2434</v>
      </c>
      <c r="J50" s="158" t="e">
        <f>NA()</f>
        <v>#N/A</v>
      </c>
      <c r="K50" s="158" t="e">
        <f>NA()</f>
        <v>#N/A</v>
      </c>
      <c r="L50" s="158">
        <f>IF(ISNUMBER('実質公債費比率（分子）の構造'!N$53),'実質公債費比率（分子）の構造'!N$53,NA())</f>
        <v>2242</v>
      </c>
      <c r="M50" s="158" t="e">
        <f>NA()</f>
        <v>#N/A</v>
      </c>
      <c r="N50" s="158" t="e">
        <f>NA()</f>
        <v>#N/A</v>
      </c>
      <c r="O50" s="158">
        <f>IF(ISNUMBER('実質公債費比率（分子）の構造'!O$53),'実質公債費比率（分子）の構造'!O$53,NA())</f>
        <v>2026</v>
      </c>
      <c r="P50" s="158" t="e">
        <f>NA()</f>
        <v>#N/A</v>
      </c>
    </row>
    <row r="53" spans="1:16" x14ac:dyDescent="0.25">
      <c r="A53" s="130" t="s">
        <v>68</v>
      </c>
    </row>
    <row r="54" spans="1:16" x14ac:dyDescent="0.2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5">
      <c r="A56" s="157" t="s">
        <v>43</v>
      </c>
      <c r="B56" s="157"/>
      <c r="C56" s="157"/>
      <c r="D56" s="157">
        <f>'将来負担比率（分子）の構造'!I$52</f>
        <v>42155</v>
      </c>
      <c r="E56" s="157"/>
      <c r="F56" s="157"/>
      <c r="G56" s="157">
        <f>'将来負担比率（分子）の構造'!J$52</f>
        <v>40999</v>
      </c>
      <c r="H56" s="157"/>
      <c r="I56" s="157"/>
      <c r="J56" s="157">
        <f>'将来負担比率（分子）の構造'!K$52</f>
        <v>39376</v>
      </c>
      <c r="K56" s="157"/>
      <c r="L56" s="157"/>
      <c r="M56" s="157">
        <f>'将来負担比率（分子）の構造'!L$52</f>
        <v>36143</v>
      </c>
      <c r="N56" s="157"/>
      <c r="O56" s="157"/>
      <c r="P56" s="157">
        <f>'将来負担比率（分子）の構造'!M$52</f>
        <v>36010</v>
      </c>
    </row>
    <row r="57" spans="1:16" x14ac:dyDescent="0.25">
      <c r="A57" s="157" t="s">
        <v>42</v>
      </c>
      <c r="B57" s="157"/>
      <c r="C57" s="157"/>
      <c r="D57" s="157">
        <f>'将来負担比率（分子）の構造'!I$51</f>
        <v>49</v>
      </c>
      <c r="E57" s="157"/>
      <c r="F57" s="157"/>
      <c r="G57" s="157">
        <f>'将来負担比率（分子）の構造'!J$51</f>
        <v>41</v>
      </c>
      <c r="H57" s="157"/>
      <c r="I57" s="157"/>
      <c r="J57" s="157">
        <f>'将来負担比率（分子）の構造'!K$51</f>
        <v>18</v>
      </c>
      <c r="K57" s="157"/>
      <c r="L57" s="157"/>
      <c r="M57" s="157">
        <f>'将来負担比率（分子）の構造'!L$51</f>
        <v>12</v>
      </c>
      <c r="N57" s="157"/>
      <c r="O57" s="157"/>
      <c r="P57" s="157" t="str">
        <f>'将来負担比率（分子）の構造'!M$51</f>
        <v>-</v>
      </c>
    </row>
    <row r="58" spans="1:16" x14ac:dyDescent="0.25">
      <c r="A58" s="157" t="s">
        <v>41</v>
      </c>
      <c r="B58" s="157"/>
      <c r="C58" s="157"/>
      <c r="D58" s="157">
        <f>'将来負担比率（分子）の構造'!I$50</f>
        <v>8681</v>
      </c>
      <c r="E58" s="157"/>
      <c r="F58" s="157"/>
      <c r="G58" s="157">
        <f>'将来負担比率（分子）の構造'!J$50</f>
        <v>9827</v>
      </c>
      <c r="H58" s="157"/>
      <c r="I58" s="157"/>
      <c r="J58" s="157">
        <f>'将来負担比率（分子）の構造'!K$50</f>
        <v>10588</v>
      </c>
      <c r="K58" s="157"/>
      <c r="L58" s="157"/>
      <c r="M58" s="157">
        <f>'将来負担比率（分子）の構造'!L$50</f>
        <v>10613</v>
      </c>
      <c r="N58" s="157"/>
      <c r="O58" s="157"/>
      <c r="P58" s="157">
        <f>'将来負担比率（分子）の構造'!M$50</f>
        <v>11350</v>
      </c>
    </row>
    <row r="59" spans="1:16" x14ac:dyDescent="0.2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5">
      <c r="A62" s="157" t="s">
        <v>35</v>
      </c>
      <c r="B62" s="157">
        <f>'将来負担比率（分子）の構造'!I$45</f>
        <v>5016</v>
      </c>
      <c r="C62" s="157"/>
      <c r="D62" s="157"/>
      <c r="E62" s="157">
        <f>'将来負担比率（分子）の構造'!J$45</f>
        <v>4966</v>
      </c>
      <c r="F62" s="157"/>
      <c r="G62" s="157"/>
      <c r="H62" s="157">
        <f>'将来負担比率（分子）の構造'!K$45</f>
        <v>4762</v>
      </c>
      <c r="I62" s="157"/>
      <c r="J62" s="157"/>
      <c r="K62" s="157">
        <f>'将来負担比率（分子）の構造'!L$45</f>
        <v>4461</v>
      </c>
      <c r="L62" s="157"/>
      <c r="M62" s="157"/>
      <c r="N62" s="157">
        <f>'将来負担比率（分子）の構造'!M$45</f>
        <v>4429</v>
      </c>
      <c r="O62" s="157"/>
      <c r="P62" s="157"/>
    </row>
    <row r="63" spans="1:16" x14ac:dyDescent="0.25">
      <c r="A63" s="157" t="s">
        <v>34</v>
      </c>
      <c r="B63" s="157">
        <f>'将来負担比率（分子）の構造'!I$44</f>
        <v>934</v>
      </c>
      <c r="C63" s="157"/>
      <c r="D63" s="157"/>
      <c r="E63" s="157">
        <f>'将来負担比率（分子）の構造'!J$44</f>
        <v>723</v>
      </c>
      <c r="F63" s="157"/>
      <c r="G63" s="157"/>
      <c r="H63" s="157">
        <f>'将来負担比率（分子）の構造'!K$44</f>
        <v>584</v>
      </c>
      <c r="I63" s="157"/>
      <c r="J63" s="157"/>
      <c r="K63" s="157">
        <f>'将来負担比率（分子）の構造'!L$44</f>
        <v>914</v>
      </c>
      <c r="L63" s="157"/>
      <c r="M63" s="157"/>
      <c r="N63" s="157">
        <f>'将来負担比率（分子）の構造'!M$44</f>
        <v>1025</v>
      </c>
      <c r="O63" s="157"/>
      <c r="P63" s="157"/>
    </row>
    <row r="64" spans="1:16" x14ac:dyDescent="0.25">
      <c r="A64" s="157" t="s">
        <v>33</v>
      </c>
      <c r="B64" s="157">
        <f>'将来負担比率（分子）の構造'!I$43</f>
        <v>16133</v>
      </c>
      <c r="C64" s="157"/>
      <c r="D64" s="157"/>
      <c r="E64" s="157">
        <f>'将来負担比率（分子）の構造'!J$43</f>
        <v>16060</v>
      </c>
      <c r="F64" s="157"/>
      <c r="G64" s="157"/>
      <c r="H64" s="157">
        <f>'将来負担比率（分子）の構造'!K$43</f>
        <v>15870</v>
      </c>
      <c r="I64" s="157"/>
      <c r="J64" s="157"/>
      <c r="K64" s="157">
        <f>'将来負担比率（分子）の構造'!L$43</f>
        <v>15035</v>
      </c>
      <c r="L64" s="157"/>
      <c r="M64" s="157"/>
      <c r="N64" s="157">
        <f>'将来負担比率（分子）の構造'!M$43</f>
        <v>14257</v>
      </c>
      <c r="O64" s="157"/>
      <c r="P64" s="157"/>
    </row>
    <row r="65" spans="1:16" x14ac:dyDescent="0.25">
      <c r="A65" s="157" t="s">
        <v>32</v>
      </c>
      <c r="B65" s="157">
        <f>'将来負担比率（分子）の構造'!I$42</f>
        <v>609</v>
      </c>
      <c r="C65" s="157"/>
      <c r="D65" s="157"/>
      <c r="E65" s="157">
        <f>'将来負担比率（分子）の構造'!J$42</f>
        <v>538</v>
      </c>
      <c r="F65" s="157"/>
      <c r="G65" s="157"/>
      <c r="H65" s="157">
        <f>'将来負担比率（分子）の構造'!K$42</f>
        <v>467</v>
      </c>
      <c r="I65" s="157"/>
      <c r="J65" s="157"/>
      <c r="K65" s="157">
        <f>'将来負担比率（分子）の構造'!L$42</f>
        <v>397</v>
      </c>
      <c r="L65" s="157"/>
      <c r="M65" s="157"/>
      <c r="N65" s="157">
        <f>'将来負担比率（分子）の構造'!M$42</f>
        <v>335</v>
      </c>
      <c r="O65" s="157"/>
      <c r="P65" s="157"/>
    </row>
    <row r="66" spans="1:16" x14ac:dyDescent="0.25">
      <c r="A66" s="157" t="s">
        <v>31</v>
      </c>
      <c r="B66" s="157">
        <f>'将来負担比率（分子）の構造'!I$41</f>
        <v>46569</v>
      </c>
      <c r="C66" s="157"/>
      <c r="D66" s="157"/>
      <c r="E66" s="157">
        <f>'将来負担比率（分子）の構造'!J$41</f>
        <v>44975</v>
      </c>
      <c r="F66" s="157"/>
      <c r="G66" s="157"/>
      <c r="H66" s="157">
        <f>'将来負担比率（分子）の構造'!K$41</f>
        <v>43525</v>
      </c>
      <c r="I66" s="157"/>
      <c r="J66" s="157"/>
      <c r="K66" s="157">
        <f>'将来負担比率（分子）の構造'!L$41</f>
        <v>41168</v>
      </c>
      <c r="L66" s="157"/>
      <c r="M66" s="157"/>
      <c r="N66" s="157">
        <f>'将来負担比率（分子）の構造'!M$41</f>
        <v>39564</v>
      </c>
      <c r="O66" s="157"/>
      <c r="P66" s="157"/>
    </row>
    <row r="67" spans="1:16" x14ac:dyDescent="0.25">
      <c r="A67" s="157" t="s">
        <v>71</v>
      </c>
      <c r="B67" s="157" t="e">
        <f>NA()</f>
        <v>#N/A</v>
      </c>
      <c r="C67" s="157">
        <f>IF(ISNUMBER('将来負担比率（分子）の構造'!I$53), IF('将来負担比率（分子）の構造'!I$53 &lt; 0, 0, '将来負担比率（分子）の構造'!I$53), NA())</f>
        <v>18376</v>
      </c>
      <c r="D67" s="157" t="e">
        <f>NA()</f>
        <v>#N/A</v>
      </c>
      <c r="E67" s="157" t="e">
        <f>NA()</f>
        <v>#N/A</v>
      </c>
      <c r="F67" s="157">
        <f>IF(ISNUMBER('将来負担比率（分子）の構造'!J$53), IF('将来負担比率（分子）の構造'!J$53 &lt; 0, 0, '将来負担比率（分子）の構造'!J$53), NA())</f>
        <v>16394</v>
      </c>
      <c r="G67" s="157" t="e">
        <f>NA()</f>
        <v>#N/A</v>
      </c>
      <c r="H67" s="157" t="e">
        <f>NA()</f>
        <v>#N/A</v>
      </c>
      <c r="I67" s="157">
        <f>IF(ISNUMBER('将来負担比率（分子）の構造'!K$53), IF('将来負担比率（分子）の構造'!K$53 &lt; 0, 0, '将来負担比率（分子）の構造'!K$53), NA())</f>
        <v>15225</v>
      </c>
      <c r="J67" s="157" t="e">
        <f>NA()</f>
        <v>#N/A</v>
      </c>
      <c r="K67" s="157" t="e">
        <f>NA()</f>
        <v>#N/A</v>
      </c>
      <c r="L67" s="157">
        <f>IF(ISNUMBER('将来負担比率（分子）の構造'!L$53), IF('将来負担比率（分子）の構造'!L$53 &lt; 0, 0, '将来負担比率（分子）の構造'!L$53), NA())</f>
        <v>15206</v>
      </c>
      <c r="M67" s="157" t="e">
        <f>NA()</f>
        <v>#N/A</v>
      </c>
      <c r="N67" s="157" t="e">
        <f>NA()</f>
        <v>#N/A</v>
      </c>
      <c r="O67" s="157">
        <f>IF(ISNUMBER('将来負担比率（分子）の構造'!M$53), IF('将来負担比率（分子）の構造'!M$53 &lt; 0, 0, '将来負担比率（分子）の構造'!M$53), NA())</f>
        <v>12251</v>
      </c>
      <c r="P67" s="157" t="e">
        <f>NA()</f>
        <v>#N/A</v>
      </c>
    </row>
    <row r="70" spans="1:16" x14ac:dyDescent="0.25">
      <c r="A70" s="159" t="s">
        <v>72</v>
      </c>
      <c r="B70" s="159"/>
      <c r="C70" s="159"/>
      <c r="D70" s="159"/>
      <c r="E70" s="159"/>
      <c r="F70" s="159"/>
    </row>
    <row r="71" spans="1:16" x14ac:dyDescent="0.25">
      <c r="A71" s="160"/>
      <c r="B71" s="160" t="str">
        <f>基金残高に係る経年分析!F54</f>
        <v>R04</v>
      </c>
      <c r="C71" s="160" t="str">
        <f>基金残高に係る経年分析!G54</f>
        <v>R05</v>
      </c>
      <c r="D71" s="160" t="str">
        <f>基金残高に係る経年分析!H54</f>
        <v>R06</v>
      </c>
    </row>
    <row r="72" spans="1:16" x14ac:dyDescent="0.25">
      <c r="A72" s="160" t="s">
        <v>73</v>
      </c>
      <c r="B72" s="161">
        <f>基金残高に係る経年分析!F55</f>
        <v>3571</v>
      </c>
      <c r="C72" s="161">
        <f>基金残高に係る経年分析!G55</f>
        <v>3247</v>
      </c>
      <c r="D72" s="161">
        <f>基金残高に係る経年分析!H55</f>
        <v>3867</v>
      </c>
    </row>
    <row r="73" spans="1:16" x14ac:dyDescent="0.25">
      <c r="A73" s="160" t="s">
        <v>74</v>
      </c>
      <c r="B73" s="161">
        <f>基金残高に係る経年分析!F56</f>
        <v>918</v>
      </c>
      <c r="C73" s="161">
        <f>基金残高に係る経年分析!G56</f>
        <v>1209</v>
      </c>
      <c r="D73" s="161">
        <f>基金残高に係る経年分析!H56</f>
        <v>1265</v>
      </c>
    </row>
    <row r="74" spans="1:16" x14ac:dyDescent="0.25">
      <c r="A74" s="160" t="s">
        <v>75</v>
      </c>
      <c r="B74" s="161">
        <f>基金残高に係る経年分析!F57</f>
        <v>4201</v>
      </c>
      <c r="C74" s="161">
        <f>基金残高に係る経年分析!G57</f>
        <v>4290</v>
      </c>
      <c r="D74" s="161">
        <f>基金残高に係る経年分析!H57</f>
        <v>4300</v>
      </c>
    </row>
  </sheetData>
  <sheetProtection algorithmName="SHA-512" hashValue="tIEaTRD5t58sHANzSIPqeLN8kKjlqYkh3o9aZGeig6Z7NQxGHQs0SFbHMyqvOAe/i5B3UUHDC9qzT6KqtdybdA==" saltValue="HOHw5fb2bgbWdJlDUx+h9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5"/>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3">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5">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5">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5">
      <c r="B5" s="666" t="s">
        <v>215</v>
      </c>
      <c r="C5" s="667"/>
      <c r="D5" s="667"/>
      <c r="E5" s="667"/>
      <c r="F5" s="667"/>
      <c r="G5" s="667"/>
      <c r="H5" s="667"/>
      <c r="I5" s="667"/>
      <c r="J5" s="667"/>
      <c r="K5" s="667"/>
      <c r="L5" s="667"/>
      <c r="M5" s="667"/>
      <c r="N5" s="667"/>
      <c r="O5" s="667"/>
      <c r="P5" s="667"/>
      <c r="Q5" s="668"/>
      <c r="R5" s="663">
        <v>11018220</v>
      </c>
      <c r="S5" s="664"/>
      <c r="T5" s="664"/>
      <c r="U5" s="664"/>
      <c r="V5" s="664"/>
      <c r="W5" s="664"/>
      <c r="X5" s="664"/>
      <c r="Y5" s="689"/>
      <c r="Z5" s="702">
        <v>22.7</v>
      </c>
      <c r="AA5" s="702"/>
      <c r="AB5" s="702"/>
      <c r="AC5" s="702"/>
      <c r="AD5" s="703">
        <v>11018220</v>
      </c>
      <c r="AE5" s="703"/>
      <c r="AF5" s="703"/>
      <c r="AG5" s="703"/>
      <c r="AH5" s="703"/>
      <c r="AI5" s="703"/>
      <c r="AJ5" s="703"/>
      <c r="AK5" s="703"/>
      <c r="AL5" s="690">
        <v>50.8</v>
      </c>
      <c r="AM5" s="672"/>
      <c r="AN5" s="672"/>
      <c r="AO5" s="691"/>
      <c r="AP5" s="666" t="s">
        <v>216</v>
      </c>
      <c r="AQ5" s="667"/>
      <c r="AR5" s="667"/>
      <c r="AS5" s="667"/>
      <c r="AT5" s="667"/>
      <c r="AU5" s="667"/>
      <c r="AV5" s="667"/>
      <c r="AW5" s="667"/>
      <c r="AX5" s="667"/>
      <c r="AY5" s="667"/>
      <c r="AZ5" s="667"/>
      <c r="BA5" s="667"/>
      <c r="BB5" s="667"/>
      <c r="BC5" s="667"/>
      <c r="BD5" s="667"/>
      <c r="BE5" s="667"/>
      <c r="BF5" s="668"/>
      <c r="BG5" s="608">
        <v>11018220</v>
      </c>
      <c r="BH5" s="609"/>
      <c r="BI5" s="609"/>
      <c r="BJ5" s="609"/>
      <c r="BK5" s="609"/>
      <c r="BL5" s="609"/>
      <c r="BM5" s="609"/>
      <c r="BN5" s="610"/>
      <c r="BO5" s="646">
        <v>100</v>
      </c>
      <c r="BP5" s="646"/>
      <c r="BQ5" s="646"/>
      <c r="BR5" s="646"/>
      <c r="BS5" s="647">
        <v>244799</v>
      </c>
      <c r="BT5" s="647"/>
      <c r="BU5" s="647"/>
      <c r="BV5" s="647"/>
      <c r="BW5" s="647"/>
      <c r="BX5" s="647"/>
      <c r="BY5" s="647"/>
      <c r="BZ5" s="647"/>
      <c r="CA5" s="647"/>
      <c r="CB5" s="687"/>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25">
      <c r="B6" s="605" t="s">
        <v>220</v>
      </c>
      <c r="C6" s="606"/>
      <c r="D6" s="606"/>
      <c r="E6" s="606"/>
      <c r="F6" s="606"/>
      <c r="G6" s="606"/>
      <c r="H6" s="606"/>
      <c r="I6" s="606"/>
      <c r="J6" s="606"/>
      <c r="K6" s="606"/>
      <c r="L6" s="606"/>
      <c r="M6" s="606"/>
      <c r="N6" s="606"/>
      <c r="O6" s="606"/>
      <c r="P6" s="606"/>
      <c r="Q6" s="607"/>
      <c r="R6" s="608">
        <v>350226</v>
      </c>
      <c r="S6" s="609"/>
      <c r="T6" s="609"/>
      <c r="U6" s="609"/>
      <c r="V6" s="609"/>
      <c r="W6" s="609"/>
      <c r="X6" s="609"/>
      <c r="Y6" s="610"/>
      <c r="Z6" s="646">
        <v>0.7</v>
      </c>
      <c r="AA6" s="646"/>
      <c r="AB6" s="646"/>
      <c r="AC6" s="646"/>
      <c r="AD6" s="647">
        <v>350226</v>
      </c>
      <c r="AE6" s="647"/>
      <c r="AF6" s="647"/>
      <c r="AG6" s="647"/>
      <c r="AH6" s="647"/>
      <c r="AI6" s="647"/>
      <c r="AJ6" s="647"/>
      <c r="AK6" s="647"/>
      <c r="AL6" s="611">
        <v>1.6</v>
      </c>
      <c r="AM6" s="612"/>
      <c r="AN6" s="612"/>
      <c r="AO6" s="648"/>
      <c r="AP6" s="605" t="s">
        <v>221</v>
      </c>
      <c r="AQ6" s="606"/>
      <c r="AR6" s="606"/>
      <c r="AS6" s="606"/>
      <c r="AT6" s="606"/>
      <c r="AU6" s="606"/>
      <c r="AV6" s="606"/>
      <c r="AW6" s="606"/>
      <c r="AX6" s="606"/>
      <c r="AY6" s="606"/>
      <c r="AZ6" s="606"/>
      <c r="BA6" s="606"/>
      <c r="BB6" s="606"/>
      <c r="BC6" s="606"/>
      <c r="BD6" s="606"/>
      <c r="BE6" s="606"/>
      <c r="BF6" s="607"/>
      <c r="BG6" s="608">
        <v>11018220</v>
      </c>
      <c r="BH6" s="609"/>
      <c r="BI6" s="609"/>
      <c r="BJ6" s="609"/>
      <c r="BK6" s="609"/>
      <c r="BL6" s="609"/>
      <c r="BM6" s="609"/>
      <c r="BN6" s="610"/>
      <c r="BO6" s="646">
        <v>100</v>
      </c>
      <c r="BP6" s="646"/>
      <c r="BQ6" s="646"/>
      <c r="BR6" s="646"/>
      <c r="BS6" s="647">
        <v>244799</v>
      </c>
      <c r="BT6" s="647"/>
      <c r="BU6" s="647"/>
      <c r="BV6" s="647"/>
      <c r="BW6" s="647"/>
      <c r="BX6" s="647"/>
      <c r="BY6" s="647"/>
      <c r="BZ6" s="647"/>
      <c r="CA6" s="647"/>
      <c r="CB6" s="687"/>
      <c r="CD6" s="666" t="s">
        <v>222</v>
      </c>
      <c r="CE6" s="667"/>
      <c r="CF6" s="667"/>
      <c r="CG6" s="667"/>
      <c r="CH6" s="667"/>
      <c r="CI6" s="667"/>
      <c r="CJ6" s="667"/>
      <c r="CK6" s="667"/>
      <c r="CL6" s="667"/>
      <c r="CM6" s="667"/>
      <c r="CN6" s="667"/>
      <c r="CO6" s="667"/>
      <c r="CP6" s="667"/>
      <c r="CQ6" s="668"/>
      <c r="CR6" s="608">
        <v>221176</v>
      </c>
      <c r="CS6" s="609"/>
      <c r="CT6" s="609"/>
      <c r="CU6" s="609"/>
      <c r="CV6" s="609"/>
      <c r="CW6" s="609"/>
      <c r="CX6" s="609"/>
      <c r="CY6" s="610"/>
      <c r="CZ6" s="690">
        <v>0.5</v>
      </c>
      <c r="DA6" s="672"/>
      <c r="DB6" s="672"/>
      <c r="DC6" s="692"/>
      <c r="DD6" s="614" t="s">
        <v>121</v>
      </c>
      <c r="DE6" s="609"/>
      <c r="DF6" s="609"/>
      <c r="DG6" s="609"/>
      <c r="DH6" s="609"/>
      <c r="DI6" s="609"/>
      <c r="DJ6" s="609"/>
      <c r="DK6" s="609"/>
      <c r="DL6" s="609"/>
      <c r="DM6" s="609"/>
      <c r="DN6" s="609"/>
      <c r="DO6" s="609"/>
      <c r="DP6" s="610"/>
      <c r="DQ6" s="614">
        <v>220934</v>
      </c>
      <c r="DR6" s="609"/>
      <c r="DS6" s="609"/>
      <c r="DT6" s="609"/>
      <c r="DU6" s="609"/>
      <c r="DV6" s="609"/>
      <c r="DW6" s="609"/>
      <c r="DX6" s="609"/>
      <c r="DY6" s="609"/>
      <c r="DZ6" s="609"/>
      <c r="EA6" s="609"/>
      <c r="EB6" s="609"/>
      <c r="EC6" s="645"/>
    </row>
    <row r="7" spans="2:143" ht="11.25" customHeight="1" x14ac:dyDescent="0.25">
      <c r="B7" s="605" t="s">
        <v>223</v>
      </c>
      <c r="C7" s="606"/>
      <c r="D7" s="606"/>
      <c r="E7" s="606"/>
      <c r="F7" s="606"/>
      <c r="G7" s="606"/>
      <c r="H7" s="606"/>
      <c r="I7" s="606"/>
      <c r="J7" s="606"/>
      <c r="K7" s="606"/>
      <c r="L7" s="606"/>
      <c r="M7" s="606"/>
      <c r="N7" s="606"/>
      <c r="O7" s="606"/>
      <c r="P7" s="606"/>
      <c r="Q7" s="607"/>
      <c r="R7" s="608">
        <v>3794</v>
      </c>
      <c r="S7" s="609"/>
      <c r="T7" s="609"/>
      <c r="U7" s="609"/>
      <c r="V7" s="609"/>
      <c r="W7" s="609"/>
      <c r="X7" s="609"/>
      <c r="Y7" s="610"/>
      <c r="Z7" s="646">
        <v>0</v>
      </c>
      <c r="AA7" s="646"/>
      <c r="AB7" s="646"/>
      <c r="AC7" s="646"/>
      <c r="AD7" s="647">
        <v>3794</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4764865</v>
      </c>
      <c r="BH7" s="609"/>
      <c r="BI7" s="609"/>
      <c r="BJ7" s="609"/>
      <c r="BK7" s="609"/>
      <c r="BL7" s="609"/>
      <c r="BM7" s="609"/>
      <c r="BN7" s="610"/>
      <c r="BO7" s="646">
        <v>43.2</v>
      </c>
      <c r="BP7" s="646"/>
      <c r="BQ7" s="646"/>
      <c r="BR7" s="646"/>
      <c r="BS7" s="647">
        <v>244799</v>
      </c>
      <c r="BT7" s="647"/>
      <c r="BU7" s="647"/>
      <c r="BV7" s="647"/>
      <c r="BW7" s="647"/>
      <c r="BX7" s="647"/>
      <c r="BY7" s="647"/>
      <c r="BZ7" s="647"/>
      <c r="CA7" s="647"/>
      <c r="CB7" s="687"/>
      <c r="CD7" s="605" t="s">
        <v>225</v>
      </c>
      <c r="CE7" s="606"/>
      <c r="CF7" s="606"/>
      <c r="CG7" s="606"/>
      <c r="CH7" s="606"/>
      <c r="CI7" s="606"/>
      <c r="CJ7" s="606"/>
      <c r="CK7" s="606"/>
      <c r="CL7" s="606"/>
      <c r="CM7" s="606"/>
      <c r="CN7" s="606"/>
      <c r="CO7" s="606"/>
      <c r="CP7" s="606"/>
      <c r="CQ7" s="607"/>
      <c r="CR7" s="608">
        <v>9749506</v>
      </c>
      <c r="CS7" s="609"/>
      <c r="CT7" s="609"/>
      <c r="CU7" s="609"/>
      <c r="CV7" s="609"/>
      <c r="CW7" s="609"/>
      <c r="CX7" s="609"/>
      <c r="CY7" s="610"/>
      <c r="CZ7" s="646">
        <v>21.1</v>
      </c>
      <c r="DA7" s="646"/>
      <c r="DB7" s="646"/>
      <c r="DC7" s="646"/>
      <c r="DD7" s="614">
        <v>95549</v>
      </c>
      <c r="DE7" s="609"/>
      <c r="DF7" s="609"/>
      <c r="DG7" s="609"/>
      <c r="DH7" s="609"/>
      <c r="DI7" s="609"/>
      <c r="DJ7" s="609"/>
      <c r="DK7" s="609"/>
      <c r="DL7" s="609"/>
      <c r="DM7" s="609"/>
      <c r="DN7" s="609"/>
      <c r="DO7" s="609"/>
      <c r="DP7" s="610"/>
      <c r="DQ7" s="614">
        <v>6805743</v>
      </c>
      <c r="DR7" s="609"/>
      <c r="DS7" s="609"/>
      <c r="DT7" s="609"/>
      <c r="DU7" s="609"/>
      <c r="DV7" s="609"/>
      <c r="DW7" s="609"/>
      <c r="DX7" s="609"/>
      <c r="DY7" s="609"/>
      <c r="DZ7" s="609"/>
      <c r="EA7" s="609"/>
      <c r="EB7" s="609"/>
      <c r="EC7" s="645"/>
    </row>
    <row r="8" spans="2:143" ht="11.25" customHeight="1" x14ac:dyDescent="0.25">
      <c r="B8" s="605" t="s">
        <v>226</v>
      </c>
      <c r="C8" s="606"/>
      <c r="D8" s="606"/>
      <c r="E8" s="606"/>
      <c r="F8" s="606"/>
      <c r="G8" s="606"/>
      <c r="H8" s="606"/>
      <c r="I8" s="606"/>
      <c r="J8" s="606"/>
      <c r="K8" s="606"/>
      <c r="L8" s="606"/>
      <c r="M8" s="606"/>
      <c r="N8" s="606"/>
      <c r="O8" s="606"/>
      <c r="P8" s="606"/>
      <c r="Q8" s="607"/>
      <c r="R8" s="608">
        <v>82587</v>
      </c>
      <c r="S8" s="609"/>
      <c r="T8" s="609"/>
      <c r="U8" s="609"/>
      <c r="V8" s="609"/>
      <c r="W8" s="609"/>
      <c r="X8" s="609"/>
      <c r="Y8" s="610"/>
      <c r="Z8" s="646">
        <v>0.2</v>
      </c>
      <c r="AA8" s="646"/>
      <c r="AB8" s="646"/>
      <c r="AC8" s="646"/>
      <c r="AD8" s="647">
        <v>82587</v>
      </c>
      <c r="AE8" s="647"/>
      <c r="AF8" s="647"/>
      <c r="AG8" s="647"/>
      <c r="AH8" s="647"/>
      <c r="AI8" s="647"/>
      <c r="AJ8" s="647"/>
      <c r="AK8" s="647"/>
      <c r="AL8" s="611">
        <v>0.4</v>
      </c>
      <c r="AM8" s="612"/>
      <c r="AN8" s="612"/>
      <c r="AO8" s="648"/>
      <c r="AP8" s="605" t="s">
        <v>227</v>
      </c>
      <c r="AQ8" s="606"/>
      <c r="AR8" s="606"/>
      <c r="AS8" s="606"/>
      <c r="AT8" s="606"/>
      <c r="AU8" s="606"/>
      <c r="AV8" s="606"/>
      <c r="AW8" s="606"/>
      <c r="AX8" s="606"/>
      <c r="AY8" s="606"/>
      <c r="AZ8" s="606"/>
      <c r="BA8" s="606"/>
      <c r="BB8" s="606"/>
      <c r="BC8" s="606"/>
      <c r="BD8" s="606"/>
      <c r="BE8" s="606"/>
      <c r="BF8" s="607"/>
      <c r="BG8" s="608">
        <v>128530</v>
      </c>
      <c r="BH8" s="609"/>
      <c r="BI8" s="609"/>
      <c r="BJ8" s="609"/>
      <c r="BK8" s="609"/>
      <c r="BL8" s="609"/>
      <c r="BM8" s="609"/>
      <c r="BN8" s="610"/>
      <c r="BO8" s="646">
        <v>1.2</v>
      </c>
      <c r="BP8" s="646"/>
      <c r="BQ8" s="646"/>
      <c r="BR8" s="646"/>
      <c r="BS8" s="647" t="s">
        <v>121</v>
      </c>
      <c r="BT8" s="647"/>
      <c r="BU8" s="647"/>
      <c r="BV8" s="647"/>
      <c r="BW8" s="647"/>
      <c r="BX8" s="647"/>
      <c r="BY8" s="647"/>
      <c r="BZ8" s="647"/>
      <c r="CA8" s="647"/>
      <c r="CB8" s="687"/>
      <c r="CD8" s="605" t="s">
        <v>228</v>
      </c>
      <c r="CE8" s="606"/>
      <c r="CF8" s="606"/>
      <c r="CG8" s="606"/>
      <c r="CH8" s="606"/>
      <c r="CI8" s="606"/>
      <c r="CJ8" s="606"/>
      <c r="CK8" s="606"/>
      <c r="CL8" s="606"/>
      <c r="CM8" s="606"/>
      <c r="CN8" s="606"/>
      <c r="CO8" s="606"/>
      <c r="CP8" s="606"/>
      <c r="CQ8" s="607"/>
      <c r="CR8" s="608">
        <v>15162831</v>
      </c>
      <c r="CS8" s="609"/>
      <c r="CT8" s="609"/>
      <c r="CU8" s="609"/>
      <c r="CV8" s="609"/>
      <c r="CW8" s="609"/>
      <c r="CX8" s="609"/>
      <c r="CY8" s="610"/>
      <c r="CZ8" s="646">
        <v>32.9</v>
      </c>
      <c r="DA8" s="646"/>
      <c r="DB8" s="646"/>
      <c r="DC8" s="646"/>
      <c r="DD8" s="614">
        <v>1490416</v>
      </c>
      <c r="DE8" s="609"/>
      <c r="DF8" s="609"/>
      <c r="DG8" s="609"/>
      <c r="DH8" s="609"/>
      <c r="DI8" s="609"/>
      <c r="DJ8" s="609"/>
      <c r="DK8" s="609"/>
      <c r="DL8" s="609"/>
      <c r="DM8" s="609"/>
      <c r="DN8" s="609"/>
      <c r="DO8" s="609"/>
      <c r="DP8" s="610"/>
      <c r="DQ8" s="614">
        <v>8406785</v>
      </c>
      <c r="DR8" s="609"/>
      <c r="DS8" s="609"/>
      <c r="DT8" s="609"/>
      <c r="DU8" s="609"/>
      <c r="DV8" s="609"/>
      <c r="DW8" s="609"/>
      <c r="DX8" s="609"/>
      <c r="DY8" s="609"/>
      <c r="DZ8" s="609"/>
      <c r="EA8" s="609"/>
      <c r="EB8" s="609"/>
      <c r="EC8" s="645"/>
    </row>
    <row r="9" spans="2:143" ht="11.25" customHeight="1" x14ac:dyDescent="0.25">
      <c r="B9" s="605" t="s">
        <v>229</v>
      </c>
      <c r="C9" s="606"/>
      <c r="D9" s="606"/>
      <c r="E9" s="606"/>
      <c r="F9" s="606"/>
      <c r="G9" s="606"/>
      <c r="H9" s="606"/>
      <c r="I9" s="606"/>
      <c r="J9" s="606"/>
      <c r="K9" s="606"/>
      <c r="L9" s="606"/>
      <c r="M9" s="606"/>
      <c r="N9" s="606"/>
      <c r="O9" s="606"/>
      <c r="P9" s="606"/>
      <c r="Q9" s="607"/>
      <c r="R9" s="608">
        <v>102495</v>
      </c>
      <c r="S9" s="609"/>
      <c r="T9" s="609"/>
      <c r="U9" s="609"/>
      <c r="V9" s="609"/>
      <c r="W9" s="609"/>
      <c r="X9" s="609"/>
      <c r="Y9" s="610"/>
      <c r="Z9" s="646">
        <v>0.2</v>
      </c>
      <c r="AA9" s="646"/>
      <c r="AB9" s="646"/>
      <c r="AC9" s="646"/>
      <c r="AD9" s="647">
        <v>102495</v>
      </c>
      <c r="AE9" s="647"/>
      <c r="AF9" s="647"/>
      <c r="AG9" s="647"/>
      <c r="AH9" s="647"/>
      <c r="AI9" s="647"/>
      <c r="AJ9" s="647"/>
      <c r="AK9" s="647"/>
      <c r="AL9" s="611">
        <v>0.5</v>
      </c>
      <c r="AM9" s="612"/>
      <c r="AN9" s="612"/>
      <c r="AO9" s="648"/>
      <c r="AP9" s="605" t="s">
        <v>230</v>
      </c>
      <c r="AQ9" s="606"/>
      <c r="AR9" s="606"/>
      <c r="AS9" s="606"/>
      <c r="AT9" s="606"/>
      <c r="AU9" s="606"/>
      <c r="AV9" s="606"/>
      <c r="AW9" s="606"/>
      <c r="AX9" s="606"/>
      <c r="AY9" s="606"/>
      <c r="AZ9" s="606"/>
      <c r="BA9" s="606"/>
      <c r="BB9" s="606"/>
      <c r="BC9" s="606"/>
      <c r="BD9" s="606"/>
      <c r="BE9" s="606"/>
      <c r="BF9" s="607"/>
      <c r="BG9" s="608">
        <v>3515824</v>
      </c>
      <c r="BH9" s="609"/>
      <c r="BI9" s="609"/>
      <c r="BJ9" s="609"/>
      <c r="BK9" s="609"/>
      <c r="BL9" s="609"/>
      <c r="BM9" s="609"/>
      <c r="BN9" s="610"/>
      <c r="BO9" s="646">
        <v>31.9</v>
      </c>
      <c r="BP9" s="646"/>
      <c r="BQ9" s="646"/>
      <c r="BR9" s="646"/>
      <c r="BS9" s="647" t="s">
        <v>121</v>
      </c>
      <c r="BT9" s="647"/>
      <c r="BU9" s="647"/>
      <c r="BV9" s="647"/>
      <c r="BW9" s="647"/>
      <c r="BX9" s="647"/>
      <c r="BY9" s="647"/>
      <c r="BZ9" s="647"/>
      <c r="CA9" s="647"/>
      <c r="CB9" s="687"/>
      <c r="CD9" s="605" t="s">
        <v>231</v>
      </c>
      <c r="CE9" s="606"/>
      <c r="CF9" s="606"/>
      <c r="CG9" s="606"/>
      <c r="CH9" s="606"/>
      <c r="CI9" s="606"/>
      <c r="CJ9" s="606"/>
      <c r="CK9" s="606"/>
      <c r="CL9" s="606"/>
      <c r="CM9" s="606"/>
      <c r="CN9" s="606"/>
      <c r="CO9" s="606"/>
      <c r="CP9" s="606"/>
      <c r="CQ9" s="607"/>
      <c r="CR9" s="608">
        <v>2502850</v>
      </c>
      <c r="CS9" s="609"/>
      <c r="CT9" s="609"/>
      <c r="CU9" s="609"/>
      <c r="CV9" s="609"/>
      <c r="CW9" s="609"/>
      <c r="CX9" s="609"/>
      <c r="CY9" s="610"/>
      <c r="CZ9" s="646">
        <v>5.4</v>
      </c>
      <c r="DA9" s="646"/>
      <c r="DB9" s="646"/>
      <c r="DC9" s="646"/>
      <c r="DD9" s="614">
        <v>84322</v>
      </c>
      <c r="DE9" s="609"/>
      <c r="DF9" s="609"/>
      <c r="DG9" s="609"/>
      <c r="DH9" s="609"/>
      <c r="DI9" s="609"/>
      <c r="DJ9" s="609"/>
      <c r="DK9" s="609"/>
      <c r="DL9" s="609"/>
      <c r="DM9" s="609"/>
      <c r="DN9" s="609"/>
      <c r="DO9" s="609"/>
      <c r="DP9" s="610"/>
      <c r="DQ9" s="614">
        <v>2105858</v>
      </c>
      <c r="DR9" s="609"/>
      <c r="DS9" s="609"/>
      <c r="DT9" s="609"/>
      <c r="DU9" s="609"/>
      <c r="DV9" s="609"/>
      <c r="DW9" s="609"/>
      <c r="DX9" s="609"/>
      <c r="DY9" s="609"/>
      <c r="DZ9" s="609"/>
      <c r="EA9" s="609"/>
      <c r="EB9" s="609"/>
      <c r="EC9" s="645"/>
    </row>
    <row r="10" spans="2:143" ht="11.25" customHeight="1" x14ac:dyDescent="0.25">
      <c r="B10" s="605" t="s">
        <v>232</v>
      </c>
      <c r="C10" s="606"/>
      <c r="D10" s="606"/>
      <c r="E10" s="606"/>
      <c r="F10" s="606"/>
      <c r="G10" s="606"/>
      <c r="H10" s="606"/>
      <c r="I10" s="606"/>
      <c r="J10" s="606"/>
      <c r="K10" s="606"/>
      <c r="L10" s="606"/>
      <c r="M10" s="606"/>
      <c r="N10" s="606"/>
      <c r="O10" s="606"/>
      <c r="P10" s="606"/>
      <c r="Q10" s="607"/>
      <c r="R10" s="608" t="s">
        <v>121</v>
      </c>
      <c r="S10" s="609"/>
      <c r="T10" s="609"/>
      <c r="U10" s="609"/>
      <c r="V10" s="609"/>
      <c r="W10" s="609"/>
      <c r="X10" s="609"/>
      <c r="Y10" s="610"/>
      <c r="Z10" s="646" t="s">
        <v>121</v>
      </c>
      <c r="AA10" s="646"/>
      <c r="AB10" s="646"/>
      <c r="AC10" s="646"/>
      <c r="AD10" s="647" t="s">
        <v>121</v>
      </c>
      <c r="AE10" s="647"/>
      <c r="AF10" s="647"/>
      <c r="AG10" s="647"/>
      <c r="AH10" s="647"/>
      <c r="AI10" s="647"/>
      <c r="AJ10" s="647"/>
      <c r="AK10" s="647"/>
      <c r="AL10" s="611" t="s">
        <v>121</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260981</v>
      </c>
      <c r="BH10" s="609"/>
      <c r="BI10" s="609"/>
      <c r="BJ10" s="609"/>
      <c r="BK10" s="609"/>
      <c r="BL10" s="609"/>
      <c r="BM10" s="609"/>
      <c r="BN10" s="610"/>
      <c r="BO10" s="646">
        <v>2.4</v>
      </c>
      <c r="BP10" s="646"/>
      <c r="BQ10" s="646"/>
      <c r="BR10" s="646"/>
      <c r="BS10" s="647" t="s">
        <v>121</v>
      </c>
      <c r="BT10" s="647"/>
      <c r="BU10" s="647"/>
      <c r="BV10" s="647"/>
      <c r="BW10" s="647"/>
      <c r="BX10" s="647"/>
      <c r="BY10" s="647"/>
      <c r="BZ10" s="647"/>
      <c r="CA10" s="647"/>
      <c r="CB10" s="687"/>
      <c r="CD10" s="605" t="s">
        <v>234</v>
      </c>
      <c r="CE10" s="606"/>
      <c r="CF10" s="606"/>
      <c r="CG10" s="606"/>
      <c r="CH10" s="606"/>
      <c r="CI10" s="606"/>
      <c r="CJ10" s="606"/>
      <c r="CK10" s="606"/>
      <c r="CL10" s="606"/>
      <c r="CM10" s="606"/>
      <c r="CN10" s="606"/>
      <c r="CO10" s="606"/>
      <c r="CP10" s="606"/>
      <c r="CQ10" s="607"/>
      <c r="CR10" s="608">
        <v>86378</v>
      </c>
      <c r="CS10" s="609"/>
      <c r="CT10" s="609"/>
      <c r="CU10" s="609"/>
      <c r="CV10" s="609"/>
      <c r="CW10" s="609"/>
      <c r="CX10" s="609"/>
      <c r="CY10" s="610"/>
      <c r="CZ10" s="646">
        <v>0.2</v>
      </c>
      <c r="DA10" s="646"/>
      <c r="DB10" s="646"/>
      <c r="DC10" s="646"/>
      <c r="DD10" s="614" t="s">
        <v>121</v>
      </c>
      <c r="DE10" s="609"/>
      <c r="DF10" s="609"/>
      <c r="DG10" s="609"/>
      <c r="DH10" s="609"/>
      <c r="DI10" s="609"/>
      <c r="DJ10" s="609"/>
      <c r="DK10" s="609"/>
      <c r="DL10" s="609"/>
      <c r="DM10" s="609"/>
      <c r="DN10" s="609"/>
      <c r="DO10" s="609"/>
      <c r="DP10" s="610"/>
      <c r="DQ10" s="614">
        <v>84020</v>
      </c>
      <c r="DR10" s="609"/>
      <c r="DS10" s="609"/>
      <c r="DT10" s="609"/>
      <c r="DU10" s="609"/>
      <c r="DV10" s="609"/>
      <c r="DW10" s="609"/>
      <c r="DX10" s="609"/>
      <c r="DY10" s="609"/>
      <c r="DZ10" s="609"/>
      <c r="EA10" s="609"/>
      <c r="EB10" s="609"/>
      <c r="EC10" s="645"/>
    </row>
    <row r="11" spans="2:143" ht="11.25" customHeight="1" x14ac:dyDescent="0.25">
      <c r="B11" s="605" t="s">
        <v>235</v>
      </c>
      <c r="C11" s="606"/>
      <c r="D11" s="606"/>
      <c r="E11" s="606"/>
      <c r="F11" s="606"/>
      <c r="G11" s="606"/>
      <c r="H11" s="606"/>
      <c r="I11" s="606"/>
      <c r="J11" s="606"/>
      <c r="K11" s="606"/>
      <c r="L11" s="606"/>
      <c r="M11" s="606"/>
      <c r="N11" s="606"/>
      <c r="O11" s="606"/>
      <c r="P11" s="606"/>
      <c r="Q11" s="607"/>
      <c r="R11" s="608">
        <v>2127630</v>
      </c>
      <c r="S11" s="609"/>
      <c r="T11" s="609"/>
      <c r="U11" s="609"/>
      <c r="V11" s="609"/>
      <c r="W11" s="609"/>
      <c r="X11" s="609"/>
      <c r="Y11" s="610"/>
      <c r="Z11" s="611">
        <v>4.4000000000000004</v>
      </c>
      <c r="AA11" s="612"/>
      <c r="AB11" s="612"/>
      <c r="AC11" s="613"/>
      <c r="AD11" s="614">
        <v>2127630</v>
      </c>
      <c r="AE11" s="609"/>
      <c r="AF11" s="609"/>
      <c r="AG11" s="609"/>
      <c r="AH11" s="609"/>
      <c r="AI11" s="609"/>
      <c r="AJ11" s="609"/>
      <c r="AK11" s="610"/>
      <c r="AL11" s="611">
        <v>9.8000000000000007</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859530</v>
      </c>
      <c r="BH11" s="609"/>
      <c r="BI11" s="609"/>
      <c r="BJ11" s="609"/>
      <c r="BK11" s="609"/>
      <c r="BL11" s="609"/>
      <c r="BM11" s="609"/>
      <c r="BN11" s="610"/>
      <c r="BO11" s="646">
        <v>7.8</v>
      </c>
      <c r="BP11" s="646"/>
      <c r="BQ11" s="646"/>
      <c r="BR11" s="646"/>
      <c r="BS11" s="647">
        <v>244799</v>
      </c>
      <c r="BT11" s="647"/>
      <c r="BU11" s="647"/>
      <c r="BV11" s="647"/>
      <c r="BW11" s="647"/>
      <c r="BX11" s="647"/>
      <c r="BY11" s="647"/>
      <c r="BZ11" s="647"/>
      <c r="CA11" s="647"/>
      <c r="CB11" s="687"/>
      <c r="CD11" s="605" t="s">
        <v>237</v>
      </c>
      <c r="CE11" s="606"/>
      <c r="CF11" s="606"/>
      <c r="CG11" s="606"/>
      <c r="CH11" s="606"/>
      <c r="CI11" s="606"/>
      <c r="CJ11" s="606"/>
      <c r="CK11" s="606"/>
      <c r="CL11" s="606"/>
      <c r="CM11" s="606"/>
      <c r="CN11" s="606"/>
      <c r="CO11" s="606"/>
      <c r="CP11" s="606"/>
      <c r="CQ11" s="607"/>
      <c r="CR11" s="608">
        <v>926830</v>
      </c>
      <c r="CS11" s="609"/>
      <c r="CT11" s="609"/>
      <c r="CU11" s="609"/>
      <c r="CV11" s="609"/>
      <c r="CW11" s="609"/>
      <c r="CX11" s="609"/>
      <c r="CY11" s="610"/>
      <c r="CZ11" s="646">
        <v>2</v>
      </c>
      <c r="DA11" s="646"/>
      <c r="DB11" s="646"/>
      <c r="DC11" s="646"/>
      <c r="DD11" s="614">
        <v>186133</v>
      </c>
      <c r="DE11" s="609"/>
      <c r="DF11" s="609"/>
      <c r="DG11" s="609"/>
      <c r="DH11" s="609"/>
      <c r="DI11" s="609"/>
      <c r="DJ11" s="609"/>
      <c r="DK11" s="609"/>
      <c r="DL11" s="609"/>
      <c r="DM11" s="609"/>
      <c r="DN11" s="609"/>
      <c r="DO11" s="609"/>
      <c r="DP11" s="610"/>
      <c r="DQ11" s="614">
        <v>429213</v>
      </c>
      <c r="DR11" s="609"/>
      <c r="DS11" s="609"/>
      <c r="DT11" s="609"/>
      <c r="DU11" s="609"/>
      <c r="DV11" s="609"/>
      <c r="DW11" s="609"/>
      <c r="DX11" s="609"/>
      <c r="DY11" s="609"/>
      <c r="DZ11" s="609"/>
      <c r="EA11" s="609"/>
      <c r="EB11" s="609"/>
      <c r="EC11" s="645"/>
    </row>
    <row r="12" spans="2:143" ht="11.25" customHeight="1" x14ac:dyDescent="0.25">
      <c r="B12" s="605" t="s">
        <v>238</v>
      </c>
      <c r="C12" s="606"/>
      <c r="D12" s="606"/>
      <c r="E12" s="606"/>
      <c r="F12" s="606"/>
      <c r="G12" s="606"/>
      <c r="H12" s="606"/>
      <c r="I12" s="606"/>
      <c r="J12" s="606"/>
      <c r="K12" s="606"/>
      <c r="L12" s="606"/>
      <c r="M12" s="606"/>
      <c r="N12" s="606"/>
      <c r="O12" s="606"/>
      <c r="P12" s="606"/>
      <c r="Q12" s="607"/>
      <c r="R12" s="608" t="s">
        <v>121</v>
      </c>
      <c r="S12" s="609"/>
      <c r="T12" s="609"/>
      <c r="U12" s="609"/>
      <c r="V12" s="609"/>
      <c r="W12" s="609"/>
      <c r="X12" s="609"/>
      <c r="Y12" s="610"/>
      <c r="Z12" s="646" t="s">
        <v>121</v>
      </c>
      <c r="AA12" s="646"/>
      <c r="AB12" s="646"/>
      <c r="AC12" s="646"/>
      <c r="AD12" s="647" t="s">
        <v>121</v>
      </c>
      <c r="AE12" s="647"/>
      <c r="AF12" s="647"/>
      <c r="AG12" s="647"/>
      <c r="AH12" s="647"/>
      <c r="AI12" s="647"/>
      <c r="AJ12" s="647"/>
      <c r="AK12" s="647"/>
      <c r="AL12" s="611" t="s">
        <v>121</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5353664</v>
      </c>
      <c r="BH12" s="609"/>
      <c r="BI12" s="609"/>
      <c r="BJ12" s="609"/>
      <c r="BK12" s="609"/>
      <c r="BL12" s="609"/>
      <c r="BM12" s="609"/>
      <c r="BN12" s="610"/>
      <c r="BO12" s="646">
        <v>48.6</v>
      </c>
      <c r="BP12" s="646"/>
      <c r="BQ12" s="646"/>
      <c r="BR12" s="646"/>
      <c r="BS12" s="647" t="s">
        <v>121</v>
      </c>
      <c r="BT12" s="647"/>
      <c r="BU12" s="647"/>
      <c r="BV12" s="647"/>
      <c r="BW12" s="647"/>
      <c r="BX12" s="647"/>
      <c r="BY12" s="647"/>
      <c r="BZ12" s="647"/>
      <c r="CA12" s="647"/>
      <c r="CB12" s="687"/>
      <c r="CD12" s="605" t="s">
        <v>240</v>
      </c>
      <c r="CE12" s="606"/>
      <c r="CF12" s="606"/>
      <c r="CG12" s="606"/>
      <c r="CH12" s="606"/>
      <c r="CI12" s="606"/>
      <c r="CJ12" s="606"/>
      <c r="CK12" s="606"/>
      <c r="CL12" s="606"/>
      <c r="CM12" s="606"/>
      <c r="CN12" s="606"/>
      <c r="CO12" s="606"/>
      <c r="CP12" s="606"/>
      <c r="CQ12" s="607"/>
      <c r="CR12" s="608">
        <v>1414275</v>
      </c>
      <c r="CS12" s="609"/>
      <c r="CT12" s="609"/>
      <c r="CU12" s="609"/>
      <c r="CV12" s="609"/>
      <c r="CW12" s="609"/>
      <c r="CX12" s="609"/>
      <c r="CY12" s="610"/>
      <c r="CZ12" s="646">
        <v>3.1</v>
      </c>
      <c r="DA12" s="646"/>
      <c r="DB12" s="646"/>
      <c r="DC12" s="646"/>
      <c r="DD12" s="614">
        <v>259896</v>
      </c>
      <c r="DE12" s="609"/>
      <c r="DF12" s="609"/>
      <c r="DG12" s="609"/>
      <c r="DH12" s="609"/>
      <c r="DI12" s="609"/>
      <c r="DJ12" s="609"/>
      <c r="DK12" s="609"/>
      <c r="DL12" s="609"/>
      <c r="DM12" s="609"/>
      <c r="DN12" s="609"/>
      <c r="DO12" s="609"/>
      <c r="DP12" s="610"/>
      <c r="DQ12" s="614">
        <v>792018</v>
      </c>
      <c r="DR12" s="609"/>
      <c r="DS12" s="609"/>
      <c r="DT12" s="609"/>
      <c r="DU12" s="609"/>
      <c r="DV12" s="609"/>
      <c r="DW12" s="609"/>
      <c r="DX12" s="609"/>
      <c r="DY12" s="609"/>
      <c r="DZ12" s="609"/>
      <c r="EA12" s="609"/>
      <c r="EB12" s="609"/>
      <c r="EC12" s="645"/>
    </row>
    <row r="13" spans="2:143" ht="11.25" customHeight="1" x14ac:dyDescent="0.25">
      <c r="B13" s="605" t="s">
        <v>241</v>
      </c>
      <c r="C13" s="606"/>
      <c r="D13" s="606"/>
      <c r="E13" s="606"/>
      <c r="F13" s="606"/>
      <c r="G13" s="606"/>
      <c r="H13" s="606"/>
      <c r="I13" s="606"/>
      <c r="J13" s="606"/>
      <c r="K13" s="606"/>
      <c r="L13" s="606"/>
      <c r="M13" s="606"/>
      <c r="N13" s="606"/>
      <c r="O13" s="606"/>
      <c r="P13" s="606"/>
      <c r="Q13" s="607"/>
      <c r="R13" s="608">
        <v>2</v>
      </c>
      <c r="S13" s="609"/>
      <c r="T13" s="609"/>
      <c r="U13" s="609"/>
      <c r="V13" s="609"/>
      <c r="W13" s="609"/>
      <c r="X13" s="609"/>
      <c r="Y13" s="610"/>
      <c r="Z13" s="646">
        <v>0</v>
      </c>
      <c r="AA13" s="646"/>
      <c r="AB13" s="646"/>
      <c r="AC13" s="646"/>
      <c r="AD13" s="647">
        <v>2</v>
      </c>
      <c r="AE13" s="647"/>
      <c r="AF13" s="647"/>
      <c r="AG13" s="647"/>
      <c r="AH13" s="647"/>
      <c r="AI13" s="647"/>
      <c r="AJ13" s="647"/>
      <c r="AK13" s="647"/>
      <c r="AL13" s="611">
        <v>0</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5349188</v>
      </c>
      <c r="BH13" s="609"/>
      <c r="BI13" s="609"/>
      <c r="BJ13" s="609"/>
      <c r="BK13" s="609"/>
      <c r="BL13" s="609"/>
      <c r="BM13" s="609"/>
      <c r="BN13" s="610"/>
      <c r="BO13" s="646">
        <v>48.5</v>
      </c>
      <c r="BP13" s="646"/>
      <c r="BQ13" s="646"/>
      <c r="BR13" s="646"/>
      <c r="BS13" s="647" t="s">
        <v>121</v>
      </c>
      <c r="BT13" s="647"/>
      <c r="BU13" s="647"/>
      <c r="BV13" s="647"/>
      <c r="BW13" s="647"/>
      <c r="BX13" s="647"/>
      <c r="BY13" s="647"/>
      <c r="BZ13" s="647"/>
      <c r="CA13" s="647"/>
      <c r="CB13" s="687"/>
      <c r="CD13" s="605" t="s">
        <v>243</v>
      </c>
      <c r="CE13" s="606"/>
      <c r="CF13" s="606"/>
      <c r="CG13" s="606"/>
      <c r="CH13" s="606"/>
      <c r="CI13" s="606"/>
      <c r="CJ13" s="606"/>
      <c r="CK13" s="606"/>
      <c r="CL13" s="606"/>
      <c r="CM13" s="606"/>
      <c r="CN13" s="606"/>
      <c r="CO13" s="606"/>
      <c r="CP13" s="606"/>
      <c r="CQ13" s="607"/>
      <c r="CR13" s="608">
        <v>4817437</v>
      </c>
      <c r="CS13" s="609"/>
      <c r="CT13" s="609"/>
      <c r="CU13" s="609"/>
      <c r="CV13" s="609"/>
      <c r="CW13" s="609"/>
      <c r="CX13" s="609"/>
      <c r="CY13" s="610"/>
      <c r="CZ13" s="646">
        <v>10.4</v>
      </c>
      <c r="DA13" s="646"/>
      <c r="DB13" s="646"/>
      <c r="DC13" s="646"/>
      <c r="DD13" s="614">
        <v>2354373</v>
      </c>
      <c r="DE13" s="609"/>
      <c r="DF13" s="609"/>
      <c r="DG13" s="609"/>
      <c r="DH13" s="609"/>
      <c r="DI13" s="609"/>
      <c r="DJ13" s="609"/>
      <c r="DK13" s="609"/>
      <c r="DL13" s="609"/>
      <c r="DM13" s="609"/>
      <c r="DN13" s="609"/>
      <c r="DO13" s="609"/>
      <c r="DP13" s="610"/>
      <c r="DQ13" s="614">
        <v>2857997</v>
      </c>
      <c r="DR13" s="609"/>
      <c r="DS13" s="609"/>
      <c r="DT13" s="609"/>
      <c r="DU13" s="609"/>
      <c r="DV13" s="609"/>
      <c r="DW13" s="609"/>
      <c r="DX13" s="609"/>
      <c r="DY13" s="609"/>
      <c r="DZ13" s="609"/>
      <c r="EA13" s="609"/>
      <c r="EB13" s="609"/>
      <c r="EC13" s="645"/>
    </row>
    <row r="14" spans="2:143" ht="11.25" customHeight="1" x14ac:dyDescent="0.25">
      <c r="B14" s="605" t="s">
        <v>244</v>
      </c>
      <c r="C14" s="606"/>
      <c r="D14" s="606"/>
      <c r="E14" s="606"/>
      <c r="F14" s="606"/>
      <c r="G14" s="606"/>
      <c r="H14" s="606"/>
      <c r="I14" s="606"/>
      <c r="J14" s="606"/>
      <c r="K14" s="606"/>
      <c r="L14" s="606"/>
      <c r="M14" s="606"/>
      <c r="N14" s="606"/>
      <c r="O14" s="606"/>
      <c r="P14" s="606"/>
      <c r="Q14" s="607"/>
      <c r="R14" s="608" t="s">
        <v>121</v>
      </c>
      <c r="S14" s="609"/>
      <c r="T14" s="609"/>
      <c r="U14" s="609"/>
      <c r="V14" s="609"/>
      <c r="W14" s="609"/>
      <c r="X14" s="609"/>
      <c r="Y14" s="610"/>
      <c r="Z14" s="646" t="s">
        <v>121</v>
      </c>
      <c r="AA14" s="646"/>
      <c r="AB14" s="646"/>
      <c r="AC14" s="646"/>
      <c r="AD14" s="647" t="s">
        <v>121</v>
      </c>
      <c r="AE14" s="647"/>
      <c r="AF14" s="647"/>
      <c r="AG14" s="647"/>
      <c r="AH14" s="647"/>
      <c r="AI14" s="647"/>
      <c r="AJ14" s="647"/>
      <c r="AK14" s="647"/>
      <c r="AL14" s="611" t="s">
        <v>121</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332571</v>
      </c>
      <c r="BH14" s="609"/>
      <c r="BI14" s="609"/>
      <c r="BJ14" s="609"/>
      <c r="BK14" s="609"/>
      <c r="BL14" s="609"/>
      <c r="BM14" s="609"/>
      <c r="BN14" s="610"/>
      <c r="BO14" s="646">
        <v>3</v>
      </c>
      <c r="BP14" s="646"/>
      <c r="BQ14" s="646"/>
      <c r="BR14" s="646"/>
      <c r="BS14" s="647" t="s">
        <v>121</v>
      </c>
      <c r="BT14" s="647"/>
      <c r="BU14" s="647"/>
      <c r="BV14" s="647"/>
      <c r="BW14" s="647"/>
      <c r="BX14" s="647"/>
      <c r="BY14" s="647"/>
      <c r="BZ14" s="647"/>
      <c r="CA14" s="647"/>
      <c r="CB14" s="687"/>
      <c r="CD14" s="605" t="s">
        <v>246</v>
      </c>
      <c r="CE14" s="606"/>
      <c r="CF14" s="606"/>
      <c r="CG14" s="606"/>
      <c r="CH14" s="606"/>
      <c r="CI14" s="606"/>
      <c r="CJ14" s="606"/>
      <c r="CK14" s="606"/>
      <c r="CL14" s="606"/>
      <c r="CM14" s="606"/>
      <c r="CN14" s="606"/>
      <c r="CO14" s="606"/>
      <c r="CP14" s="606"/>
      <c r="CQ14" s="607"/>
      <c r="CR14" s="608">
        <v>1800705</v>
      </c>
      <c r="CS14" s="609"/>
      <c r="CT14" s="609"/>
      <c r="CU14" s="609"/>
      <c r="CV14" s="609"/>
      <c r="CW14" s="609"/>
      <c r="CX14" s="609"/>
      <c r="CY14" s="610"/>
      <c r="CZ14" s="646">
        <v>3.9</v>
      </c>
      <c r="DA14" s="646"/>
      <c r="DB14" s="646"/>
      <c r="DC14" s="646"/>
      <c r="DD14" s="614">
        <v>39018</v>
      </c>
      <c r="DE14" s="609"/>
      <c r="DF14" s="609"/>
      <c r="DG14" s="609"/>
      <c r="DH14" s="609"/>
      <c r="DI14" s="609"/>
      <c r="DJ14" s="609"/>
      <c r="DK14" s="609"/>
      <c r="DL14" s="609"/>
      <c r="DM14" s="609"/>
      <c r="DN14" s="609"/>
      <c r="DO14" s="609"/>
      <c r="DP14" s="610"/>
      <c r="DQ14" s="614">
        <v>1777821</v>
      </c>
      <c r="DR14" s="609"/>
      <c r="DS14" s="609"/>
      <c r="DT14" s="609"/>
      <c r="DU14" s="609"/>
      <c r="DV14" s="609"/>
      <c r="DW14" s="609"/>
      <c r="DX14" s="609"/>
      <c r="DY14" s="609"/>
      <c r="DZ14" s="609"/>
      <c r="EA14" s="609"/>
      <c r="EB14" s="609"/>
      <c r="EC14" s="645"/>
    </row>
    <row r="15" spans="2:143" ht="11.25" customHeight="1" x14ac:dyDescent="0.25">
      <c r="B15" s="605" t="s">
        <v>247</v>
      </c>
      <c r="C15" s="606"/>
      <c r="D15" s="606"/>
      <c r="E15" s="606"/>
      <c r="F15" s="606"/>
      <c r="G15" s="606"/>
      <c r="H15" s="606"/>
      <c r="I15" s="606"/>
      <c r="J15" s="606"/>
      <c r="K15" s="606"/>
      <c r="L15" s="606"/>
      <c r="M15" s="606"/>
      <c r="N15" s="606"/>
      <c r="O15" s="606"/>
      <c r="P15" s="606"/>
      <c r="Q15" s="607"/>
      <c r="R15" s="608">
        <v>39518</v>
      </c>
      <c r="S15" s="609"/>
      <c r="T15" s="609"/>
      <c r="U15" s="609"/>
      <c r="V15" s="609"/>
      <c r="W15" s="609"/>
      <c r="X15" s="609"/>
      <c r="Y15" s="610"/>
      <c r="Z15" s="646">
        <v>0.1</v>
      </c>
      <c r="AA15" s="646"/>
      <c r="AB15" s="646"/>
      <c r="AC15" s="646"/>
      <c r="AD15" s="647">
        <v>39518</v>
      </c>
      <c r="AE15" s="647"/>
      <c r="AF15" s="647"/>
      <c r="AG15" s="647"/>
      <c r="AH15" s="647"/>
      <c r="AI15" s="647"/>
      <c r="AJ15" s="647"/>
      <c r="AK15" s="647"/>
      <c r="AL15" s="611">
        <v>0.2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567120</v>
      </c>
      <c r="BH15" s="609"/>
      <c r="BI15" s="609"/>
      <c r="BJ15" s="609"/>
      <c r="BK15" s="609"/>
      <c r="BL15" s="609"/>
      <c r="BM15" s="609"/>
      <c r="BN15" s="610"/>
      <c r="BO15" s="646">
        <v>5.0999999999999996</v>
      </c>
      <c r="BP15" s="646"/>
      <c r="BQ15" s="646"/>
      <c r="BR15" s="646"/>
      <c r="BS15" s="647" t="s">
        <v>121</v>
      </c>
      <c r="BT15" s="647"/>
      <c r="BU15" s="647"/>
      <c r="BV15" s="647"/>
      <c r="BW15" s="647"/>
      <c r="BX15" s="647"/>
      <c r="BY15" s="647"/>
      <c r="BZ15" s="647"/>
      <c r="CA15" s="647"/>
      <c r="CB15" s="687"/>
      <c r="CD15" s="605" t="s">
        <v>249</v>
      </c>
      <c r="CE15" s="606"/>
      <c r="CF15" s="606"/>
      <c r="CG15" s="606"/>
      <c r="CH15" s="606"/>
      <c r="CI15" s="606"/>
      <c r="CJ15" s="606"/>
      <c r="CK15" s="606"/>
      <c r="CL15" s="606"/>
      <c r="CM15" s="606"/>
      <c r="CN15" s="606"/>
      <c r="CO15" s="606"/>
      <c r="CP15" s="606"/>
      <c r="CQ15" s="607"/>
      <c r="CR15" s="608">
        <v>4889997</v>
      </c>
      <c r="CS15" s="609"/>
      <c r="CT15" s="609"/>
      <c r="CU15" s="609"/>
      <c r="CV15" s="609"/>
      <c r="CW15" s="609"/>
      <c r="CX15" s="609"/>
      <c r="CY15" s="610"/>
      <c r="CZ15" s="646">
        <v>10.6</v>
      </c>
      <c r="DA15" s="646"/>
      <c r="DB15" s="646"/>
      <c r="DC15" s="646"/>
      <c r="DD15" s="614">
        <v>927557</v>
      </c>
      <c r="DE15" s="609"/>
      <c r="DF15" s="609"/>
      <c r="DG15" s="609"/>
      <c r="DH15" s="609"/>
      <c r="DI15" s="609"/>
      <c r="DJ15" s="609"/>
      <c r="DK15" s="609"/>
      <c r="DL15" s="609"/>
      <c r="DM15" s="609"/>
      <c r="DN15" s="609"/>
      <c r="DO15" s="609"/>
      <c r="DP15" s="610"/>
      <c r="DQ15" s="614">
        <v>2833596</v>
      </c>
      <c r="DR15" s="609"/>
      <c r="DS15" s="609"/>
      <c r="DT15" s="609"/>
      <c r="DU15" s="609"/>
      <c r="DV15" s="609"/>
      <c r="DW15" s="609"/>
      <c r="DX15" s="609"/>
      <c r="DY15" s="609"/>
      <c r="DZ15" s="609"/>
      <c r="EA15" s="609"/>
      <c r="EB15" s="609"/>
      <c r="EC15" s="645"/>
    </row>
    <row r="16" spans="2:143" ht="11.25" customHeight="1" x14ac:dyDescent="0.25">
      <c r="B16" s="605" t="s">
        <v>250</v>
      </c>
      <c r="C16" s="606"/>
      <c r="D16" s="606"/>
      <c r="E16" s="606"/>
      <c r="F16" s="606"/>
      <c r="G16" s="606"/>
      <c r="H16" s="606"/>
      <c r="I16" s="606"/>
      <c r="J16" s="606"/>
      <c r="K16" s="606"/>
      <c r="L16" s="606"/>
      <c r="M16" s="606"/>
      <c r="N16" s="606"/>
      <c r="O16" s="606"/>
      <c r="P16" s="606"/>
      <c r="Q16" s="607"/>
      <c r="R16" s="608">
        <v>229323</v>
      </c>
      <c r="S16" s="609"/>
      <c r="T16" s="609"/>
      <c r="U16" s="609"/>
      <c r="V16" s="609"/>
      <c r="W16" s="609"/>
      <c r="X16" s="609"/>
      <c r="Y16" s="610"/>
      <c r="Z16" s="646">
        <v>0.5</v>
      </c>
      <c r="AA16" s="646"/>
      <c r="AB16" s="646"/>
      <c r="AC16" s="646"/>
      <c r="AD16" s="647">
        <v>229323</v>
      </c>
      <c r="AE16" s="647"/>
      <c r="AF16" s="647"/>
      <c r="AG16" s="647"/>
      <c r="AH16" s="647"/>
      <c r="AI16" s="647"/>
      <c r="AJ16" s="647"/>
      <c r="AK16" s="647"/>
      <c r="AL16" s="611">
        <v>1.1000000000000001</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121</v>
      </c>
      <c r="BH16" s="609"/>
      <c r="BI16" s="609"/>
      <c r="BJ16" s="609"/>
      <c r="BK16" s="609"/>
      <c r="BL16" s="609"/>
      <c r="BM16" s="609"/>
      <c r="BN16" s="610"/>
      <c r="BO16" s="646" t="s">
        <v>121</v>
      </c>
      <c r="BP16" s="646"/>
      <c r="BQ16" s="646"/>
      <c r="BR16" s="646"/>
      <c r="BS16" s="647" t="s">
        <v>121</v>
      </c>
      <c r="BT16" s="647"/>
      <c r="BU16" s="647"/>
      <c r="BV16" s="647"/>
      <c r="BW16" s="647"/>
      <c r="BX16" s="647"/>
      <c r="BY16" s="647"/>
      <c r="BZ16" s="647"/>
      <c r="CA16" s="647"/>
      <c r="CB16" s="687"/>
      <c r="CD16" s="605" t="s">
        <v>252</v>
      </c>
      <c r="CE16" s="606"/>
      <c r="CF16" s="606"/>
      <c r="CG16" s="606"/>
      <c r="CH16" s="606"/>
      <c r="CI16" s="606"/>
      <c r="CJ16" s="606"/>
      <c r="CK16" s="606"/>
      <c r="CL16" s="606"/>
      <c r="CM16" s="606"/>
      <c r="CN16" s="606"/>
      <c r="CO16" s="606"/>
      <c r="CP16" s="606"/>
      <c r="CQ16" s="607"/>
      <c r="CR16" s="608">
        <v>129383</v>
      </c>
      <c r="CS16" s="609"/>
      <c r="CT16" s="609"/>
      <c r="CU16" s="609"/>
      <c r="CV16" s="609"/>
      <c r="CW16" s="609"/>
      <c r="CX16" s="609"/>
      <c r="CY16" s="610"/>
      <c r="CZ16" s="646">
        <v>0.3</v>
      </c>
      <c r="DA16" s="646"/>
      <c r="DB16" s="646"/>
      <c r="DC16" s="646"/>
      <c r="DD16" s="614" t="s">
        <v>121</v>
      </c>
      <c r="DE16" s="609"/>
      <c r="DF16" s="609"/>
      <c r="DG16" s="609"/>
      <c r="DH16" s="609"/>
      <c r="DI16" s="609"/>
      <c r="DJ16" s="609"/>
      <c r="DK16" s="609"/>
      <c r="DL16" s="609"/>
      <c r="DM16" s="609"/>
      <c r="DN16" s="609"/>
      <c r="DO16" s="609"/>
      <c r="DP16" s="610"/>
      <c r="DQ16" s="614">
        <v>120309</v>
      </c>
      <c r="DR16" s="609"/>
      <c r="DS16" s="609"/>
      <c r="DT16" s="609"/>
      <c r="DU16" s="609"/>
      <c r="DV16" s="609"/>
      <c r="DW16" s="609"/>
      <c r="DX16" s="609"/>
      <c r="DY16" s="609"/>
      <c r="DZ16" s="609"/>
      <c r="EA16" s="609"/>
      <c r="EB16" s="609"/>
      <c r="EC16" s="645"/>
    </row>
    <row r="17" spans="2:133" ht="11.25" customHeight="1" x14ac:dyDescent="0.25">
      <c r="B17" s="605" t="s">
        <v>253</v>
      </c>
      <c r="C17" s="606"/>
      <c r="D17" s="606"/>
      <c r="E17" s="606"/>
      <c r="F17" s="606"/>
      <c r="G17" s="606"/>
      <c r="H17" s="606"/>
      <c r="I17" s="606"/>
      <c r="J17" s="606"/>
      <c r="K17" s="606"/>
      <c r="L17" s="606"/>
      <c r="M17" s="606"/>
      <c r="N17" s="606"/>
      <c r="O17" s="606"/>
      <c r="P17" s="606"/>
      <c r="Q17" s="607"/>
      <c r="R17" s="608">
        <v>466020</v>
      </c>
      <c r="S17" s="609"/>
      <c r="T17" s="609"/>
      <c r="U17" s="609"/>
      <c r="V17" s="609"/>
      <c r="W17" s="609"/>
      <c r="X17" s="609"/>
      <c r="Y17" s="610"/>
      <c r="Z17" s="646">
        <v>1</v>
      </c>
      <c r="AA17" s="646"/>
      <c r="AB17" s="646"/>
      <c r="AC17" s="646"/>
      <c r="AD17" s="647">
        <v>466020</v>
      </c>
      <c r="AE17" s="647"/>
      <c r="AF17" s="647"/>
      <c r="AG17" s="647"/>
      <c r="AH17" s="647"/>
      <c r="AI17" s="647"/>
      <c r="AJ17" s="647"/>
      <c r="AK17" s="647"/>
      <c r="AL17" s="611">
        <v>2.1</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121</v>
      </c>
      <c r="BH17" s="609"/>
      <c r="BI17" s="609"/>
      <c r="BJ17" s="609"/>
      <c r="BK17" s="609"/>
      <c r="BL17" s="609"/>
      <c r="BM17" s="609"/>
      <c r="BN17" s="610"/>
      <c r="BO17" s="646" t="s">
        <v>121</v>
      </c>
      <c r="BP17" s="646"/>
      <c r="BQ17" s="646"/>
      <c r="BR17" s="646"/>
      <c r="BS17" s="647" t="s">
        <v>121</v>
      </c>
      <c r="BT17" s="647"/>
      <c r="BU17" s="647"/>
      <c r="BV17" s="647"/>
      <c r="BW17" s="647"/>
      <c r="BX17" s="647"/>
      <c r="BY17" s="647"/>
      <c r="BZ17" s="647"/>
      <c r="CA17" s="647"/>
      <c r="CB17" s="687"/>
      <c r="CD17" s="605" t="s">
        <v>255</v>
      </c>
      <c r="CE17" s="606"/>
      <c r="CF17" s="606"/>
      <c r="CG17" s="606"/>
      <c r="CH17" s="606"/>
      <c r="CI17" s="606"/>
      <c r="CJ17" s="606"/>
      <c r="CK17" s="606"/>
      <c r="CL17" s="606"/>
      <c r="CM17" s="606"/>
      <c r="CN17" s="606"/>
      <c r="CO17" s="606"/>
      <c r="CP17" s="606"/>
      <c r="CQ17" s="607"/>
      <c r="CR17" s="608">
        <v>4400416</v>
      </c>
      <c r="CS17" s="609"/>
      <c r="CT17" s="609"/>
      <c r="CU17" s="609"/>
      <c r="CV17" s="609"/>
      <c r="CW17" s="609"/>
      <c r="CX17" s="609"/>
      <c r="CY17" s="610"/>
      <c r="CZ17" s="646">
        <v>9.5</v>
      </c>
      <c r="DA17" s="646"/>
      <c r="DB17" s="646"/>
      <c r="DC17" s="646"/>
      <c r="DD17" s="614" t="s">
        <v>121</v>
      </c>
      <c r="DE17" s="609"/>
      <c r="DF17" s="609"/>
      <c r="DG17" s="609"/>
      <c r="DH17" s="609"/>
      <c r="DI17" s="609"/>
      <c r="DJ17" s="609"/>
      <c r="DK17" s="609"/>
      <c r="DL17" s="609"/>
      <c r="DM17" s="609"/>
      <c r="DN17" s="609"/>
      <c r="DO17" s="609"/>
      <c r="DP17" s="610"/>
      <c r="DQ17" s="614">
        <v>4320998</v>
      </c>
      <c r="DR17" s="609"/>
      <c r="DS17" s="609"/>
      <c r="DT17" s="609"/>
      <c r="DU17" s="609"/>
      <c r="DV17" s="609"/>
      <c r="DW17" s="609"/>
      <c r="DX17" s="609"/>
      <c r="DY17" s="609"/>
      <c r="DZ17" s="609"/>
      <c r="EA17" s="609"/>
      <c r="EB17" s="609"/>
      <c r="EC17" s="645"/>
    </row>
    <row r="18" spans="2:133" ht="11.25" customHeight="1" x14ac:dyDescent="0.25">
      <c r="B18" s="605" t="s">
        <v>256</v>
      </c>
      <c r="C18" s="606"/>
      <c r="D18" s="606"/>
      <c r="E18" s="606"/>
      <c r="F18" s="606"/>
      <c r="G18" s="606"/>
      <c r="H18" s="606"/>
      <c r="I18" s="606"/>
      <c r="J18" s="606"/>
      <c r="K18" s="606"/>
      <c r="L18" s="606"/>
      <c r="M18" s="606"/>
      <c r="N18" s="606"/>
      <c r="O18" s="606"/>
      <c r="P18" s="606"/>
      <c r="Q18" s="607"/>
      <c r="R18" s="608">
        <v>92046</v>
      </c>
      <c r="S18" s="609"/>
      <c r="T18" s="609"/>
      <c r="U18" s="609"/>
      <c r="V18" s="609"/>
      <c r="W18" s="609"/>
      <c r="X18" s="609"/>
      <c r="Y18" s="610"/>
      <c r="Z18" s="646">
        <v>0.2</v>
      </c>
      <c r="AA18" s="646"/>
      <c r="AB18" s="646"/>
      <c r="AC18" s="646"/>
      <c r="AD18" s="647">
        <v>92046</v>
      </c>
      <c r="AE18" s="647"/>
      <c r="AF18" s="647"/>
      <c r="AG18" s="647"/>
      <c r="AH18" s="647"/>
      <c r="AI18" s="647"/>
      <c r="AJ18" s="647"/>
      <c r="AK18" s="647"/>
      <c r="AL18" s="611">
        <v>0.4</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121</v>
      </c>
      <c r="BH18" s="609"/>
      <c r="BI18" s="609"/>
      <c r="BJ18" s="609"/>
      <c r="BK18" s="609"/>
      <c r="BL18" s="609"/>
      <c r="BM18" s="609"/>
      <c r="BN18" s="610"/>
      <c r="BO18" s="646" t="s">
        <v>121</v>
      </c>
      <c r="BP18" s="646"/>
      <c r="BQ18" s="646"/>
      <c r="BR18" s="646"/>
      <c r="BS18" s="647" t="s">
        <v>121</v>
      </c>
      <c r="BT18" s="647"/>
      <c r="BU18" s="647"/>
      <c r="BV18" s="647"/>
      <c r="BW18" s="647"/>
      <c r="BX18" s="647"/>
      <c r="BY18" s="647"/>
      <c r="BZ18" s="647"/>
      <c r="CA18" s="647"/>
      <c r="CB18" s="687"/>
      <c r="CD18" s="605" t="s">
        <v>258</v>
      </c>
      <c r="CE18" s="606"/>
      <c r="CF18" s="606"/>
      <c r="CG18" s="606"/>
      <c r="CH18" s="606"/>
      <c r="CI18" s="606"/>
      <c r="CJ18" s="606"/>
      <c r="CK18" s="606"/>
      <c r="CL18" s="606"/>
      <c r="CM18" s="606"/>
      <c r="CN18" s="606"/>
      <c r="CO18" s="606"/>
      <c r="CP18" s="606"/>
      <c r="CQ18" s="607"/>
      <c r="CR18" s="608" t="s">
        <v>121</v>
      </c>
      <c r="CS18" s="609"/>
      <c r="CT18" s="609"/>
      <c r="CU18" s="609"/>
      <c r="CV18" s="609"/>
      <c r="CW18" s="609"/>
      <c r="CX18" s="609"/>
      <c r="CY18" s="610"/>
      <c r="CZ18" s="646" t="s">
        <v>121</v>
      </c>
      <c r="DA18" s="646"/>
      <c r="DB18" s="646"/>
      <c r="DC18" s="646"/>
      <c r="DD18" s="614" t="s">
        <v>121</v>
      </c>
      <c r="DE18" s="609"/>
      <c r="DF18" s="609"/>
      <c r="DG18" s="609"/>
      <c r="DH18" s="609"/>
      <c r="DI18" s="609"/>
      <c r="DJ18" s="609"/>
      <c r="DK18" s="609"/>
      <c r="DL18" s="609"/>
      <c r="DM18" s="609"/>
      <c r="DN18" s="609"/>
      <c r="DO18" s="609"/>
      <c r="DP18" s="610"/>
      <c r="DQ18" s="614" t="s">
        <v>121</v>
      </c>
      <c r="DR18" s="609"/>
      <c r="DS18" s="609"/>
      <c r="DT18" s="609"/>
      <c r="DU18" s="609"/>
      <c r="DV18" s="609"/>
      <c r="DW18" s="609"/>
      <c r="DX18" s="609"/>
      <c r="DY18" s="609"/>
      <c r="DZ18" s="609"/>
      <c r="EA18" s="609"/>
      <c r="EB18" s="609"/>
      <c r="EC18" s="645"/>
    </row>
    <row r="19" spans="2:133" ht="11.25" customHeight="1" x14ac:dyDescent="0.25">
      <c r="B19" s="605" t="s">
        <v>259</v>
      </c>
      <c r="C19" s="606"/>
      <c r="D19" s="606"/>
      <c r="E19" s="606"/>
      <c r="F19" s="606"/>
      <c r="G19" s="606"/>
      <c r="H19" s="606"/>
      <c r="I19" s="606"/>
      <c r="J19" s="606"/>
      <c r="K19" s="606"/>
      <c r="L19" s="606"/>
      <c r="M19" s="606"/>
      <c r="N19" s="606"/>
      <c r="O19" s="606"/>
      <c r="P19" s="606"/>
      <c r="Q19" s="607"/>
      <c r="R19" s="608">
        <v>343149</v>
      </c>
      <c r="S19" s="609"/>
      <c r="T19" s="609"/>
      <c r="U19" s="609"/>
      <c r="V19" s="609"/>
      <c r="W19" s="609"/>
      <c r="X19" s="609"/>
      <c r="Y19" s="610"/>
      <c r="Z19" s="646">
        <v>0.7</v>
      </c>
      <c r="AA19" s="646"/>
      <c r="AB19" s="646"/>
      <c r="AC19" s="646"/>
      <c r="AD19" s="647">
        <v>343149</v>
      </c>
      <c r="AE19" s="647"/>
      <c r="AF19" s="647"/>
      <c r="AG19" s="647"/>
      <c r="AH19" s="647"/>
      <c r="AI19" s="647"/>
      <c r="AJ19" s="647"/>
      <c r="AK19" s="647"/>
      <c r="AL19" s="611">
        <v>1.6</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t="s">
        <v>121</v>
      </c>
      <c r="BH19" s="609"/>
      <c r="BI19" s="609"/>
      <c r="BJ19" s="609"/>
      <c r="BK19" s="609"/>
      <c r="BL19" s="609"/>
      <c r="BM19" s="609"/>
      <c r="BN19" s="610"/>
      <c r="BO19" s="646" t="s">
        <v>121</v>
      </c>
      <c r="BP19" s="646"/>
      <c r="BQ19" s="646"/>
      <c r="BR19" s="646"/>
      <c r="BS19" s="647" t="s">
        <v>121</v>
      </c>
      <c r="BT19" s="647"/>
      <c r="BU19" s="647"/>
      <c r="BV19" s="647"/>
      <c r="BW19" s="647"/>
      <c r="BX19" s="647"/>
      <c r="BY19" s="647"/>
      <c r="BZ19" s="647"/>
      <c r="CA19" s="647"/>
      <c r="CB19" s="687"/>
      <c r="CD19" s="605" t="s">
        <v>261</v>
      </c>
      <c r="CE19" s="606"/>
      <c r="CF19" s="606"/>
      <c r="CG19" s="606"/>
      <c r="CH19" s="606"/>
      <c r="CI19" s="606"/>
      <c r="CJ19" s="606"/>
      <c r="CK19" s="606"/>
      <c r="CL19" s="606"/>
      <c r="CM19" s="606"/>
      <c r="CN19" s="606"/>
      <c r="CO19" s="606"/>
      <c r="CP19" s="606"/>
      <c r="CQ19" s="607"/>
      <c r="CR19" s="608" t="s">
        <v>121</v>
      </c>
      <c r="CS19" s="609"/>
      <c r="CT19" s="609"/>
      <c r="CU19" s="609"/>
      <c r="CV19" s="609"/>
      <c r="CW19" s="609"/>
      <c r="CX19" s="609"/>
      <c r="CY19" s="610"/>
      <c r="CZ19" s="646" t="s">
        <v>121</v>
      </c>
      <c r="DA19" s="646"/>
      <c r="DB19" s="646"/>
      <c r="DC19" s="646"/>
      <c r="DD19" s="614" t="s">
        <v>121</v>
      </c>
      <c r="DE19" s="609"/>
      <c r="DF19" s="609"/>
      <c r="DG19" s="609"/>
      <c r="DH19" s="609"/>
      <c r="DI19" s="609"/>
      <c r="DJ19" s="609"/>
      <c r="DK19" s="609"/>
      <c r="DL19" s="609"/>
      <c r="DM19" s="609"/>
      <c r="DN19" s="609"/>
      <c r="DO19" s="609"/>
      <c r="DP19" s="610"/>
      <c r="DQ19" s="614" t="s">
        <v>121</v>
      </c>
      <c r="DR19" s="609"/>
      <c r="DS19" s="609"/>
      <c r="DT19" s="609"/>
      <c r="DU19" s="609"/>
      <c r="DV19" s="609"/>
      <c r="DW19" s="609"/>
      <c r="DX19" s="609"/>
      <c r="DY19" s="609"/>
      <c r="DZ19" s="609"/>
      <c r="EA19" s="609"/>
      <c r="EB19" s="609"/>
      <c r="EC19" s="645"/>
    </row>
    <row r="20" spans="2:133" ht="11.25" customHeight="1" x14ac:dyDescent="0.25">
      <c r="B20" s="675" t="s">
        <v>262</v>
      </c>
      <c r="C20" s="676"/>
      <c r="D20" s="676"/>
      <c r="E20" s="676"/>
      <c r="F20" s="676"/>
      <c r="G20" s="676"/>
      <c r="H20" s="676"/>
      <c r="I20" s="676"/>
      <c r="J20" s="676"/>
      <c r="K20" s="676"/>
      <c r="L20" s="676"/>
      <c r="M20" s="676"/>
      <c r="N20" s="676"/>
      <c r="O20" s="676"/>
      <c r="P20" s="676"/>
      <c r="Q20" s="677"/>
      <c r="R20" s="608">
        <v>30825</v>
      </c>
      <c r="S20" s="609"/>
      <c r="T20" s="609"/>
      <c r="U20" s="609"/>
      <c r="V20" s="609"/>
      <c r="W20" s="609"/>
      <c r="X20" s="609"/>
      <c r="Y20" s="610"/>
      <c r="Z20" s="646">
        <v>0.1</v>
      </c>
      <c r="AA20" s="646"/>
      <c r="AB20" s="646"/>
      <c r="AC20" s="646"/>
      <c r="AD20" s="647">
        <v>30825</v>
      </c>
      <c r="AE20" s="647"/>
      <c r="AF20" s="647"/>
      <c r="AG20" s="647"/>
      <c r="AH20" s="647"/>
      <c r="AI20" s="647"/>
      <c r="AJ20" s="647"/>
      <c r="AK20" s="647"/>
      <c r="AL20" s="611">
        <v>0.1</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t="s">
        <v>121</v>
      </c>
      <c r="BH20" s="609"/>
      <c r="BI20" s="609"/>
      <c r="BJ20" s="609"/>
      <c r="BK20" s="609"/>
      <c r="BL20" s="609"/>
      <c r="BM20" s="609"/>
      <c r="BN20" s="610"/>
      <c r="BO20" s="646" t="s">
        <v>121</v>
      </c>
      <c r="BP20" s="646"/>
      <c r="BQ20" s="646"/>
      <c r="BR20" s="646"/>
      <c r="BS20" s="647" t="s">
        <v>121</v>
      </c>
      <c r="BT20" s="647"/>
      <c r="BU20" s="647"/>
      <c r="BV20" s="647"/>
      <c r="BW20" s="647"/>
      <c r="BX20" s="647"/>
      <c r="BY20" s="647"/>
      <c r="BZ20" s="647"/>
      <c r="CA20" s="647"/>
      <c r="CB20" s="687"/>
      <c r="CD20" s="605" t="s">
        <v>264</v>
      </c>
      <c r="CE20" s="606"/>
      <c r="CF20" s="606"/>
      <c r="CG20" s="606"/>
      <c r="CH20" s="606"/>
      <c r="CI20" s="606"/>
      <c r="CJ20" s="606"/>
      <c r="CK20" s="606"/>
      <c r="CL20" s="606"/>
      <c r="CM20" s="606"/>
      <c r="CN20" s="606"/>
      <c r="CO20" s="606"/>
      <c r="CP20" s="606"/>
      <c r="CQ20" s="607"/>
      <c r="CR20" s="608">
        <v>46101784</v>
      </c>
      <c r="CS20" s="609"/>
      <c r="CT20" s="609"/>
      <c r="CU20" s="609"/>
      <c r="CV20" s="609"/>
      <c r="CW20" s="609"/>
      <c r="CX20" s="609"/>
      <c r="CY20" s="610"/>
      <c r="CZ20" s="646">
        <v>100</v>
      </c>
      <c r="DA20" s="646"/>
      <c r="DB20" s="646"/>
      <c r="DC20" s="646"/>
      <c r="DD20" s="614">
        <v>5437264</v>
      </c>
      <c r="DE20" s="609"/>
      <c r="DF20" s="609"/>
      <c r="DG20" s="609"/>
      <c r="DH20" s="609"/>
      <c r="DI20" s="609"/>
      <c r="DJ20" s="609"/>
      <c r="DK20" s="609"/>
      <c r="DL20" s="609"/>
      <c r="DM20" s="609"/>
      <c r="DN20" s="609"/>
      <c r="DO20" s="609"/>
      <c r="DP20" s="610"/>
      <c r="DQ20" s="614">
        <v>30755292</v>
      </c>
      <c r="DR20" s="609"/>
      <c r="DS20" s="609"/>
      <c r="DT20" s="609"/>
      <c r="DU20" s="609"/>
      <c r="DV20" s="609"/>
      <c r="DW20" s="609"/>
      <c r="DX20" s="609"/>
      <c r="DY20" s="609"/>
      <c r="DZ20" s="609"/>
      <c r="EA20" s="609"/>
      <c r="EB20" s="609"/>
      <c r="EC20" s="645"/>
    </row>
    <row r="21" spans="2:133" ht="11.25" customHeight="1" x14ac:dyDescent="0.25">
      <c r="B21" s="605" t="s">
        <v>265</v>
      </c>
      <c r="C21" s="606"/>
      <c r="D21" s="606"/>
      <c r="E21" s="606"/>
      <c r="F21" s="606"/>
      <c r="G21" s="606"/>
      <c r="H21" s="606"/>
      <c r="I21" s="606"/>
      <c r="J21" s="606"/>
      <c r="K21" s="606"/>
      <c r="L21" s="606"/>
      <c r="M21" s="606"/>
      <c r="N21" s="606"/>
      <c r="O21" s="606"/>
      <c r="P21" s="606"/>
      <c r="Q21" s="607"/>
      <c r="R21" s="608">
        <v>8399553</v>
      </c>
      <c r="S21" s="609"/>
      <c r="T21" s="609"/>
      <c r="U21" s="609"/>
      <c r="V21" s="609"/>
      <c r="W21" s="609"/>
      <c r="X21" s="609"/>
      <c r="Y21" s="610"/>
      <c r="Z21" s="646">
        <v>17.3</v>
      </c>
      <c r="AA21" s="646"/>
      <c r="AB21" s="646"/>
      <c r="AC21" s="646"/>
      <c r="AD21" s="647">
        <v>7177111</v>
      </c>
      <c r="AE21" s="647"/>
      <c r="AF21" s="647"/>
      <c r="AG21" s="647"/>
      <c r="AH21" s="647"/>
      <c r="AI21" s="647"/>
      <c r="AJ21" s="647"/>
      <c r="AK21" s="647"/>
      <c r="AL21" s="611">
        <v>33.1</v>
      </c>
      <c r="AM21" s="612"/>
      <c r="AN21" s="612"/>
      <c r="AO21" s="648"/>
      <c r="AP21" s="605" t="s">
        <v>266</v>
      </c>
      <c r="AQ21" s="685"/>
      <c r="AR21" s="685"/>
      <c r="AS21" s="685"/>
      <c r="AT21" s="685"/>
      <c r="AU21" s="685"/>
      <c r="AV21" s="685"/>
      <c r="AW21" s="685"/>
      <c r="AX21" s="685"/>
      <c r="AY21" s="685"/>
      <c r="AZ21" s="685"/>
      <c r="BA21" s="685"/>
      <c r="BB21" s="685"/>
      <c r="BC21" s="685"/>
      <c r="BD21" s="685"/>
      <c r="BE21" s="685"/>
      <c r="BF21" s="686"/>
      <c r="BG21" s="608" t="s">
        <v>121</v>
      </c>
      <c r="BH21" s="609"/>
      <c r="BI21" s="609"/>
      <c r="BJ21" s="609"/>
      <c r="BK21" s="609"/>
      <c r="BL21" s="609"/>
      <c r="BM21" s="609"/>
      <c r="BN21" s="610"/>
      <c r="BO21" s="646" t="s">
        <v>121</v>
      </c>
      <c r="BP21" s="646"/>
      <c r="BQ21" s="646"/>
      <c r="BR21" s="646"/>
      <c r="BS21" s="647" t="s">
        <v>121</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5">
      <c r="B22" s="605" t="s">
        <v>267</v>
      </c>
      <c r="C22" s="606"/>
      <c r="D22" s="606"/>
      <c r="E22" s="606"/>
      <c r="F22" s="606"/>
      <c r="G22" s="606"/>
      <c r="H22" s="606"/>
      <c r="I22" s="606"/>
      <c r="J22" s="606"/>
      <c r="K22" s="606"/>
      <c r="L22" s="606"/>
      <c r="M22" s="606"/>
      <c r="N22" s="606"/>
      <c r="O22" s="606"/>
      <c r="P22" s="606"/>
      <c r="Q22" s="607"/>
      <c r="R22" s="608">
        <v>7177111</v>
      </c>
      <c r="S22" s="609"/>
      <c r="T22" s="609"/>
      <c r="U22" s="609"/>
      <c r="V22" s="609"/>
      <c r="W22" s="609"/>
      <c r="X22" s="609"/>
      <c r="Y22" s="610"/>
      <c r="Z22" s="646">
        <v>14.8</v>
      </c>
      <c r="AA22" s="646"/>
      <c r="AB22" s="646"/>
      <c r="AC22" s="646"/>
      <c r="AD22" s="647">
        <v>7177111</v>
      </c>
      <c r="AE22" s="647"/>
      <c r="AF22" s="647"/>
      <c r="AG22" s="647"/>
      <c r="AH22" s="647"/>
      <c r="AI22" s="647"/>
      <c r="AJ22" s="647"/>
      <c r="AK22" s="647"/>
      <c r="AL22" s="611">
        <v>33.1</v>
      </c>
      <c r="AM22" s="612"/>
      <c r="AN22" s="612"/>
      <c r="AO22" s="648"/>
      <c r="AP22" s="605" t="s">
        <v>268</v>
      </c>
      <c r="AQ22" s="685"/>
      <c r="AR22" s="685"/>
      <c r="AS22" s="685"/>
      <c r="AT22" s="685"/>
      <c r="AU22" s="685"/>
      <c r="AV22" s="685"/>
      <c r="AW22" s="685"/>
      <c r="AX22" s="685"/>
      <c r="AY22" s="685"/>
      <c r="AZ22" s="685"/>
      <c r="BA22" s="685"/>
      <c r="BB22" s="685"/>
      <c r="BC22" s="685"/>
      <c r="BD22" s="685"/>
      <c r="BE22" s="685"/>
      <c r="BF22" s="686"/>
      <c r="BG22" s="608" t="s">
        <v>121</v>
      </c>
      <c r="BH22" s="609"/>
      <c r="BI22" s="609"/>
      <c r="BJ22" s="609"/>
      <c r="BK22" s="609"/>
      <c r="BL22" s="609"/>
      <c r="BM22" s="609"/>
      <c r="BN22" s="610"/>
      <c r="BO22" s="646" t="s">
        <v>121</v>
      </c>
      <c r="BP22" s="646"/>
      <c r="BQ22" s="646"/>
      <c r="BR22" s="646"/>
      <c r="BS22" s="647" t="s">
        <v>121</v>
      </c>
      <c r="BT22" s="647"/>
      <c r="BU22" s="647"/>
      <c r="BV22" s="647"/>
      <c r="BW22" s="647"/>
      <c r="BX22" s="647"/>
      <c r="BY22" s="647"/>
      <c r="BZ22" s="647"/>
      <c r="CA22" s="647"/>
      <c r="CB22" s="687"/>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5">
      <c r="B23" s="605" t="s">
        <v>270</v>
      </c>
      <c r="C23" s="606"/>
      <c r="D23" s="606"/>
      <c r="E23" s="606"/>
      <c r="F23" s="606"/>
      <c r="G23" s="606"/>
      <c r="H23" s="606"/>
      <c r="I23" s="606"/>
      <c r="J23" s="606"/>
      <c r="K23" s="606"/>
      <c r="L23" s="606"/>
      <c r="M23" s="606"/>
      <c r="N23" s="606"/>
      <c r="O23" s="606"/>
      <c r="P23" s="606"/>
      <c r="Q23" s="607"/>
      <c r="R23" s="608">
        <v>1222353</v>
      </c>
      <c r="S23" s="609"/>
      <c r="T23" s="609"/>
      <c r="U23" s="609"/>
      <c r="V23" s="609"/>
      <c r="W23" s="609"/>
      <c r="X23" s="609"/>
      <c r="Y23" s="610"/>
      <c r="Z23" s="646">
        <v>2.5</v>
      </c>
      <c r="AA23" s="646"/>
      <c r="AB23" s="646"/>
      <c r="AC23" s="646"/>
      <c r="AD23" s="647" t="s">
        <v>121</v>
      </c>
      <c r="AE23" s="647"/>
      <c r="AF23" s="647"/>
      <c r="AG23" s="647"/>
      <c r="AH23" s="647"/>
      <c r="AI23" s="647"/>
      <c r="AJ23" s="647"/>
      <c r="AK23" s="647"/>
      <c r="AL23" s="611" t="s">
        <v>121</v>
      </c>
      <c r="AM23" s="612"/>
      <c r="AN23" s="612"/>
      <c r="AO23" s="648"/>
      <c r="AP23" s="605" t="s">
        <v>271</v>
      </c>
      <c r="AQ23" s="685"/>
      <c r="AR23" s="685"/>
      <c r="AS23" s="685"/>
      <c r="AT23" s="685"/>
      <c r="AU23" s="685"/>
      <c r="AV23" s="685"/>
      <c r="AW23" s="685"/>
      <c r="AX23" s="685"/>
      <c r="AY23" s="685"/>
      <c r="AZ23" s="685"/>
      <c r="BA23" s="685"/>
      <c r="BB23" s="685"/>
      <c r="BC23" s="685"/>
      <c r="BD23" s="685"/>
      <c r="BE23" s="685"/>
      <c r="BF23" s="686"/>
      <c r="BG23" s="608" t="s">
        <v>121</v>
      </c>
      <c r="BH23" s="609"/>
      <c r="BI23" s="609"/>
      <c r="BJ23" s="609"/>
      <c r="BK23" s="609"/>
      <c r="BL23" s="609"/>
      <c r="BM23" s="609"/>
      <c r="BN23" s="610"/>
      <c r="BO23" s="646" t="s">
        <v>121</v>
      </c>
      <c r="BP23" s="646"/>
      <c r="BQ23" s="646"/>
      <c r="BR23" s="646"/>
      <c r="BS23" s="647" t="s">
        <v>121</v>
      </c>
      <c r="BT23" s="647"/>
      <c r="BU23" s="647"/>
      <c r="BV23" s="647"/>
      <c r="BW23" s="647"/>
      <c r="BX23" s="647"/>
      <c r="BY23" s="647"/>
      <c r="BZ23" s="647"/>
      <c r="CA23" s="647"/>
      <c r="CB23" s="687"/>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25">
      <c r="B24" s="605" t="s">
        <v>277</v>
      </c>
      <c r="C24" s="606"/>
      <c r="D24" s="606"/>
      <c r="E24" s="606"/>
      <c r="F24" s="606"/>
      <c r="G24" s="606"/>
      <c r="H24" s="606"/>
      <c r="I24" s="606"/>
      <c r="J24" s="606"/>
      <c r="K24" s="606"/>
      <c r="L24" s="606"/>
      <c r="M24" s="606"/>
      <c r="N24" s="606"/>
      <c r="O24" s="606"/>
      <c r="P24" s="606"/>
      <c r="Q24" s="607"/>
      <c r="R24" s="608">
        <v>89</v>
      </c>
      <c r="S24" s="609"/>
      <c r="T24" s="609"/>
      <c r="U24" s="609"/>
      <c r="V24" s="609"/>
      <c r="W24" s="609"/>
      <c r="X24" s="609"/>
      <c r="Y24" s="610"/>
      <c r="Z24" s="646">
        <v>0</v>
      </c>
      <c r="AA24" s="646"/>
      <c r="AB24" s="646"/>
      <c r="AC24" s="646"/>
      <c r="AD24" s="647" t="s">
        <v>121</v>
      </c>
      <c r="AE24" s="647"/>
      <c r="AF24" s="647"/>
      <c r="AG24" s="647"/>
      <c r="AH24" s="647"/>
      <c r="AI24" s="647"/>
      <c r="AJ24" s="647"/>
      <c r="AK24" s="647"/>
      <c r="AL24" s="611" t="s">
        <v>121</v>
      </c>
      <c r="AM24" s="612"/>
      <c r="AN24" s="612"/>
      <c r="AO24" s="648"/>
      <c r="AP24" s="605" t="s">
        <v>278</v>
      </c>
      <c r="AQ24" s="685"/>
      <c r="AR24" s="685"/>
      <c r="AS24" s="685"/>
      <c r="AT24" s="685"/>
      <c r="AU24" s="685"/>
      <c r="AV24" s="685"/>
      <c r="AW24" s="685"/>
      <c r="AX24" s="685"/>
      <c r="AY24" s="685"/>
      <c r="AZ24" s="685"/>
      <c r="BA24" s="685"/>
      <c r="BB24" s="685"/>
      <c r="BC24" s="685"/>
      <c r="BD24" s="685"/>
      <c r="BE24" s="685"/>
      <c r="BF24" s="686"/>
      <c r="BG24" s="608" t="s">
        <v>121</v>
      </c>
      <c r="BH24" s="609"/>
      <c r="BI24" s="609"/>
      <c r="BJ24" s="609"/>
      <c r="BK24" s="609"/>
      <c r="BL24" s="609"/>
      <c r="BM24" s="609"/>
      <c r="BN24" s="610"/>
      <c r="BO24" s="646" t="s">
        <v>121</v>
      </c>
      <c r="BP24" s="646"/>
      <c r="BQ24" s="646"/>
      <c r="BR24" s="646"/>
      <c r="BS24" s="647" t="s">
        <v>121</v>
      </c>
      <c r="BT24" s="647"/>
      <c r="BU24" s="647"/>
      <c r="BV24" s="647"/>
      <c r="BW24" s="647"/>
      <c r="BX24" s="647"/>
      <c r="BY24" s="647"/>
      <c r="BZ24" s="647"/>
      <c r="CA24" s="647"/>
      <c r="CB24" s="687"/>
      <c r="CD24" s="666" t="s">
        <v>279</v>
      </c>
      <c r="CE24" s="667"/>
      <c r="CF24" s="667"/>
      <c r="CG24" s="667"/>
      <c r="CH24" s="667"/>
      <c r="CI24" s="667"/>
      <c r="CJ24" s="667"/>
      <c r="CK24" s="667"/>
      <c r="CL24" s="667"/>
      <c r="CM24" s="667"/>
      <c r="CN24" s="667"/>
      <c r="CO24" s="667"/>
      <c r="CP24" s="667"/>
      <c r="CQ24" s="668"/>
      <c r="CR24" s="663">
        <v>16982468</v>
      </c>
      <c r="CS24" s="664"/>
      <c r="CT24" s="664"/>
      <c r="CU24" s="664"/>
      <c r="CV24" s="664"/>
      <c r="CW24" s="664"/>
      <c r="CX24" s="664"/>
      <c r="CY24" s="689"/>
      <c r="CZ24" s="690">
        <v>36.799999999999997</v>
      </c>
      <c r="DA24" s="672"/>
      <c r="DB24" s="672"/>
      <c r="DC24" s="692"/>
      <c r="DD24" s="688">
        <v>12027326</v>
      </c>
      <c r="DE24" s="664"/>
      <c r="DF24" s="664"/>
      <c r="DG24" s="664"/>
      <c r="DH24" s="664"/>
      <c r="DI24" s="664"/>
      <c r="DJ24" s="664"/>
      <c r="DK24" s="689"/>
      <c r="DL24" s="688">
        <v>11242238</v>
      </c>
      <c r="DM24" s="664"/>
      <c r="DN24" s="664"/>
      <c r="DO24" s="664"/>
      <c r="DP24" s="664"/>
      <c r="DQ24" s="664"/>
      <c r="DR24" s="664"/>
      <c r="DS24" s="664"/>
      <c r="DT24" s="664"/>
      <c r="DU24" s="664"/>
      <c r="DV24" s="689"/>
      <c r="DW24" s="690">
        <v>51.7</v>
      </c>
      <c r="DX24" s="672"/>
      <c r="DY24" s="672"/>
      <c r="DZ24" s="672"/>
      <c r="EA24" s="672"/>
      <c r="EB24" s="672"/>
      <c r="EC24" s="691"/>
    </row>
    <row r="25" spans="2:133" ht="11.25" customHeight="1" x14ac:dyDescent="0.25">
      <c r="B25" s="605" t="s">
        <v>280</v>
      </c>
      <c r="C25" s="606"/>
      <c r="D25" s="606"/>
      <c r="E25" s="606"/>
      <c r="F25" s="606"/>
      <c r="G25" s="606"/>
      <c r="H25" s="606"/>
      <c r="I25" s="606"/>
      <c r="J25" s="606"/>
      <c r="K25" s="606"/>
      <c r="L25" s="606"/>
      <c r="M25" s="606"/>
      <c r="N25" s="606"/>
      <c r="O25" s="606"/>
      <c r="P25" s="606"/>
      <c r="Q25" s="607"/>
      <c r="R25" s="608">
        <v>22819368</v>
      </c>
      <c r="S25" s="609"/>
      <c r="T25" s="609"/>
      <c r="U25" s="609"/>
      <c r="V25" s="609"/>
      <c r="W25" s="609"/>
      <c r="X25" s="609"/>
      <c r="Y25" s="610"/>
      <c r="Z25" s="646">
        <v>47</v>
      </c>
      <c r="AA25" s="646"/>
      <c r="AB25" s="646"/>
      <c r="AC25" s="646"/>
      <c r="AD25" s="647">
        <v>21596926</v>
      </c>
      <c r="AE25" s="647"/>
      <c r="AF25" s="647"/>
      <c r="AG25" s="647"/>
      <c r="AH25" s="647"/>
      <c r="AI25" s="647"/>
      <c r="AJ25" s="647"/>
      <c r="AK25" s="647"/>
      <c r="AL25" s="611">
        <v>99.6</v>
      </c>
      <c r="AM25" s="612"/>
      <c r="AN25" s="612"/>
      <c r="AO25" s="648"/>
      <c r="AP25" s="605" t="s">
        <v>281</v>
      </c>
      <c r="AQ25" s="685"/>
      <c r="AR25" s="685"/>
      <c r="AS25" s="685"/>
      <c r="AT25" s="685"/>
      <c r="AU25" s="685"/>
      <c r="AV25" s="685"/>
      <c r="AW25" s="685"/>
      <c r="AX25" s="685"/>
      <c r="AY25" s="685"/>
      <c r="AZ25" s="685"/>
      <c r="BA25" s="685"/>
      <c r="BB25" s="685"/>
      <c r="BC25" s="685"/>
      <c r="BD25" s="685"/>
      <c r="BE25" s="685"/>
      <c r="BF25" s="686"/>
      <c r="BG25" s="608" t="s">
        <v>121</v>
      </c>
      <c r="BH25" s="609"/>
      <c r="BI25" s="609"/>
      <c r="BJ25" s="609"/>
      <c r="BK25" s="609"/>
      <c r="BL25" s="609"/>
      <c r="BM25" s="609"/>
      <c r="BN25" s="610"/>
      <c r="BO25" s="646" t="s">
        <v>121</v>
      </c>
      <c r="BP25" s="646"/>
      <c r="BQ25" s="646"/>
      <c r="BR25" s="646"/>
      <c r="BS25" s="647" t="s">
        <v>121</v>
      </c>
      <c r="BT25" s="647"/>
      <c r="BU25" s="647"/>
      <c r="BV25" s="647"/>
      <c r="BW25" s="647"/>
      <c r="BX25" s="647"/>
      <c r="BY25" s="647"/>
      <c r="BZ25" s="647"/>
      <c r="CA25" s="647"/>
      <c r="CB25" s="687"/>
      <c r="CD25" s="605" t="s">
        <v>282</v>
      </c>
      <c r="CE25" s="606"/>
      <c r="CF25" s="606"/>
      <c r="CG25" s="606"/>
      <c r="CH25" s="606"/>
      <c r="CI25" s="606"/>
      <c r="CJ25" s="606"/>
      <c r="CK25" s="606"/>
      <c r="CL25" s="606"/>
      <c r="CM25" s="606"/>
      <c r="CN25" s="606"/>
      <c r="CO25" s="606"/>
      <c r="CP25" s="606"/>
      <c r="CQ25" s="607"/>
      <c r="CR25" s="608">
        <v>6282764</v>
      </c>
      <c r="CS25" s="621"/>
      <c r="CT25" s="621"/>
      <c r="CU25" s="621"/>
      <c r="CV25" s="621"/>
      <c r="CW25" s="621"/>
      <c r="CX25" s="621"/>
      <c r="CY25" s="622"/>
      <c r="CZ25" s="611">
        <v>13.6</v>
      </c>
      <c r="DA25" s="623"/>
      <c r="DB25" s="623"/>
      <c r="DC25" s="624"/>
      <c r="DD25" s="614">
        <v>5597698</v>
      </c>
      <c r="DE25" s="621"/>
      <c r="DF25" s="621"/>
      <c r="DG25" s="621"/>
      <c r="DH25" s="621"/>
      <c r="DI25" s="621"/>
      <c r="DJ25" s="621"/>
      <c r="DK25" s="622"/>
      <c r="DL25" s="614">
        <v>5064747</v>
      </c>
      <c r="DM25" s="621"/>
      <c r="DN25" s="621"/>
      <c r="DO25" s="621"/>
      <c r="DP25" s="621"/>
      <c r="DQ25" s="621"/>
      <c r="DR25" s="621"/>
      <c r="DS25" s="621"/>
      <c r="DT25" s="621"/>
      <c r="DU25" s="621"/>
      <c r="DV25" s="622"/>
      <c r="DW25" s="611">
        <v>23.3</v>
      </c>
      <c r="DX25" s="623"/>
      <c r="DY25" s="623"/>
      <c r="DZ25" s="623"/>
      <c r="EA25" s="623"/>
      <c r="EB25" s="623"/>
      <c r="EC25" s="635"/>
    </row>
    <row r="26" spans="2:133" ht="11.25" customHeight="1" x14ac:dyDescent="0.25">
      <c r="B26" s="605" t="s">
        <v>283</v>
      </c>
      <c r="C26" s="606"/>
      <c r="D26" s="606"/>
      <c r="E26" s="606"/>
      <c r="F26" s="606"/>
      <c r="G26" s="606"/>
      <c r="H26" s="606"/>
      <c r="I26" s="606"/>
      <c r="J26" s="606"/>
      <c r="K26" s="606"/>
      <c r="L26" s="606"/>
      <c r="M26" s="606"/>
      <c r="N26" s="606"/>
      <c r="O26" s="606"/>
      <c r="P26" s="606"/>
      <c r="Q26" s="607"/>
      <c r="R26" s="608">
        <v>7555</v>
      </c>
      <c r="S26" s="609"/>
      <c r="T26" s="609"/>
      <c r="U26" s="609"/>
      <c r="V26" s="609"/>
      <c r="W26" s="609"/>
      <c r="X26" s="609"/>
      <c r="Y26" s="610"/>
      <c r="Z26" s="646">
        <v>0</v>
      </c>
      <c r="AA26" s="646"/>
      <c r="AB26" s="646"/>
      <c r="AC26" s="646"/>
      <c r="AD26" s="647">
        <v>7555</v>
      </c>
      <c r="AE26" s="647"/>
      <c r="AF26" s="647"/>
      <c r="AG26" s="647"/>
      <c r="AH26" s="647"/>
      <c r="AI26" s="647"/>
      <c r="AJ26" s="647"/>
      <c r="AK26" s="647"/>
      <c r="AL26" s="611">
        <v>0</v>
      </c>
      <c r="AM26" s="612"/>
      <c r="AN26" s="612"/>
      <c r="AO26" s="648"/>
      <c r="AP26" s="605" t="s">
        <v>284</v>
      </c>
      <c r="AQ26" s="685"/>
      <c r="AR26" s="685"/>
      <c r="AS26" s="685"/>
      <c r="AT26" s="685"/>
      <c r="AU26" s="685"/>
      <c r="AV26" s="685"/>
      <c r="AW26" s="685"/>
      <c r="AX26" s="685"/>
      <c r="AY26" s="685"/>
      <c r="AZ26" s="685"/>
      <c r="BA26" s="685"/>
      <c r="BB26" s="685"/>
      <c r="BC26" s="685"/>
      <c r="BD26" s="685"/>
      <c r="BE26" s="685"/>
      <c r="BF26" s="686"/>
      <c r="BG26" s="608" t="s">
        <v>121</v>
      </c>
      <c r="BH26" s="609"/>
      <c r="BI26" s="609"/>
      <c r="BJ26" s="609"/>
      <c r="BK26" s="609"/>
      <c r="BL26" s="609"/>
      <c r="BM26" s="609"/>
      <c r="BN26" s="610"/>
      <c r="BO26" s="646" t="s">
        <v>121</v>
      </c>
      <c r="BP26" s="646"/>
      <c r="BQ26" s="646"/>
      <c r="BR26" s="646"/>
      <c r="BS26" s="647" t="s">
        <v>121</v>
      </c>
      <c r="BT26" s="647"/>
      <c r="BU26" s="647"/>
      <c r="BV26" s="647"/>
      <c r="BW26" s="647"/>
      <c r="BX26" s="647"/>
      <c r="BY26" s="647"/>
      <c r="BZ26" s="647"/>
      <c r="CA26" s="647"/>
      <c r="CB26" s="687"/>
      <c r="CD26" s="605" t="s">
        <v>285</v>
      </c>
      <c r="CE26" s="606"/>
      <c r="CF26" s="606"/>
      <c r="CG26" s="606"/>
      <c r="CH26" s="606"/>
      <c r="CI26" s="606"/>
      <c r="CJ26" s="606"/>
      <c r="CK26" s="606"/>
      <c r="CL26" s="606"/>
      <c r="CM26" s="606"/>
      <c r="CN26" s="606"/>
      <c r="CO26" s="606"/>
      <c r="CP26" s="606"/>
      <c r="CQ26" s="607"/>
      <c r="CR26" s="608">
        <v>3309555</v>
      </c>
      <c r="CS26" s="609"/>
      <c r="CT26" s="609"/>
      <c r="CU26" s="609"/>
      <c r="CV26" s="609"/>
      <c r="CW26" s="609"/>
      <c r="CX26" s="609"/>
      <c r="CY26" s="610"/>
      <c r="CZ26" s="611">
        <v>7.2</v>
      </c>
      <c r="DA26" s="623"/>
      <c r="DB26" s="623"/>
      <c r="DC26" s="624"/>
      <c r="DD26" s="614">
        <v>3010955</v>
      </c>
      <c r="DE26" s="609"/>
      <c r="DF26" s="609"/>
      <c r="DG26" s="609"/>
      <c r="DH26" s="609"/>
      <c r="DI26" s="609"/>
      <c r="DJ26" s="609"/>
      <c r="DK26" s="610"/>
      <c r="DL26" s="614" t="s">
        <v>121</v>
      </c>
      <c r="DM26" s="609"/>
      <c r="DN26" s="609"/>
      <c r="DO26" s="609"/>
      <c r="DP26" s="609"/>
      <c r="DQ26" s="609"/>
      <c r="DR26" s="609"/>
      <c r="DS26" s="609"/>
      <c r="DT26" s="609"/>
      <c r="DU26" s="609"/>
      <c r="DV26" s="610"/>
      <c r="DW26" s="611" t="s">
        <v>121</v>
      </c>
      <c r="DX26" s="623"/>
      <c r="DY26" s="623"/>
      <c r="DZ26" s="623"/>
      <c r="EA26" s="623"/>
      <c r="EB26" s="623"/>
      <c r="EC26" s="635"/>
    </row>
    <row r="27" spans="2:133" ht="11.25" customHeight="1" x14ac:dyDescent="0.25">
      <c r="B27" s="605" t="s">
        <v>286</v>
      </c>
      <c r="C27" s="606"/>
      <c r="D27" s="606"/>
      <c r="E27" s="606"/>
      <c r="F27" s="606"/>
      <c r="G27" s="606"/>
      <c r="H27" s="606"/>
      <c r="I27" s="606"/>
      <c r="J27" s="606"/>
      <c r="K27" s="606"/>
      <c r="L27" s="606"/>
      <c r="M27" s="606"/>
      <c r="N27" s="606"/>
      <c r="O27" s="606"/>
      <c r="P27" s="606"/>
      <c r="Q27" s="607"/>
      <c r="R27" s="608">
        <v>129917</v>
      </c>
      <c r="S27" s="609"/>
      <c r="T27" s="609"/>
      <c r="U27" s="609"/>
      <c r="V27" s="609"/>
      <c r="W27" s="609"/>
      <c r="X27" s="609"/>
      <c r="Y27" s="610"/>
      <c r="Z27" s="646">
        <v>0.3</v>
      </c>
      <c r="AA27" s="646"/>
      <c r="AB27" s="646"/>
      <c r="AC27" s="646"/>
      <c r="AD27" s="647" t="s">
        <v>121</v>
      </c>
      <c r="AE27" s="647"/>
      <c r="AF27" s="647"/>
      <c r="AG27" s="647"/>
      <c r="AH27" s="647"/>
      <c r="AI27" s="647"/>
      <c r="AJ27" s="647"/>
      <c r="AK27" s="647"/>
      <c r="AL27" s="611" t="s">
        <v>121</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11018220</v>
      </c>
      <c r="BH27" s="609"/>
      <c r="BI27" s="609"/>
      <c r="BJ27" s="609"/>
      <c r="BK27" s="609"/>
      <c r="BL27" s="609"/>
      <c r="BM27" s="609"/>
      <c r="BN27" s="610"/>
      <c r="BO27" s="646">
        <v>100</v>
      </c>
      <c r="BP27" s="646"/>
      <c r="BQ27" s="646"/>
      <c r="BR27" s="646"/>
      <c r="BS27" s="647">
        <v>244799</v>
      </c>
      <c r="BT27" s="647"/>
      <c r="BU27" s="647"/>
      <c r="BV27" s="647"/>
      <c r="BW27" s="647"/>
      <c r="BX27" s="647"/>
      <c r="BY27" s="647"/>
      <c r="BZ27" s="647"/>
      <c r="CA27" s="647"/>
      <c r="CB27" s="687"/>
      <c r="CD27" s="605" t="s">
        <v>288</v>
      </c>
      <c r="CE27" s="606"/>
      <c r="CF27" s="606"/>
      <c r="CG27" s="606"/>
      <c r="CH27" s="606"/>
      <c r="CI27" s="606"/>
      <c r="CJ27" s="606"/>
      <c r="CK27" s="606"/>
      <c r="CL27" s="606"/>
      <c r="CM27" s="606"/>
      <c r="CN27" s="606"/>
      <c r="CO27" s="606"/>
      <c r="CP27" s="606"/>
      <c r="CQ27" s="607"/>
      <c r="CR27" s="608">
        <v>6299288</v>
      </c>
      <c r="CS27" s="621"/>
      <c r="CT27" s="621"/>
      <c r="CU27" s="621"/>
      <c r="CV27" s="621"/>
      <c r="CW27" s="621"/>
      <c r="CX27" s="621"/>
      <c r="CY27" s="622"/>
      <c r="CZ27" s="611">
        <v>13.7</v>
      </c>
      <c r="DA27" s="623"/>
      <c r="DB27" s="623"/>
      <c r="DC27" s="624"/>
      <c r="DD27" s="614">
        <v>2108630</v>
      </c>
      <c r="DE27" s="621"/>
      <c r="DF27" s="621"/>
      <c r="DG27" s="621"/>
      <c r="DH27" s="621"/>
      <c r="DI27" s="621"/>
      <c r="DJ27" s="621"/>
      <c r="DK27" s="622"/>
      <c r="DL27" s="614">
        <v>2095567</v>
      </c>
      <c r="DM27" s="621"/>
      <c r="DN27" s="621"/>
      <c r="DO27" s="621"/>
      <c r="DP27" s="621"/>
      <c r="DQ27" s="621"/>
      <c r="DR27" s="621"/>
      <c r="DS27" s="621"/>
      <c r="DT27" s="621"/>
      <c r="DU27" s="621"/>
      <c r="DV27" s="622"/>
      <c r="DW27" s="611">
        <v>9.6</v>
      </c>
      <c r="DX27" s="623"/>
      <c r="DY27" s="623"/>
      <c r="DZ27" s="623"/>
      <c r="EA27" s="623"/>
      <c r="EB27" s="623"/>
      <c r="EC27" s="635"/>
    </row>
    <row r="28" spans="2:133" ht="11.25" customHeight="1" x14ac:dyDescent="0.25">
      <c r="B28" s="605" t="s">
        <v>289</v>
      </c>
      <c r="C28" s="606"/>
      <c r="D28" s="606"/>
      <c r="E28" s="606"/>
      <c r="F28" s="606"/>
      <c r="G28" s="606"/>
      <c r="H28" s="606"/>
      <c r="I28" s="606"/>
      <c r="J28" s="606"/>
      <c r="K28" s="606"/>
      <c r="L28" s="606"/>
      <c r="M28" s="606"/>
      <c r="N28" s="606"/>
      <c r="O28" s="606"/>
      <c r="P28" s="606"/>
      <c r="Q28" s="607"/>
      <c r="R28" s="608">
        <v>253777</v>
      </c>
      <c r="S28" s="609"/>
      <c r="T28" s="609"/>
      <c r="U28" s="609"/>
      <c r="V28" s="609"/>
      <c r="W28" s="609"/>
      <c r="X28" s="609"/>
      <c r="Y28" s="610"/>
      <c r="Z28" s="646">
        <v>0.5</v>
      </c>
      <c r="AA28" s="646"/>
      <c r="AB28" s="646"/>
      <c r="AC28" s="646"/>
      <c r="AD28" s="647">
        <v>61477</v>
      </c>
      <c r="AE28" s="647"/>
      <c r="AF28" s="647"/>
      <c r="AG28" s="647"/>
      <c r="AH28" s="647"/>
      <c r="AI28" s="647"/>
      <c r="AJ28" s="647"/>
      <c r="AK28" s="647"/>
      <c r="AL28" s="611">
        <v>0.3</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4400416</v>
      </c>
      <c r="CS28" s="609"/>
      <c r="CT28" s="609"/>
      <c r="CU28" s="609"/>
      <c r="CV28" s="609"/>
      <c r="CW28" s="609"/>
      <c r="CX28" s="609"/>
      <c r="CY28" s="610"/>
      <c r="CZ28" s="611">
        <v>9.5</v>
      </c>
      <c r="DA28" s="623"/>
      <c r="DB28" s="623"/>
      <c r="DC28" s="624"/>
      <c r="DD28" s="614">
        <v>4320998</v>
      </c>
      <c r="DE28" s="609"/>
      <c r="DF28" s="609"/>
      <c r="DG28" s="609"/>
      <c r="DH28" s="609"/>
      <c r="DI28" s="609"/>
      <c r="DJ28" s="609"/>
      <c r="DK28" s="610"/>
      <c r="DL28" s="614">
        <v>4081924</v>
      </c>
      <c r="DM28" s="609"/>
      <c r="DN28" s="609"/>
      <c r="DO28" s="609"/>
      <c r="DP28" s="609"/>
      <c r="DQ28" s="609"/>
      <c r="DR28" s="609"/>
      <c r="DS28" s="609"/>
      <c r="DT28" s="609"/>
      <c r="DU28" s="609"/>
      <c r="DV28" s="610"/>
      <c r="DW28" s="611">
        <v>18.8</v>
      </c>
      <c r="DX28" s="623"/>
      <c r="DY28" s="623"/>
      <c r="DZ28" s="623"/>
      <c r="EA28" s="623"/>
      <c r="EB28" s="623"/>
      <c r="EC28" s="635"/>
    </row>
    <row r="29" spans="2:133" ht="11.25" customHeight="1" x14ac:dyDescent="0.25">
      <c r="B29" s="605" t="s">
        <v>291</v>
      </c>
      <c r="C29" s="606"/>
      <c r="D29" s="606"/>
      <c r="E29" s="606"/>
      <c r="F29" s="606"/>
      <c r="G29" s="606"/>
      <c r="H29" s="606"/>
      <c r="I29" s="606"/>
      <c r="J29" s="606"/>
      <c r="K29" s="606"/>
      <c r="L29" s="606"/>
      <c r="M29" s="606"/>
      <c r="N29" s="606"/>
      <c r="O29" s="606"/>
      <c r="P29" s="606"/>
      <c r="Q29" s="607"/>
      <c r="R29" s="608">
        <v>59779</v>
      </c>
      <c r="S29" s="609"/>
      <c r="T29" s="609"/>
      <c r="U29" s="609"/>
      <c r="V29" s="609"/>
      <c r="W29" s="609"/>
      <c r="X29" s="609"/>
      <c r="Y29" s="610"/>
      <c r="Z29" s="646">
        <v>0.1</v>
      </c>
      <c r="AA29" s="646"/>
      <c r="AB29" s="646"/>
      <c r="AC29" s="646"/>
      <c r="AD29" s="647" t="s">
        <v>121</v>
      </c>
      <c r="AE29" s="647"/>
      <c r="AF29" s="647"/>
      <c r="AG29" s="647"/>
      <c r="AH29" s="647"/>
      <c r="AI29" s="647"/>
      <c r="AJ29" s="647"/>
      <c r="AK29" s="647"/>
      <c r="AL29" s="611" t="s">
        <v>121</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292</v>
      </c>
      <c r="CE29" s="628"/>
      <c r="CF29" s="605" t="s">
        <v>66</v>
      </c>
      <c r="CG29" s="606"/>
      <c r="CH29" s="606"/>
      <c r="CI29" s="606"/>
      <c r="CJ29" s="606"/>
      <c r="CK29" s="606"/>
      <c r="CL29" s="606"/>
      <c r="CM29" s="606"/>
      <c r="CN29" s="606"/>
      <c r="CO29" s="606"/>
      <c r="CP29" s="606"/>
      <c r="CQ29" s="607"/>
      <c r="CR29" s="608">
        <v>4400416</v>
      </c>
      <c r="CS29" s="621"/>
      <c r="CT29" s="621"/>
      <c r="CU29" s="621"/>
      <c r="CV29" s="621"/>
      <c r="CW29" s="621"/>
      <c r="CX29" s="621"/>
      <c r="CY29" s="622"/>
      <c r="CZ29" s="611">
        <v>9.5</v>
      </c>
      <c r="DA29" s="623"/>
      <c r="DB29" s="623"/>
      <c r="DC29" s="624"/>
      <c r="DD29" s="614">
        <v>4320998</v>
      </c>
      <c r="DE29" s="621"/>
      <c r="DF29" s="621"/>
      <c r="DG29" s="621"/>
      <c r="DH29" s="621"/>
      <c r="DI29" s="621"/>
      <c r="DJ29" s="621"/>
      <c r="DK29" s="622"/>
      <c r="DL29" s="614">
        <v>4081924</v>
      </c>
      <c r="DM29" s="621"/>
      <c r="DN29" s="621"/>
      <c r="DO29" s="621"/>
      <c r="DP29" s="621"/>
      <c r="DQ29" s="621"/>
      <c r="DR29" s="621"/>
      <c r="DS29" s="621"/>
      <c r="DT29" s="621"/>
      <c r="DU29" s="621"/>
      <c r="DV29" s="622"/>
      <c r="DW29" s="611">
        <v>18.8</v>
      </c>
      <c r="DX29" s="623"/>
      <c r="DY29" s="623"/>
      <c r="DZ29" s="623"/>
      <c r="EA29" s="623"/>
      <c r="EB29" s="623"/>
      <c r="EC29" s="635"/>
    </row>
    <row r="30" spans="2:133" ht="11.25" customHeight="1" x14ac:dyDescent="0.25">
      <c r="B30" s="605" t="s">
        <v>293</v>
      </c>
      <c r="C30" s="606"/>
      <c r="D30" s="606"/>
      <c r="E30" s="606"/>
      <c r="F30" s="606"/>
      <c r="G30" s="606"/>
      <c r="H30" s="606"/>
      <c r="I30" s="606"/>
      <c r="J30" s="606"/>
      <c r="K30" s="606"/>
      <c r="L30" s="606"/>
      <c r="M30" s="606"/>
      <c r="N30" s="606"/>
      <c r="O30" s="606"/>
      <c r="P30" s="606"/>
      <c r="Q30" s="607"/>
      <c r="R30" s="608">
        <v>6386564</v>
      </c>
      <c r="S30" s="609"/>
      <c r="T30" s="609"/>
      <c r="U30" s="609"/>
      <c r="V30" s="609"/>
      <c r="W30" s="609"/>
      <c r="X30" s="609"/>
      <c r="Y30" s="610"/>
      <c r="Z30" s="646">
        <v>13.2</v>
      </c>
      <c r="AA30" s="646"/>
      <c r="AB30" s="646"/>
      <c r="AC30" s="646"/>
      <c r="AD30" s="647" t="s">
        <v>121</v>
      </c>
      <c r="AE30" s="647"/>
      <c r="AF30" s="647"/>
      <c r="AG30" s="647"/>
      <c r="AH30" s="647"/>
      <c r="AI30" s="647"/>
      <c r="AJ30" s="647"/>
      <c r="AK30" s="647"/>
      <c r="AL30" s="611" t="s">
        <v>121</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3"/>
      <c r="BI30" s="683"/>
      <c r="BJ30" s="683"/>
      <c r="BK30" s="683"/>
      <c r="BL30" s="683"/>
      <c r="BM30" s="683"/>
      <c r="BN30" s="683"/>
      <c r="BO30" s="683"/>
      <c r="BP30" s="683"/>
      <c r="BQ30" s="684"/>
      <c r="BR30" s="660" t="s">
        <v>295</v>
      </c>
      <c r="BS30" s="683"/>
      <c r="BT30" s="683"/>
      <c r="BU30" s="683"/>
      <c r="BV30" s="683"/>
      <c r="BW30" s="683"/>
      <c r="BX30" s="683"/>
      <c r="BY30" s="683"/>
      <c r="BZ30" s="683"/>
      <c r="CA30" s="683"/>
      <c r="CB30" s="684"/>
      <c r="CD30" s="629"/>
      <c r="CE30" s="630"/>
      <c r="CF30" s="605" t="s">
        <v>296</v>
      </c>
      <c r="CG30" s="606"/>
      <c r="CH30" s="606"/>
      <c r="CI30" s="606"/>
      <c r="CJ30" s="606"/>
      <c r="CK30" s="606"/>
      <c r="CL30" s="606"/>
      <c r="CM30" s="606"/>
      <c r="CN30" s="606"/>
      <c r="CO30" s="606"/>
      <c r="CP30" s="606"/>
      <c r="CQ30" s="607"/>
      <c r="CR30" s="608">
        <v>4279936</v>
      </c>
      <c r="CS30" s="609"/>
      <c r="CT30" s="609"/>
      <c r="CU30" s="609"/>
      <c r="CV30" s="609"/>
      <c r="CW30" s="609"/>
      <c r="CX30" s="609"/>
      <c r="CY30" s="610"/>
      <c r="CZ30" s="611">
        <v>9.3000000000000007</v>
      </c>
      <c r="DA30" s="623"/>
      <c r="DB30" s="623"/>
      <c r="DC30" s="624"/>
      <c r="DD30" s="614">
        <v>4200518</v>
      </c>
      <c r="DE30" s="609"/>
      <c r="DF30" s="609"/>
      <c r="DG30" s="609"/>
      <c r="DH30" s="609"/>
      <c r="DI30" s="609"/>
      <c r="DJ30" s="609"/>
      <c r="DK30" s="610"/>
      <c r="DL30" s="614">
        <v>3961444</v>
      </c>
      <c r="DM30" s="609"/>
      <c r="DN30" s="609"/>
      <c r="DO30" s="609"/>
      <c r="DP30" s="609"/>
      <c r="DQ30" s="609"/>
      <c r="DR30" s="609"/>
      <c r="DS30" s="609"/>
      <c r="DT30" s="609"/>
      <c r="DU30" s="609"/>
      <c r="DV30" s="610"/>
      <c r="DW30" s="611">
        <v>18.2</v>
      </c>
      <c r="DX30" s="623"/>
      <c r="DY30" s="623"/>
      <c r="DZ30" s="623"/>
      <c r="EA30" s="623"/>
      <c r="EB30" s="623"/>
      <c r="EC30" s="635"/>
    </row>
    <row r="31" spans="2:133" ht="11.25" customHeight="1" x14ac:dyDescent="0.25">
      <c r="B31" s="675" t="s">
        <v>297</v>
      </c>
      <c r="C31" s="676"/>
      <c r="D31" s="676"/>
      <c r="E31" s="676"/>
      <c r="F31" s="676"/>
      <c r="G31" s="676"/>
      <c r="H31" s="676"/>
      <c r="I31" s="676"/>
      <c r="J31" s="676"/>
      <c r="K31" s="676"/>
      <c r="L31" s="676"/>
      <c r="M31" s="676"/>
      <c r="N31" s="676"/>
      <c r="O31" s="676"/>
      <c r="P31" s="676"/>
      <c r="Q31" s="677"/>
      <c r="R31" s="608" t="s">
        <v>121</v>
      </c>
      <c r="S31" s="609"/>
      <c r="T31" s="609"/>
      <c r="U31" s="609"/>
      <c r="V31" s="609"/>
      <c r="W31" s="609"/>
      <c r="X31" s="609"/>
      <c r="Y31" s="610"/>
      <c r="Z31" s="646" t="s">
        <v>121</v>
      </c>
      <c r="AA31" s="646"/>
      <c r="AB31" s="646"/>
      <c r="AC31" s="646"/>
      <c r="AD31" s="647" t="s">
        <v>121</v>
      </c>
      <c r="AE31" s="647"/>
      <c r="AF31" s="647"/>
      <c r="AG31" s="647"/>
      <c r="AH31" s="647"/>
      <c r="AI31" s="647"/>
      <c r="AJ31" s="647"/>
      <c r="AK31" s="647"/>
      <c r="AL31" s="611" t="s">
        <v>121</v>
      </c>
      <c r="AM31" s="612"/>
      <c r="AN31" s="612"/>
      <c r="AO31" s="648"/>
      <c r="AP31" s="678" t="s">
        <v>298</v>
      </c>
      <c r="AQ31" s="679"/>
      <c r="AR31" s="679"/>
      <c r="AS31" s="679"/>
      <c r="AT31" s="680" t="s">
        <v>299</v>
      </c>
      <c r="AU31" s="200"/>
      <c r="AV31" s="200"/>
      <c r="AW31" s="200"/>
      <c r="AX31" s="666" t="s">
        <v>177</v>
      </c>
      <c r="AY31" s="667"/>
      <c r="AZ31" s="667"/>
      <c r="BA31" s="667"/>
      <c r="BB31" s="667"/>
      <c r="BC31" s="667"/>
      <c r="BD31" s="667"/>
      <c r="BE31" s="667"/>
      <c r="BF31" s="668"/>
      <c r="BG31" s="670">
        <v>99.5</v>
      </c>
      <c r="BH31" s="671"/>
      <c r="BI31" s="671"/>
      <c r="BJ31" s="671"/>
      <c r="BK31" s="671"/>
      <c r="BL31" s="671"/>
      <c r="BM31" s="672">
        <v>97.3</v>
      </c>
      <c r="BN31" s="671"/>
      <c r="BO31" s="671"/>
      <c r="BP31" s="671"/>
      <c r="BQ31" s="673"/>
      <c r="BR31" s="670">
        <v>99.5</v>
      </c>
      <c r="BS31" s="671"/>
      <c r="BT31" s="671"/>
      <c r="BU31" s="671"/>
      <c r="BV31" s="671"/>
      <c r="BW31" s="671"/>
      <c r="BX31" s="672">
        <v>97</v>
      </c>
      <c r="BY31" s="671"/>
      <c r="BZ31" s="671"/>
      <c r="CA31" s="671"/>
      <c r="CB31" s="673"/>
      <c r="CD31" s="629"/>
      <c r="CE31" s="630"/>
      <c r="CF31" s="605" t="s">
        <v>300</v>
      </c>
      <c r="CG31" s="606"/>
      <c r="CH31" s="606"/>
      <c r="CI31" s="606"/>
      <c r="CJ31" s="606"/>
      <c r="CK31" s="606"/>
      <c r="CL31" s="606"/>
      <c r="CM31" s="606"/>
      <c r="CN31" s="606"/>
      <c r="CO31" s="606"/>
      <c r="CP31" s="606"/>
      <c r="CQ31" s="607"/>
      <c r="CR31" s="608">
        <v>120480</v>
      </c>
      <c r="CS31" s="621"/>
      <c r="CT31" s="621"/>
      <c r="CU31" s="621"/>
      <c r="CV31" s="621"/>
      <c r="CW31" s="621"/>
      <c r="CX31" s="621"/>
      <c r="CY31" s="622"/>
      <c r="CZ31" s="611">
        <v>0.3</v>
      </c>
      <c r="DA31" s="623"/>
      <c r="DB31" s="623"/>
      <c r="DC31" s="624"/>
      <c r="DD31" s="614">
        <v>120480</v>
      </c>
      <c r="DE31" s="621"/>
      <c r="DF31" s="621"/>
      <c r="DG31" s="621"/>
      <c r="DH31" s="621"/>
      <c r="DI31" s="621"/>
      <c r="DJ31" s="621"/>
      <c r="DK31" s="622"/>
      <c r="DL31" s="614">
        <v>120480</v>
      </c>
      <c r="DM31" s="621"/>
      <c r="DN31" s="621"/>
      <c r="DO31" s="621"/>
      <c r="DP31" s="621"/>
      <c r="DQ31" s="621"/>
      <c r="DR31" s="621"/>
      <c r="DS31" s="621"/>
      <c r="DT31" s="621"/>
      <c r="DU31" s="621"/>
      <c r="DV31" s="622"/>
      <c r="DW31" s="611">
        <v>0.6</v>
      </c>
      <c r="DX31" s="623"/>
      <c r="DY31" s="623"/>
      <c r="DZ31" s="623"/>
      <c r="EA31" s="623"/>
      <c r="EB31" s="623"/>
      <c r="EC31" s="635"/>
    </row>
    <row r="32" spans="2:133" ht="11.25" customHeight="1" x14ac:dyDescent="0.25">
      <c r="B32" s="605" t="s">
        <v>301</v>
      </c>
      <c r="C32" s="606"/>
      <c r="D32" s="606"/>
      <c r="E32" s="606"/>
      <c r="F32" s="606"/>
      <c r="G32" s="606"/>
      <c r="H32" s="606"/>
      <c r="I32" s="606"/>
      <c r="J32" s="606"/>
      <c r="K32" s="606"/>
      <c r="L32" s="606"/>
      <c r="M32" s="606"/>
      <c r="N32" s="606"/>
      <c r="O32" s="606"/>
      <c r="P32" s="606"/>
      <c r="Q32" s="607"/>
      <c r="R32" s="608">
        <v>2372003</v>
      </c>
      <c r="S32" s="609"/>
      <c r="T32" s="609"/>
      <c r="U32" s="609"/>
      <c r="V32" s="609"/>
      <c r="W32" s="609"/>
      <c r="X32" s="609"/>
      <c r="Y32" s="610"/>
      <c r="Z32" s="646">
        <v>4.9000000000000004</v>
      </c>
      <c r="AA32" s="646"/>
      <c r="AB32" s="646"/>
      <c r="AC32" s="646"/>
      <c r="AD32" s="647" t="s">
        <v>121</v>
      </c>
      <c r="AE32" s="647"/>
      <c r="AF32" s="647"/>
      <c r="AG32" s="647"/>
      <c r="AH32" s="647"/>
      <c r="AI32" s="647"/>
      <c r="AJ32" s="647"/>
      <c r="AK32" s="647"/>
      <c r="AL32" s="611" t="s">
        <v>121</v>
      </c>
      <c r="AM32" s="612"/>
      <c r="AN32" s="612"/>
      <c r="AO32" s="648"/>
      <c r="AP32" s="649"/>
      <c r="AQ32" s="650"/>
      <c r="AR32" s="650"/>
      <c r="AS32" s="650"/>
      <c r="AT32" s="681"/>
      <c r="AU32" s="196" t="s">
        <v>302</v>
      </c>
      <c r="AX32" s="605" t="s">
        <v>303</v>
      </c>
      <c r="AY32" s="606"/>
      <c r="AZ32" s="606"/>
      <c r="BA32" s="606"/>
      <c r="BB32" s="606"/>
      <c r="BC32" s="606"/>
      <c r="BD32" s="606"/>
      <c r="BE32" s="606"/>
      <c r="BF32" s="607"/>
      <c r="BG32" s="674">
        <v>99.7</v>
      </c>
      <c r="BH32" s="621"/>
      <c r="BI32" s="621"/>
      <c r="BJ32" s="621"/>
      <c r="BK32" s="621"/>
      <c r="BL32" s="621"/>
      <c r="BM32" s="612">
        <v>98</v>
      </c>
      <c r="BN32" s="621"/>
      <c r="BO32" s="621"/>
      <c r="BP32" s="621"/>
      <c r="BQ32" s="644"/>
      <c r="BR32" s="674">
        <v>99.6</v>
      </c>
      <c r="BS32" s="621"/>
      <c r="BT32" s="621"/>
      <c r="BU32" s="621"/>
      <c r="BV32" s="621"/>
      <c r="BW32" s="621"/>
      <c r="BX32" s="612">
        <v>97.8</v>
      </c>
      <c r="BY32" s="621"/>
      <c r="BZ32" s="621"/>
      <c r="CA32" s="621"/>
      <c r="CB32" s="644"/>
      <c r="CD32" s="631"/>
      <c r="CE32" s="632"/>
      <c r="CF32" s="605" t="s">
        <v>304</v>
      </c>
      <c r="CG32" s="606"/>
      <c r="CH32" s="606"/>
      <c r="CI32" s="606"/>
      <c r="CJ32" s="606"/>
      <c r="CK32" s="606"/>
      <c r="CL32" s="606"/>
      <c r="CM32" s="606"/>
      <c r="CN32" s="606"/>
      <c r="CO32" s="606"/>
      <c r="CP32" s="606"/>
      <c r="CQ32" s="607"/>
      <c r="CR32" s="608" t="s">
        <v>121</v>
      </c>
      <c r="CS32" s="609"/>
      <c r="CT32" s="609"/>
      <c r="CU32" s="609"/>
      <c r="CV32" s="609"/>
      <c r="CW32" s="609"/>
      <c r="CX32" s="609"/>
      <c r="CY32" s="610"/>
      <c r="CZ32" s="611" t="s">
        <v>121</v>
      </c>
      <c r="DA32" s="623"/>
      <c r="DB32" s="623"/>
      <c r="DC32" s="624"/>
      <c r="DD32" s="614" t="s">
        <v>121</v>
      </c>
      <c r="DE32" s="609"/>
      <c r="DF32" s="609"/>
      <c r="DG32" s="609"/>
      <c r="DH32" s="609"/>
      <c r="DI32" s="609"/>
      <c r="DJ32" s="609"/>
      <c r="DK32" s="610"/>
      <c r="DL32" s="614" t="s">
        <v>121</v>
      </c>
      <c r="DM32" s="609"/>
      <c r="DN32" s="609"/>
      <c r="DO32" s="609"/>
      <c r="DP32" s="609"/>
      <c r="DQ32" s="609"/>
      <c r="DR32" s="609"/>
      <c r="DS32" s="609"/>
      <c r="DT32" s="609"/>
      <c r="DU32" s="609"/>
      <c r="DV32" s="610"/>
      <c r="DW32" s="611" t="s">
        <v>121</v>
      </c>
      <c r="DX32" s="623"/>
      <c r="DY32" s="623"/>
      <c r="DZ32" s="623"/>
      <c r="EA32" s="623"/>
      <c r="EB32" s="623"/>
      <c r="EC32" s="635"/>
    </row>
    <row r="33" spans="2:133" ht="11.25" customHeight="1" x14ac:dyDescent="0.25">
      <c r="B33" s="605" t="s">
        <v>305</v>
      </c>
      <c r="C33" s="606"/>
      <c r="D33" s="606"/>
      <c r="E33" s="606"/>
      <c r="F33" s="606"/>
      <c r="G33" s="606"/>
      <c r="H33" s="606"/>
      <c r="I33" s="606"/>
      <c r="J33" s="606"/>
      <c r="K33" s="606"/>
      <c r="L33" s="606"/>
      <c r="M33" s="606"/>
      <c r="N33" s="606"/>
      <c r="O33" s="606"/>
      <c r="P33" s="606"/>
      <c r="Q33" s="607"/>
      <c r="R33" s="608">
        <v>99265</v>
      </c>
      <c r="S33" s="609"/>
      <c r="T33" s="609"/>
      <c r="U33" s="609"/>
      <c r="V33" s="609"/>
      <c r="W33" s="609"/>
      <c r="X33" s="609"/>
      <c r="Y33" s="610"/>
      <c r="Z33" s="646">
        <v>0.2</v>
      </c>
      <c r="AA33" s="646"/>
      <c r="AB33" s="646"/>
      <c r="AC33" s="646"/>
      <c r="AD33" s="647">
        <v>9032</v>
      </c>
      <c r="AE33" s="647"/>
      <c r="AF33" s="647"/>
      <c r="AG33" s="647"/>
      <c r="AH33" s="647"/>
      <c r="AI33" s="647"/>
      <c r="AJ33" s="647"/>
      <c r="AK33" s="647"/>
      <c r="AL33" s="611">
        <v>0</v>
      </c>
      <c r="AM33" s="612"/>
      <c r="AN33" s="612"/>
      <c r="AO33" s="648"/>
      <c r="AP33" s="651"/>
      <c r="AQ33" s="652"/>
      <c r="AR33" s="652"/>
      <c r="AS33" s="652"/>
      <c r="AT33" s="682"/>
      <c r="AU33" s="201"/>
      <c r="AV33" s="201"/>
      <c r="AW33" s="201"/>
      <c r="AX33" s="589" t="s">
        <v>306</v>
      </c>
      <c r="AY33" s="590"/>
      <c r="AZ33" s="590"/>
      <c r="BA33" s="590"/>
      <c r="BB33" s="590"/>
      <c r="BC33" s="590"/>
      <c r="BD33" s="590"/>
      <c r="BE33" s="590"/>
      <c r="BF33" s="591"/>
      <c r="BG33" s="669">
        <v>99.4</v>
      </c>
      <c r="BH33" s="593"/>
      <c r="BI33" s="593"/>
      <c r="BJ33" s="593"/>
      <c r="BK33" s="593"/>
      <c r="BL33" s="593"/>
      <c r="BM33" s="639">
        <v>96.4</v>
      </c>
      <c r="BN33" s="593"/>
      <c r="BO33" s="593"/>
      <c r="BP33" s="593"/>
      <c r="BQ33" s="656"/>
      <c r="BR33" s="669">
        <v>99.3</v>
      </c>
      <c r="BS33" s="593"/>
      <c r="BT33" s="593"/>
      <c r="BU33" s="593"/>
      <c r="BV33" s="593"/>
      <c r="BW33" s="593"/>
      <c r="BX33" s="639">
        <v>96</v>
      </c>
      <c r="BY33" s="593"/>
      <c r="BZ33" s="593"/>
      <c r="CA33" s="593"/>
      <c r="CB33" s="656"/>
      <c r="CD33" s="605" t="s">
        <v>307</v>
      </c>
      <c r="CE33" s="606"/>
      <c r="CF33" s="606"/>
      <c r="CG33" s="606"/>
      <c r="CH33" s="606"/>
      <c r="CI33" s="606"/>
      <c r="CJ33" s="606"/>
      <c r="CK33" s="606"/>
      <c r="CL33" s="606"/>
      <c r="CM33" s="606"/>
      <c r="CN33" s="606"/>
      <c r="CO33" s="606"/>
      <c r="CP33" s="606"/>
      <c r="CQ33" s="607"/>
      <c r="CR33" s="608">
        <v>23552669</v>
      </c>
      <c r="CS33" s="621"/>
      <c r="CT33" s="621"/>
      <c r="CU33" s="621"/>
      <c r="CV33" s="621"/>
      <c r="CW33" s="621"/>
      <c r="CX33" s="621"/>
      <c r="CY33" s="622"/>
      <c r="CZ33" s="611">
        <v>51.1</v>
      </c>
      <c r="DA33" s="623"/>
      <c r="DB33" s="623"/>
      <c r="DC33" s="624"/>
      <c r="DD33" s="614">
        <v>17626618</v>
      </c>
      <c r="DE33" s="621"/>
      <c r="DF33" s="621"/>
      <c r="DG33" s="621"/>
      <c r="DH33" s="621"/>
      <c r="DI33" s="621"/>
      <c r="DJ33" s="621"/>
      <c r="DK33" s="622"/>
      <c r="DL33" s="614">
        <v>9209290</v>
      </c>
      <c r="DM33" s="621"/>
      <c r="DN33" s="621"/>
      <c r="DO33" s="621"/>
      <c r="DP33" s="621"/>
      <c r="DQ33" s="621"/>
      <c r="DR33" s="621"/>
      <c r="DS33" s="621"/>
      <c r="DT33" s="621"/>
      <c r="DU33" s="621"/>
      <c r="DV33" s="622"/>
      <c r="DW33" s="611">
        <v>42.3</v>
      </c>
      <c r="DX33" s="623"/>
      <c r="DY33" s="623"/>
      <c r="DZ33" s="623"/>
      <c r="EA33" s="623"/>
      <c r="EB33" s="623"/>
      <c r="EC33" s="635"/>
    </row>
    <row r="34" spans="2:133" ht="11.25" customHeight="1" x14ac:dyDescent="0.25">
      <c r="B34" s="605" t="s">
        <v>308</v>
      </c>
      <c r="C34" s="606"/>
      <c r="D34" s="606"/>
      <c r="E34" s="606"/>
      <c r="F34" s="606"/>
      <c r="G34" s="606"/>
      <c r="H34" s="606"/>
      <c r="I34" s="606"/>
      <c r="J34" s="606"/>
      <c r="K34" s="606"/>
      <c r="L34" s="606"/>
      <c r="M34" s="606"/>
      <c r="N34" s="606"/>
      <c r="O34" s="606"/>
      <c r="P34" s="606"/>
      <c r="Q34" s="607"/>
      <c r="R34" s="608">
        <v>5600865</v>
      </c>
      <c r="S34" s="609"/>
      <c r="T34" s="609"/>
      <c r="U34" s="609"/>
      <c r="V34" s="609"/>
      <c r="W34" s="609"/>
      <c r="X34" s="609"/>
      <c r="Y34" s="610"/>
      <c r="Z34" s="646">
        <v>11.5</v>
      </c>
      <c r="AA34" s="646"/>
      <c r="AB34" s="646"/>
      <c r="AC34" s="646"/>
      <c r="AD34" s="647" t="s">
        <v>121</v>
      </c>
      <c r="AE34" s="647"/>
      <c r="AF34" s="647"/>
      <c r="AG34" s="647"/>
      <c r="AH34" s="647"/>
      <c r="AI34" s="647"/>
      <c r="AJ34" s="647"/>
      <c r="AK34" s="647"/>
      <c r="AL34" s="611" t="s">
        <v>121</v>
      </c>
      <c r="AM34" s="612"/>
      <c r="AN34" s="612"/>
      <c r="AO34" s="648"/>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5" t="s">
        <v>309</v>
      </c>
      <c r="CE34" s="606"/>
      <c r="CF34" s="606"/>
      <c r="CG34" s="606"/>
      <c r="CH34" s="606"/>
      <c r="CI34" s="606"/>
      <c r="CJ34" s="606"/>
      <c r="CK34" s="606"/>
      <c r="CL34" s="606"/>
      <c r="CM34" s="606"/>
      <c r="CN34" s="606"/>
      <c r="CO34" s="606"/>
      <c r="CP34" s="606"/>
      <c r="CQ34" s="607"/>
      <c r="CR34" s="608">
        <v>7684252</v>
      </c>
      <c r="CS34" s="609"/>
      <c r="CT34" s="609"/>
      <c r="CU34" s="609"/>
      <c r="CV34" s="609"/>
      <c r="CW34" s="609"/>
      <c r="CX34" s="609"/>
      <c r="CY34" s="610"/>
      <c r="CZ34" s="611">
        <v>16.7</v>
      </c>
      <c r="DA34" s="623"/>
      <c r="DB34" s="623"/>
      <c r="DC34" s="624"/>
      <c r="DD34" s="614">
        <v>4055729</v>
      </c>
      <c r="DE34" s="609"/>
      <c r="DF34" s="609"/>
      <c r="DG34" s="609"/>
      <c r="DH34" s="609"/>
      <c r="DI34" s="609"/>
      <c r="DJ34" s="609"/>
      <c r="DK34" s="610"/>
      <c r="DL34" s="614">
        <v>2884614</v>
      </c>
      <c r="DM34" s="609"/>
      <c r="DN34" s="609"/>
      <c r="DO34" s="609"/>
      <c r="DP34" s="609"/>
      <c r="DQ34" s="609"/>
      <c r="DR34" s="609"/>
      <c r="DS34" s="609"/>
      <c r="DT34" s="609"/>
      <c r="DU34" s="609"/>
      <c r="DV34" s="610"/>
      <c r="DW34" s="611">
        <v>13.3</v>
      </c>
      <c r="DX34" s="623"/>
      <c r="DY34" s="623"/>
      <c r="DZ34" s="623"/>
      <c r="EA34" s="623"/>
      <c r="EB34" s="623"/>
      <c r="EC34" s="635"/>
    </row>
    <row r="35" spans="2:133" ht="11.25" customHeight="1" x14ac:dyDescent="0.25">
      <c r="B35" s="605" t="s">
        <v>310</v>
      </c>
      <c r="C35" s="606"/>
      <c r="D35" s="606"/>
      <c r="E35" s="606"/>
      <c r="F35" s="606"/>
      <c r="G35" s="606"/>
      <c r="H35" s="606"/>
      <c r="I35" s="606"/>
      <c r="J35" s="606"/>
      <c r="K35" s="606"/>
      <c r="L35" s="606"/>
      <c r="M35" s="606"/>
      <c r="N35" s="606"/>
      <c r="O35" s="606"/>
      <c r="P35" s="606"/>
      <c r="Q35" s="607"/>
      <c r="R35" s="608">
        <v>4418738</v>
      </c>
      <c r="S35" s="609"/>
      <c r="T35" s="609"/>
      <c r="U35" s="609"/>
      <c r="V35" s="609"/>
      <c r="W35" s="609"/>
      <c r="X35" s="609"/>
      <c r="Y35" s="610"/>
      <c r="Z35" s="646">
        <v>9.1</v>
      </c>
      <c r="AA35" s="646"/>
      <c r="AB35" s="646"/>
      <c r="AC35" s="646"/>
      <c r="AD35" s="647" t="s">
        <v>121</v>
      </c>
      <c r="AE35" s="647"/>
      <c r="AF35" s="647"/>
      <c r="AG35" s="647"/>
      <c r="AH35" s="647"/>
      <c r="AI35" s="647"/>
      <c r="AJ35" s="647"/>
      <c r="AK35" s="647"/>
      <c r="AL35" s="611" t="s">
        <v>121</v>
      </c>
      <c r="AM35" s="612"/>
      <c r="AN35" s="612"/>
      <c r="AO35" s="648"/>
      <c r="AP35" s="204"/>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556694</v>
      </c>
      <c r="CS35" s="621"/>
      <c r="CT35" s="621"/>
      <c r="CU35" s="621"/>
      <c r="CV35" s="621"/>
      <c r="CW35" s="621"/>
      <c r="CX35" s="621"/>
      <c r="CY35" s="622"/>
      <c r="CZ35" s="611">
        <v>1.2</v>
      </c>
      <c r="DA35" s="623"/>
      <c r="DB35" s="623"/>
      <c r="DC35" s="624"/>
      <c r="DD35" s="614">
        <v>483474</v>
      </c>
      <c r="DE35" s="621"/>
      <c r="DF35" s="621"/>
      <c r="DG35" s="621"/>
      <c r="DH35" s="621"/>
      <c r="DI35" s="621"/>
      <c r="DJ35" s="621"/>
      <c r="DK35" s="622"/>
      <c r="DL35" s="614">
        <v>289951</v>
      </c>
      <c r="DM35" s="621"/>
      <c r="DN35" s="621"/>
      <c r="DO35" s="621"/>
      <c r="DP35" s="621"/>
      <c r="DQ35" s="621"/>
      <c r="DR35" s="621"/>
      <c r="DS35" s="621"/>
      <c r="DT35" s="621"/>
      <c r="DU35" s="621"/>
      <c r="DV35" s="622"/>
      <c r="DW35" s="611">
        <v>1.3</v>
      </c>
      <c r="DX35" s="623"/>
      <c r="DY35" s="623"/>
      <c r="DZ35" s="623"/>
      <c r="EA35" s="623"/>
      <c r="EB35" s="623"/>
      <c r="EC35" s="635"/>
    </row>
    <row r="36" spans="2:133" ht="11.25" customHeight="1" x14ac:dyDescent="0.25">
      <c r="B36" s="605" t="s">
        <v>314</v>
      </c>
      <c r="C36" s="606"/>
      <c r="D36" s="606"/>
      <c r="E36" s="606"/>
      <c r="F36" s="606"/>
      <c r="G36" s="606"/>
      <c r="H36" s="606"/>
      <c r="I36" s="606"/>
      <c r="J36" s="606"/>
      <c r="K36" s="606"/>
      <c r="L36" s="606"/>
      <c r="M36" s="606"/>
      <c r="N36" s="606"/>
      <c r="O36" s="606"/>
      <c r="P36" s="606"/>
      <c r="Q36" s="607"/>
      <c r="R36" s="608">
        <v>2896957</v>
      </c>
      <c r="S36" s="609"/>
      <c r="T36" s="609"/>
      <c r="U36" s="609"/>
      <c r="V36" s="609"/>
      <c r="W36" s="609"/>
      <c r="X36" s="609"/>
      <c r="Y36" s="610"/>
      <c r="Z36" s="646">
        <v>6</v>
      </c>
      <c r="AA36" s="646"/>
      <c r="AB36" s="646"/>
      <c r="AC36" s="646"/>
      <c r="AD36" s="647" t="s">
        <v>121</v>
      </c>
      <c r="AE36" s="647"/>
      <c r="AF36" s="647"/>
      <c r="AG36" s="647"/>
      <c r="AH36" s="647"/>
      <c r="AI36" s="647"/>
      <c r="AJ36" s="647"/>
      <c r="AK36" s="647"/>
      <c r="AL36" s="611" t="s">
        <v>121</v>
      </c>
      <c r="AM36" s="612"/>
      <c r="AN36" s="612"/>
      <c r="AO36" s="648"/>
      <c r="AP36" s="204"/>
      <c r="AQ36" s="657" t="s">
        <v>315</v>
      </c>
      <c r="AR36" s="658"/>
      <c r="AS36" s="658"/>
      <c r="AT36" s="658"/>
      <c r="AU36" s="658"/>
      <c r="AV36" s="658"/>
      <c r="AW36" s="658"/>
      <c r="AX36" s="658"/>
      <c r="AY36" s="659"/>
      <c r="AZ36" s="663">
        <v>4158740</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121501</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6962748</v>
      </c>
      <c r="CS36" s="609"/>
      <c r="CT36" s="609"/>
      <c r="CU36" s="609"/>
      <c r="CV36" s="609"/>
      <c r="CW36" s="609"/>
      <c r="CX36" s="609"/>
      <c r="CY36" s="610"/>
      <c r="CZ36" s="611">
        <v>15.1</v>
      </c>
      <c r="DA36" s="623"/>
      <c r="DB36" s="623"/>
      <c r="DC36" s="624"/>
      <c r="DD36" s="614">
        <v>6166673</v>
      </c>
      <c r="DE36" s="609"/>
      <c r="DF36" s="609"/>
      <c r="DG36" s="609"/>
      <c r="DH36" s="609"/>
      <c r="DI36" s="609"/>
      <c r="DJ36" s="609"/>
      <c r="DK36" s="610"/>
      <c r="DL36" s="614">
        <v>3771333</v>
      </c>
      <c r="DM36" s="609"/>
      <c r="DN36" s="609"/>
      <c r="DO36" s="609"/>
      <c r="DP36" s="609"/>
      <c r="DQ36" s="609"/>
      <c r="DR36" s="609"/>
      <c r="DS36" s="609"/>
      <c r="DT36" s="609"/>
      <c r="DU36" s="609"/>
      <c r="DV36" s="610"/>
      <c r="DW36" s="611">
        <v>17.3</v>
      </c>
      <c r="DX36" s="623"/>
      <c r="DY36" s="623"/>
      <c r="DZ36" s="623"/>
      <c r="EA36" s="623"/>
      <c r="EB36" s="623"/>
      <c r="EC36" s="635"/>
    </row>
    <row r="37" spans="2:133" ht="11.25" customHeight="1" x14ac:dyDescent="0.25">
      <c r="B37" s="605" t="s">
        <v>318</v>
      </c>
      <c r="C37" s="606"/>
      <c r="D37" s="606"/>
      <c r="E37" s="606"/>
      <c r="F37" s="606"/>
      <c r="G37" s="606"/>
      <c r="H37" s="606"/>
      <c r="I37" s="606"/>
      <c r="J37" s="606"/>
      <c r="K37" s="606"/>
      <c r="L37" s="606"/>
      <c r="M37" s="606"/>
      <c r="N37" s="606"/>
      <c r="O37" s="606"/>
      <c r="P37" s="606"/>
      <c r="Q37" s="607"/>
      <c r="R37" s="608">
        <v>803408</v>
      </c>
      <c r="S37" s="609"/>
      <c r="T37" s="609"/>
      <c r="U37" s="609"/>
      <c r="V37" s="609"/>
      <c r="W37" s="609"/>
      <c r="X37" s="609"/>
      <c r="Y37" s="610"/>
      <c r="Z37" s="646">
        <v>1.7</v>
      </c>
      <c r="AA37" s="646"/>
      <c r="AB37" s="646"/>
      <c r="AC37" s="646"/>
      <c r="AD37" s="647">
        <v>3139</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1316148</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75642</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2322466</v>
      </c>
      <c r="CS37" s="621"/>
      <c r="CT37" s="621"/>
      <c r="CU37" s="621"/>
      <c r="CV37" s="621"/>
      <c r="CW37" s="621"/>
      <c r="CX37" s="621"/>
      <c r="CY37" s="622"/>
      <c r="CZ37" s="611">
        <v>5</v>
      </c>
      <c r="DA37" s="623"/>
      <c r="DB37" s="623"/>
      <c r="DC37" s="624"/>
      <c r="DD37" s="614">
        <v>2209137</v>
      </c>
      <c r="DE37" s="621"/>
      <c r="DF37" s="621"/>
      <c r="DG37" s="621"/>
      <c r="DH37" s="621"/>
      <c r="DI37" s="621"/>
      <c r="DJ37" s="621"/>
      <c r="DK37" s="622"/>
      <c r="DL37" s="614">
        <v>1839568</v>
      </c>
      <c r="DM37" s="621"/>
      <c r="DN37" s="621"/>
      <c r="DO37" s="621"/>
      <c r="DP37" s="621"/>
      <c r="DQ37" s="621"/>
      <c r="DR37" s="621"/>
      <c r="DS37" s="621"/>
      <c r="DT37" s="621"/>
      <c r="DU37" s="621"/>
      <c r="DV37" s="622"/>
      <c r="DW37" s="611">
        <v>8.5</v>
      </c>
      <c r="DX37" s="623"/>
      <c r="DY37" s="623"/>
      <c r="DZ37" s="623"/>
      <c r="EA37" s="623"/>
      <c r="EB37" s="623"/>
      <c r="EC37" s="635"/>
    </row>
    <row r="38" spans="2:133" ht="11.25" customHeight="1" x14ac:dyDescent="0.25">
      <c r="B38" s="605" t="s">
        <v>322</v>
      </c>
      <c r="C38" s="606"/>
      <c r="D38" s="606"/>
      <c r="E38" s="606"/>
      <c r="F38" s="606"/>
      <c r="G38" s="606"/>
      <c r="H38" s="606"/>
      <c r="I38" s="606"/>
      <c r="J38" s="606"/>
      <c r="K38" s="606"/>
      <c r="L38" s="606"/>
      <c r="M38" s="606"/>
      <c r="N38" s="606"/>
      <c r="O38" s="606"/>
      <c r="P38" s="606"/>
      <c r="Q38" s="607"/>
      <c r="R38" s="608">
        <v>2676300</v>
      </c>
      <c r="S38" s="609"/>
      <c r="T38" s="609"/>
      <c r="U38" s="609"/>
      <c r="V38" s="609"/>
      <c r="W38" s="609"/>
      <c r="X38" s="609"/>
      <c r="Y38" s="610"/>
      <c r="Z38" s="646">
        <v>5.5</v>
      </c>
      <c r="AA38" s="646"/>
      <c r="AB38" s="646"/>
      <c r="AC38" s="646"/>
      <c r="AD38" s="647" t="s">
        <v>121</v>
      </c>
      <c r="AE38" s="647"/>
      <c r="AF38" s="647"/>
      <c r="AG38" s="647"/>
      <c r="AH38" s="647"/>
      <c r="AI38" s="647"/>
      <c r="AJ38" s="647"/>
      <c r="AK38" s="647"/>
      <c r="AL38" s="611" t="s">
        <v>121</v>
      </c>
      <c r="AM38" s="612"/>
      <c r="AN38" s="612"/>
      <c r="AO38" s="648"/>
      <c r="AQ38" s="641" t="s">
        <v>323</v>
      </c>
      <c r="AR38" s="642"/>
      <c r="AS38" s="642"/>
      <c r="AT38" s="642"/>
      <c r="AU38" s="642"/>
      <c r="AV38" s="642"/>
      <c r="AW38" s="642"/>
      <c r="AX38" s="642"/>
      <c r="AY38" s="643"/>
      <c r="AZ38" s="608" t="s">
        <v>121</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8678</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2842592</v>
      </c>
      <c r="CS38" s="609"/>
      <c r="CT38" s="609"/>
      <c r="CU38" s="609"/>
      <c r="CV38" s="609"/>
      <c r="CW38" s="609"/>
      <c r="CX38" s="609"/>
      <c r="CY38" s="610"/>
      <c r="CZ38" s="611">
        <v>6.2</v>
      </c>
      <c r="DA38" s="623"/>
      <c r="DB38" s="623"/>
      <c r="DC38" s="624"/>
      <c r="DD38" s="614">
        <v>2357595</v>
      </c>
      <c r="DE38" s="609"/>
      <c r="DF38" s="609"/>
      <c r="DG38" s="609"/>
      <c r="DH38" s="609"/>
      <c r="DI38" s="609"/>
      <c r="DJ38" s="609"/>
      <c r="DK38" s="610"/>
      <c r="DL38" s="614">
        <v>2263392</v>
      </c>
      <c r="DM38" s="609"/>
      <c r="DN38" s="609"/>
      <c r="DO38" s="609"/>
      <c r="DP38" s="609"/>
      <c r="DQ38" s="609"/>
      <c r="DR38" s="609"/>
      <c r="DS38" s="609"/>
      <c r="DT38" s="609"/>
      <c r="DU38" s="609"/>
      <c r="DV38" s="610"/>
      <c r="DW38" s="611">
        <v>10.4</v>
      </c>
      <c r="DX38" s="623"/>
      <c r="DY38" s="623"/>
      <c r="DZ38" s="623"/>
      <c r="EA38" s="623"/>
      <c r="EB38" s="623"/>
      <c r="EC38" s="635"/>
    </row>
    <row r="39" spans="2:133" ht="11.25" customHeight="1" x14ac:dyDescent="0.25">
      <c r="B39" s="605" t="s">
        <v>326</v>
      </c>
      <c r="C39" s="606"/>
      <c r="D39" s="606"/>
      <c r="E39" s="606"/>
      <c r="F39" s="606"/>
      <c r="G39" s="606"/>
      <c r="H39" s="606"/>
      <c r="I39" s="606"/>
      <c r="J39" s="606"/>
      <c r="K39" s="606"/>
      <c r="L39" s="606"/>
      <c r="M39" s="606"/>
      <c r="N39" s="606"/>
      <c r="O39" s="606"/>
      <c r="P39" s="606"/>
      <c r="Q39" s="607"/>
      <c r="R39" s="608" t="s">
        <v>121</v>
      </c>
      <c r="S39" s="609"/>
      <c r="T39" s="609"/>
      <c r="U39" s="609"/>
      <c r="V39" s="609"/>
      <c r="W39" s="609"/>
      <c r="X39" s="609"/>
      <c r="Y39" s="610"/>
      <c r="Z39" s="646" t="s">
        <v>121</v>
      </c>
      <c r="AA39" s="646"/>
      <c r="AB39" s="646"/>
      <c r="AC39" s="646"/>
      <c r="AD39" s="647" t="s">
        <v>121</v>
      </c>
      <c r="AE39" s="647"/>
      <c r="AF39" s="647"/>
      <c r="AG39" s="647"/>
      <c r="AH39" s="647"/>
      <c r="AI39" s="647"/>
      <c r="AJ39" s="647"/>
      <c r="AK39" s="647"/>
      <c r="AL39" s="611" t="s">
        <v>121</v>
      </c>
      <c r="AM39" s="612"/>
      <c r="AN39" s="612"/>
      <c r="AO39" s="648"/>
      <c r="AQ39" s="641" t="s">
        <v>327</v>
      </c>
      <c r="AR39" s="642"/>
      <c r="AS39" s="642"/>
      <c r="AT39" s="642"/>
      <c r="AU39" s="642"/>
      <c r="AV39" s="642"/>
      <c r="AW39" s="642"/>
      <c r="AX39" s="642"/>
      <c r="AY39" s="643"/>
      <c r="AZ39" s="608" t="s">
        <v>121</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12787</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5103858</v>
      </c>
      <c r="CS39" s="621"/>
      <c r="CT39" s="621"/>
      <c r="CU39" s="621"/>
      <c r="CV39" s="621"/>
      <c r="CW39" s="621"/>
      <c r="CX39" s="621"/>
      <c r="CY39" s="622"/>
      <c r="CZ39" s="611">
        <v>11.1</v>
      </c>
      <c r="DA39" s="623"/>
      <c r="DB39" s="623"/>
      <c r="DC39" s="624"/>
      <c r="DD39" s="614">
        <v>4543587</v>
      </c>
      <c r="DE39" s="621"/>
      <c r="DF39" s="621"/>
      <c r="DG39" s="621"/>
      <c r="DH39" s="621"/>
      <c r="DI39" s="621"/>
      <c r="DJ39" s="621"/>
      <c r="DK39" s="622"/>
      <c r="DL39" s="614" t="s">
        <v>121</v>
      </c>
      <c r="DM39" s="621"/>
      <c r="DN39" s="621"/>
      <c r="DO39" s="621"/>
      <c r="DP39" s="621"/>
      <c r="DQ39" s="621"/>
      <c r="DR39" s="621"/>
      <c r="DS39" s="621"/>
      <c r="DT39" s="621"/>
      <c r="DU39" s="621"/>
      <c r="DV39" s="622"/>
      <c r="DW39" s="611" t="s">
        <v>121</v>
      </c>
      <c r="DX39" s="623"/>
      <c r="DY39" s="623"/>
      <c r="DZ39" s="623"/>
      <c r="EA39" s="623"/>
      <c r="EB39" s="623"/>
      <c r="EC39" s="635"/>
    </row>
    <row r="40" spans="2:133" ht="11.25" customHeight="1" x14ac:dyDescent="0.25">
      <c r="B40" s="605" t="s">
        <v>330</v>
      </c>
      <c r="C40" s="606"/>
      <c r="D40" s="606"/>
      <c r="E40" s="606"/>
      <c r="F40" s="606"/>
      <c r="G40" s="606"/>
      <c r="H40" s="606"/>
      <c r="I40" s="606"/>
      <c r="J40" s="606"/>
      <c r="K40" s="606"/>
      <c r="L40" s="606"/>
      <c r="M40" s="606"/>
      <c r="N40" s="606"/>
      <c r="O40" s="606"/>
      <c r="P40" s="606"/>
      <c r="Q40" s="607"/>
      <c r="R40" s="608">
        <v>81400</v>
      </c>
      <c r="S40" s="609"/>
      <c r="T40" s="609"/>
      <c r="U40" s="609"/>
      <c r="V40" s="609"/>
      <c r="W40" s="609"/>
      <c r="X40" s="609"/>
      <c r="Y40" s="610"/>
      <c r="Z40" s="646">
        <v>0.2</v>
      </c>
      <c r="AA40" s="646"/>
      <c r="AB40" s="646"/>
      <c r="AC40" s="646"/>
      <c r="AD40" s="647" t="s">
        <v>121</v>
      </c>
      <c r="AE40" s="647"/>
      <c r="AF40" s="647"/>
      <c r="AG40" s="647"/>
      <c r="AH40" s="647"/>
      <c r="AI40" s="647"/>
      <c r="AJ40" s="647"/>
      <c r="AK40" s="647"/>
      <c r="AL40" s="611" t="s">
        <v>121</v>
      </c>
      <c r="AM40" s="612"/>
      <c r="AN40" s="612"/>
      <c r="AO40" s="648"/>
      <c r="AQ40" s="641" t="s">
        <v>331</v>
      </c>
      <c r="AR40" s="642"/>
      <c r="AS40" s="642"/>
      <c r="AT40" s="642"/>
      <c r="AU40" s="642"/>
      <c r="AV40" s="642"/>
      <c r="AW40" s="642"/>
      <c r="AX40" s="642"/>
      <c r="AY40" s="643"/>
      <c r="AZ40" s="608" t="s">
        <v>121</v>
      </c>
      <c r="BA40" s="609"/>
      <c r="BB40" s="609"/>
      <c r="BC40" s="609"/>
      <c r="BD40" s="621"/>
      <c r="BE40" s="621"/>
      <c r="BF40" s="644"/>
      <c r="BG40" s="649" t="s">
        <v>332</v>
      </c>
      <c r="BH40" s="650"/>
      <c r="BI40" s="650"/>
      <c r="BJ40" s="650"/>
      <c r="BK40" s="650"/>
      <c r="BL40" s="205"/>
      <c r="BM40" s="606" t="s">
        <v>333</v>
      </c>
      <c r="BN40" s="606"/>
      <c r="BO40" s="606"/>
      <c r="BP40" s="606"/>
      <c r="BQ40" s="606"/>
      <c r="BR40" s="606"/>
      <c r="BS40" s="606"/>
      <c r="BT40" s="606"/>
      <c r="BU40" s="607"/>
      <c r="BV40" s="608">
        <v>95</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402525</v>
      </c>
      <c r="CS40" s="609"/>
      <c r="CT40" s="609"/>
      <c r="CU40" s="609"/>
      <c r="CV40" s="609"/>
      <c r="CW40" s="609"/>
      <c r="CX40" s="609"/>
      <c r="CY40" s="610"/>
      <c r="CZ40" s="611">
        <v>0.9</v>
      </c>
      <c r="DA40" s="623"/>
      <c r="DB40" s="623"/>
      <c r="DC40" s="624"/>
      <c r="DD40" s="614">
        <v>19560</v>
      </c>
      <c r="DE40" s="609"/>
      <c r="DF40" s="609"/>
      <c r="DG40" s="609"/>
      <c r="DH40" s="609"/>
      <c r="DI40" s="609"/>
      <c r="DJ40" s="609"/>
      <c r="DK40" s="610"/>
      <c r="DL40" s="614" t="s">
        <v>121</v>
      </c>
      <c r="DM40" s="609"/>
      <c r="DN40" s="609"/>
      <c r="DO40" s="609"/>
      <c r="DP40" s="609"/>
      <c r="DQ40" s="609"/>
      <c r="DR40" s="609"/>
      <c r="DS40" s="609"/>
      <c r="DT40" s="609"/>
      <c r="DU40" s="609"/>
      <c r="DV40" s="610"/>
      <c r="DW40" s="611" t="s">
        <v>121</v>
      </c>
      <c r="DX40" s="623"/>
      <c r="DY40" s="623"/>
      <c r="DZ40" s="623"/>
      <c r="EA40" s="623"/>
      <c r="EB40" s="623"/>
      <c r="EC40" s="635"/>
    </row>
    <row r="41" spans="2:133" ht="11.25" customHeight="1" x14ac:dyDescent="0.25">
      <c r="B41" s="589" t="s">
        <v>335</v>
      </c>
      <c r="C41" s="590"/>
      <c r="D41" s="590"/>
      <c r="E41" s="590"/>
      <c r="F41" s="590"/>
      <c r="G41" s="590"/>
      <c r="H41" s="590"/>
      <c r="I41" s="590"/>
      <c r="J41" s="590"/>
      <c r="K41" s="590"/>
      <c r="L41" s="590"/>
      <c r="M41" s="590"/>
      <c r="N41" s="590"/>
      <c r="O41" s="590"/>
      <c r="P41" s="590"/>
      <c r="Q41" s="591"/>
      <c r="R41" s="592">
        <v>48524496</v>
      </c>
      <c r="S41" s="633"/>
      <c r="T41" s="633"/>
      <c r="U41" s="633"/>
      <c r="V41" s="633"/>
      <c r="W41" s="633"/>
      <c r="X41" s="633"/>
      <c r="Y41" s="636"/>
      <c r="Z41" s="637">
        <v>100</v>
      </c>
      <c r="AA41" s="637"/>
      <c r="AB41" s="637"/>
      <c r="AC41" s="637"/>
      <c r="AD41" s="638">
        <v>21678129</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495728</v>
      </c>
      <c r="BA41" s="609"/>
      <c r="BB41" s="609"/>
      <c r="BC41" s="609"/>
      <c r="BD41" s="621"/>
      <c r="BE41" s="621"/>
      <c r="BF41" s="644"/>
      <c r="BG41" s="649"/>
      <c r="BH41" s="650"/>
      <c r="BI41" s="650"/>
      <c r="BJ41" s="650"/>
      <c r="BK41" s="650"/>
      <c r="BL41" s="205"/>
      <c r="BM41" s="606" t="s">
        <v>337</v>
      </c>
      <c r="BN41" s="606"/>
      <c r="BO41" s="606"/>
      <c r="BP41" s="606"/>
      <c r="BQ41" s="606"/>
      <c r="BR41" s="606"/>
      <c r="BS41" s="606"/>
      <c r="BT41" s="606"/>
      <c r="BU41" s="607"/>
      <c r="BV41" s="608" t="s">
        <v>121</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121</v>
      </c>
      <c r="CS41" s="621"/>
      <c r="CT41" s="621"/>
      <c r="CU41" s="621"/>
      <c r="CV41" s="621"/>
      <c r="CW41" s="621"/>
      <c r="CX41" s="621"/>
      <c r="CY41" s="622"/>
      <c r="CZ41" s="611" t="s">
        <v>121</v>
      </c>
      <c r="DA41" s="623"/>
      <c r="DB41" s="623"/>
      <c r="DC41" s="624"/>
      <c r="DD41" s="614" t="s">
        <v>121</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5">
      <c r="AQ42" s="653" t="s">
        <v>339</v>
      </c>
      <c r="AR42" s="654"/>
      <c r="AS42" s="654"/>
      <c r="AT42" s="654"/>
      <c r="AU42" s="654"/>
      <c r="AV42" s="654"/>
      <c r="AW42" s="654"/>
      <c r="AX42" s="654"/>
      <c r="AY42" s="655"/>
      <c r="AZ42" s="592">
        <v>2346864</v>
      </c>
      <c r="BA42" s="633"/>
      <c r="BB42" s="633"/>
      <c r="BC42" s="633"/>
      <c r="BD42" s="593"/>
      <c r="BE42" s="593"/>
      <c r="BF42" s="656"/>
      <c r="BG42" s="651"/>
      <c r="BH42" s="652"/>
      <c r="BI42" s="652"/>
      <c r="BJ42" s="652"/>
      <c r="BK42" s="652"/>
      <c r="BL42" s="206"/>
      <c r="BM42" s="590" t="s">
        <v>340</v>
      </c>
      <c r="BN42" s="590"/>
      <c r="BO42" s="590"/>
      <c r="BP42" s="590"/>
      <c r="BQ42" s="590"/>
      <c r="BR42" s="590"/>
      <c r="BS42" s="590"/>
      <c r="BT42" s="590"/>
      <c r="BU42" s="591"/>
      <c r="BV42" s="592">
        <v>369</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5566647</v>
      </c>
      <c r="CS42" s="621"/>
      <c r="CT42" s="621"/>
      <c r="CU42" s="621"/>
      <c r="CV42" s="621"/>
      <c r="CW42" s="621"/>
      <c r="CX42" s="621"/>
      <c r="CY42" s="622"/>
      <c r="CZ42" s="611">
        <v>12.1</v>
      </c>
      <c r="DA42" s="623"/>
      <c r="DB42" s="623"/>
      <c r="DC42" s="624"/>
      <c r="DD42" s="614">
        <v>1101348</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5">
      <c r="B43" s="196" t="s">
        <v>342</v>
      </c>
      <c r="CD43" s="605" t="s">
        <v>343</v>
      </c>
      <c r="CE43" s="606"/>
      <c r="CF43" s="606"/>
      <c r="CG43" s="606"/>
      <c r="CH43" s="606"/>
      <c r="CI43" s="606"/>
      <c r="CJ43" s="606"/>
      <c r="CK43" s="606"/>
      <c r="CL43" s="606"/>
      <c r="CM43" s="606"/>
      <c r="CN43" s="606"/>
      <c r="CO43" s="606"/>
      <c r="CP43" s="606"/>
      <c r="CQ43" s="607"/>
      <c r="CR43" s="608">
        <v>178596</v>
      </c>
      <c r="CS43" s="621"/>
      <c r="CT43" s="621"/>
      <c r="CU43" s="621"/>
      <c r="CV43" s="621"/>
      <c r="CW43" s="621"/>
      <c r="CX43" s="621"/>
      <c r="CY43" s="622"/>
      <c r="CZ43" s="611">
        <v>0.4</v>
      </c>
      <c r="DA43" s="623"/>
      <c r="DB43" s="623"/>
      <c r="DC43" s="624"/>
      <c r="DD43" s="614">
        <v>178596</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5">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5437264</v>
      </c>
      <c r="CS44" s="609"/>
      <c r="CT44" s="609"/>
      <c r="CU44" s="609"/>
      <c r="CV44" s="609"/>
      <c r="CW44" s="609"/>
      <c r="CX44" s="609"/>
      <c r="CY44" s="610"/>
      <c r="CZ44" s="611">
        <v>11.8</v>
      </c>
      <c r="DA44" s="612"/>
      <c r="DB44" s="612"/>
      <c r="DC44" s="613"/>
      <c r="DD44" s="614">
        <v>981039</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5">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1191806</v>
      </c>
      <c r="CS45" s="621"/>
      <c r="CT45" s="621"/>
      <c r="CU45" s="621"/>
      <c r="CV45" s="621"/>
      <c r="CW45" s="621"/>
      <c r="CX45" s="621"/>
      <c r="CY45" s="622"/>
      <c r="CZ45" s="611">
        <v>2.6</v>
      </c>
      <c r="DA45" s="623"/>
      <c r="DB45" s="623"/>
      <c r="DC45" s="624"/>
      <c r="DD45" s="614">
        <v>52216</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5">
      <c r="B46" s="207"/>
      <c r="CD46" s="629"/>
      <c r="CE46" s="630"/>
      <c r="CF46" s="605" t="s">
        <v>348</v>
      </c>
      <c r="CG46" s="606"/>
      <c r="CH46" s="606"/>
      <c r="CI46" s="606"/>
      <c r="CJ46" s="606"/>
      <c r="CK46" s="606"/>
      <c r="CL46" s="606"/>
      <c r="CM46" s="606"/>
      <c r="CN46" s="606"/>
      <c r="CO46" s="606"/>
      <c r="CP46" s="606"/>
      <c r="CQ46" s="607"/>
      <c r="CR46" s="608">
        <v>4062640</v>
      </c>
      <c r="CS46" s="609"/>
      <c r="CT46" s="609"/>
      <c r="CU46" s="609"/>
      <c r="CV46" s="609"/>
      <c r="CW46" s="609"/>
      <c r="CX46" s="609"/>
      <c r="CY46" s="610"/>
      <c r="CZ46" s="611">
        <v>8.8000000000000007</v>
      </c>
      <c r="DA46" s="612"/>
      <c r="DB46" s="612"/>
      <c r="DC46" s="613"/>
      <c r="DD46" s="614">
        <v>893062</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5">
      <c r="B47" s="207"/>
      <c r="CD47" s="629"/>
      <c r="CE47" s="630"/>
      <c r="CF47" s="605" t="s">
        <v>349</v>
      </c>
      <c r="CG47" s="606"/>
      <c r="CH47" s="606"/>
      <c r="CI47" s="606"/>
      <c r="CJ47" s="606"/>
      <c r="CK47" s="606"/>
      <c r="CL47" s="606"/>
      <c r="CM47" s="606"/>
      <c r="CN47" s="606"/>
      <c r="CO47" s="606"/>
      <c r="CP47" s="606"/>
      <c r="CQ47" s="607"/>
      <c r="CR47" s="608">
        <v>129383</v>
      </c>
      <c r="CS47" s="621"/>
      <c r="CT47" s="621"/>
      <c r="CU47" s="621"/>
      <c r="CV47" s="621"/>
      <c r="CW47" s="621"/>
      <c r="CX47" s="621"/>
      <c r="CY47" s="622"/>
      <c r="CZ47" s="611">
        <v>0.3</v>
      </c>
      <c r="DA47" s="623"/>
      <c r="DB47" s="623"/>
      <c r="DC47" s="624"/>
      <c r="DD47" s="614">
        <v>120309</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0.5" x14ac:dyDescent="0.25">
      <c r="B48" s="207"/>
      <c r="CD48" s="631"/>
      <c r="CE48" s="632"/>
      <c r="CF48" s="605" t="s">
        <v>350</v>
      </c>
      <c r="CG48" s="606"/>
      <c r="CH48" s="606"/>
      <c r="CI48" s="606"/>
      <c r="CJ48" s="606"/>
      <c r="CK48" s="606"/>
      <c r="CL48" s="606"/>
      <c r="CM48" s="606"/>
      <c r="CN48" s="606"/>
      <c r="CO48" s="606"/>
      <c r="CP48" s="606"/>
      <c r="CQ48" s="607"/>
      <c r="CR48" s="608" t="s">
        <v>121</v>
      </c>
      <c r="CS48" s="609"/>
      <c r="CT48" s="609"/>
      <c r="CU48" s="609"/>
      <c r="CV48" s="609"/>
      <c r="CW48" s="609"/>
      <c r="CX48" s="609"/>
      <c r="CY48" s="610"/>
      <c r="CZ48" s="611" t="s">
        <v>121</v>
      </c>
      <c r="DA48" s="612"/>
      <c r="DB48" s="612"/>
      <c r="DC48" s="613"/>
      <c r="DD48" s="614" t="s">
        <v>121</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5">
      <c r="B49" s="207"/>
      <c r="CD49" s="589" t="s">
        <v>351</v>
      </c>
      <c r="CE49" s="590"/>
      <c r="CF49" s="590"/>
      <c r="CG49" s="590"/>
      <c r="CH49" s="590"/>
      <c r="CI49" s="590"/>
      <c r="CJ49" s="590"/>
      <c r="CK49" s="590"/>
      <c r="CL49" s="590"/>
      <c r="CM49" s="590"/>
      <c r="CN49" s="590"/>
      <c r="CO49" s="590"/>
      <c r="CP49" s="590"/>
      <c r="CQ49" s="591"/>
      <c r="CR49" s="592">
        <v>46101784</v>
      </c>
      <c r="CS49" s="593"/>
      <c r="CT49" s="593"/>
      <c r="CU49" s="593"/>
      <c r="CV49" s="593"/>
      <c r="CW49" s="593"/>
      <c r="CX49" s="593"/>
      <c r="CY49" s="594"/>
      <c r="CZ49" s="595">
        <v>100</v>
      </c>
      <c r="DA49" s="596"/>
      <c r="DB49" s="596"/>
      <c r="DC49" s="597"/>
      <c r="DD49" s="598">
        <v>30755292</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eG91jYvJbLsAErd3U6X+97xV7s06ebR7dU/MWB1raxHLPu5jv9CpDe2nSR83xmuQYoPYjhenwt0+w96J0x2H8g==" saltValue="8fgnnImEDoVE4HI7EF2u+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2.75" zeroHeight="1" x14ac:dyDescent="0.25"/>
  <cols>
    <col min="1" max="130" width="2.796875" style="213" customWidth="1"/>
    <col min="131" max="131" width="1.6640625" style="213" customWidth="1"/>
    <col min="132" max="16384" width="9" style="213" hidden="1"/>
  </cols>
  <sheetData>
    <row r="1" spans="1:131" ht="11.25" customHeight="1" thickBot="1" x14ac:dyDescent="0.3">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3">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2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3">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6"/>
    </row>
    <row r="5" spans="1:131" s="217" customFormat="1" ht="26.25" customHeight="1" x14ac:dyDescent="0.25">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6"/>
    </row>
    <row r="6" spans="1:131" s="217" customFormat="1" ht="26.25" customHeight="1" thickBot="1" x14ac:dyDescent="0.3">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6"/>
    </row>
    <row r="7" spans="1:131" s="217" customFormat="1" ht="26.25" customHeight="1" thickTop="1" x14ac:dyDescent="0.25">
      <c r="A7" s="218">
        <v>1</v>
      </c>
      <c r="B7" s="1034" t="s">
        <v>374</v>
      </c>
      <c r="C7" s="1035"/>
      <c r="D7" s="1035"/>
      <c r="E7" s="1035"/>
      <c r="F7" s="1035"/>
      <c r="G7" s="1035"/>
      <c r="H7" s="1035"/>
      <c r="I7" s="1035"/>
      <c r="J7" s="1035"/>
      <c r="K7" s="1035"/>
      <c r="L7" s="1035"/>
      <c r="M7" s="1035"/>
      <c r="N7" s="1035"/>
      <c r="O7" s="1035"/>
      <c r="P7" s="1036"/>
      <c r="Q7" s="1089">
        <v>54340</v>
      </c>
      <c r="R7" s="1090"/>
      <c r="S7" s="1090"/>
      <c r="T7" s="1090"/>
      <c r="U7" s="1090"/>
      <c r="V7" s="1090">
        <v>51917</v>
      </c>
      <c r="W7" s="1090"/>
      <c r="X7" s="1090"/>
      <c r="Y7" s="1090"/>
      <c r="Z7" s="1090"/>
      <c r="AA7" s="1090">
        <v>2423</v>
      </c>
      <c r="AB7" s="1090"/>
      <c r="AC7" s="1090"/>
      <c r="AD7" s="1090"/>
      <c r="AE7" s="1091"/>
      <c r="AF7" s="1092">
        <v>2255</v>
      </c>
      <c r="AG7" s="1093"/>
      <c r="AH7" s="1093"/>
      <c r="AI7" s="1093"/>
      <c r="AJ7" s="1094"/>
      <c r="AK7" s="1095">
        <v>4419</v>
      </c>
      <c r="AL7" s="1096"/>
      <c r="AM7" s="1096"/>
      <c r="AN7" s="1096"/>
      <c r="AO7" s="1096"/>
      <c r="AP7" s="1096">
        <v>39564</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8">
        <v>1</v>
      </c>
      <c r="BR7" s="219"/>
      <c r="BS7" s="1086" t="s">
        <v>563</v>
      </c>
      <c r="BT7" s="1087"/>
      <c r="BU7" s="1087"/>
      <c r="BV7" s="1087"/>
      <c r="BW7" s="1087"/>
      <c r="BX7" s="1087"/>
      <c r="BY7" s="1087"/>
      <c r="BZ7" s="1087"/>
      <c r="CA7" s="1087"/>
      <c r="CB7" s="1087"/>
      <c r="CC7" s="1087"/>
      <c r="CD7" s="1087"/>
      <c r="CE7" s="1087"/>
      <c r="CF7" s="1087"/>
      <c r="CG7" s="1099"/>
      <c r="CH7" s="1083">
        <v>-3</v>
      </c>
      <c r="CI7" s="1084"/>
      <c r="CJ7" s="1084"/>
      <c r="CK7" s="1084"/>
      <c r="CL7" s="1085"/>
      <c r="CM7" s="1083">
        <v>192</v>
      </c>
      <c r="CN7" s="1084"/>
      <c r="CO7" s="1084"/>
      <c r="CP7" s="1084"/>
      <c r="CQ7" s="1085"/>
      <c r="CR7" s="1083">
        <v>53</v>
      </c>
      <c r="CS7" s="1084"/>
      <c r="CT7" s="1084"/>
      <c r="CU7" s="1084"/>
      <c r="CV7" s="1085"/>
      <c r="CW7" s="1083">
        <v>12</v>
      </c>
      <c r="CX7" s="1084"/>
      <c r="CY7" s="1084"/>
      <c r="CZ7" s="1084"/>
      <c r="DA7" s="1085"/>
      <c r="DB7" s="1083" t="s">
        <v>554</v>
      </c>
      <c r="DC7" s="1084"/>
      <c r="DD7" s="1084"/>
      <c r="DE7" s="1084"/>
      <c r="DF7" s="1085"/>
      <c r="DG7" s="1083" t="s">
        <v>554</v>
      </c>
      <c r="DH7" s="1084"/>
      <c r="DI7" s="1084"/>
      <c r="DJ7" s="1084"/>
      <c r="DK7" s="1085"/>
      <c r="DL7" s="1083" t="s">
        <v>554</v>
      </c>
      <c r="DM7" s="1084"/>
      <c r="DN7" s="1084"/>
      <c r="DO7" s="1084"/>
      <c r="DP7" s="1085"/>
      <c r="DQ7" s="1083" t="s">
        <v>554</v>
      </c>
      <c r="DR7" s="1084"/>
      <c r="DS7" s="1084"/>
      <c r="DT7" s="1084"/>
      <c r="DU7" s="1085"/>
      <c r="DV7" s="1086"/>
      <c r="DW7" s="1087"/>
      <c r="DX7" s="1087"/>
      <c r="DY7" s="1087"/>
      <c r="DZ7" s="1088"/>
      <c r="EA7" s="216"/>
    </row>
    <row r="8" spans="1:131" s="217" customFormat="1" ht="26.25" customHeight="1" x14ac:dyDescent="0.25">
      <c r="A8" s="220">
        <v>2</v>
      </c>
      <c r="B8" s="1017" t="s">
        <v>375</v>
      </c>
      <c r="C8" s="1018"/>
      <c r="D8" s="1018"/>
      <c r="E8" s="1018"/>
      <c r="F8" s="1018"/>
      <c r="G8" s="1018"/>
      <c r="H8" s="1018"/>
      <c r="I8" s="1018"/>
      <c r="J8" s="1018"/>
      <c r="K8" s="1018"/>
      <c r="L8" s="1018"/>
      <c r="M8" s="1018"/>
      <c r="N8" s="1018"/>
      <c r="O8" s="1018"/>
      <c r="P8" s="1019"/>
      <c r="Q8" s="1025">
        <v>0</v>
      </c>
      <c r="R8" s="1026"/>
      <c r="S8" s="1026"/>
      <c r="T8" s="1026"/>
      <c r="U8" s="1026"/>
      <c r="V8" s="1026">
        <v>0</v>
      </c>
      <c r="W8" s="1026"/>
      <c r="X8" s="1026"/>
      <c r="Y8" s="1026"/>
      <c r="Z8" s="1026"/>
      <c r="AA8" s="1026">
        <v>0</v>
      </c>
      <c r="AB8" s="1026"/>
      <c r="AC8" s="1026"/>
      <c r="AD8" s="1026"/>
      <c r="AE8" s="1027"/>
      <c r="AF8" s="1022" t="s">
        <v>121</v>
      </c>
      <c r="AG8" s="1023"/>
      <c r="AH8" s="1023"/>
      <c r="AI8" s="1023"/>
      <c r="AJ8" s="1024"/>
      <c r="AK8" s="1067">
        <v>0</v>
      </c>
      <c r="AL8" s="1068"/>
      <c r="AM8" s="1068"/>
      <c r="AN8" s="1068"/>
      <c r="AO8" s="1068"/>
      <c r="AP8" s="1068" t="s">
        <v>486</v>
      </c>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0">
        <v>2</v>
      </c>
      <c r="BR8" s="221"/>
      <c r="BS8" s="979" t="s">
        <v>564</v>
      </c>
      <c r="BT8" s="980"/>
      <c r="BU8" s="980"/>
      <c r="BV8" s="980"/>
      <c r="BW8" s="980"/>
      <c r="BX8" s="980"/>
      <c r="BY8" s="980"/>
      <c r="BZ8" s="980"/>
      <c r="CA8" s="980"/>
      <c r="CB8" s="980"/>
      <c r="CC8" s="980"/>
      <c r="CD8" s="980"/>
      <c r="CE8" s="980"/>
      <c r="CF8" s="980"/>
      <c r="CG8" s="1001"/>
      <c r="CH8" s="976">
        <v>50</v>
      </c>
      <c r="CI8" s="977"/>
      <c r="CJ8" s="977"/>
      <c r="CK8" s="977"/>
      <c r="CL8" s="978"/>
      <c r="CM8" s="976">
        <v>474</v>
      </c>
      <c r="CN8" s="977"/>
      <c r="CO8" s="977"/>
      <c r="CP8" s="977"/>
      <c r="CQ8" s="978"/>
      <c r="CR8" s="976">
        <v>15</v>
      </c>
      <c r="CS8" s="977"/>
      <c r="CT8" s="977"/>
      <c r="CU8" s="977"/>
      <c r="CV8" s="978"/>
      <c r="CW8" s="976" t="s">
        <v>554</v>
      </c>
      <c r="CX8" s="977"/>
      <c r="CY8" s="977"/>
      <c r="CZ8" s="977"/>
      <c r="DA8" s="978"/>
      <c r="DB8" s="976" t="s">
        <v>554</v>
      </c>
      <c r="DC8" s="977"/>
      <c r="DD8" s="977"/>
      <c r="DE8" s="977"/>
      <c r="DF8" s="978"/>
      <c r="DG8" s="976" t="s">
        <v>554</v>
      </c>
      <c r="DH8" s="977"/>
      <c r="DI8" s="977"/>
      <c r="DJ8" s="977"/>
      <c r="DK8" s="978"/>
      <c r="DL8" s="976" t="s">
        <v>554</v>
      </c>
      <c r="DM8" s="977"/>
      <c r="DN8" s="977"/>
      <c r="DO8" s="977"/>
      <c r="DP8" s="978"/>
      <c r="DQ8" s="976" t="s">
        <v>554</v>
      </c>
      <c r="DR8" s="977"/>
      <c r="DS8" s="977"/>
      <c r="DT8" s="977"/>
      <c r="DU8" s="978"/>
      <c r="DV8" s="979"/>
      <c r="DW8" s="980"/>
      <c r="DX8" s="980"/>
      <c r="DY8" s="980"/>
      <c r="DZ8" s="981"/>
      <c r="EA8" s="216"/>
    </row>
    <row r="9" spans="1:131" s="217" customFormat="1" ht="26.25" customHeight="1" x14ac:dyDescent="0.25">
      <c r="A9" s="220">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0">
        <v>3</v>
      </c>
      <c r="BR9" s="221"/>
      <c r="BS9" s="979" t="s">
        <v>555</v>
      </c>
      <c r="BT9" s="980"/>
      <c r="BU9" s="980"/>
      <c r="BV9" s="980"/>
      <c r="BW9" s="980"/>
      <c r="BX9" s="980"/>
      <c r="BY9" s="980"/>
      <c r="BZ9" s="980"/>
      <c r="CA9" s="980"/>
      <c r="CB9" s="980"/>
      <c r="CC9" s="980"/>
      <c r="CD9" s="980"/>
      <c r="CE9" s="980"/>
      <c r="CF9" s="980"/>
      <c r="CG9" s="1001"/>
      <c r="CH9" s="976">
        <v>-5</v>
      </c>
      <c r="CI9" s="977"/>
      <c r="CJ9" s="977"/>
      <c r="CK9" s="977"/>
      <c r="CL9" s="978"/>
      <c r="CM9" s="976">
        <v>1102</v>
      </c>
      <c r="CN9" s="977"/>
      <c r="CO9" s="977"/>
      <c r="CP9" s="977"/>
      <c r="CQ9" s="978"/>
      <c r="CR9" s="976">
        <v>2</v>
      </c>
      <c r="CS9" s="977"/>
      <c r="CT9" s="977"/>
      <c r="CU9" s="977"/>
      <c r="CV9" s="978"/>
      <c r="CW9" s="976" t="s">
        <v>554</v>
      </c>
      <c r="CX9" s="977"/>
      <c r="CY9" s="977"/>
      <c r="CZ9" s="977"/>
      <c r="DA9" s="978"/>
      <c r="DB9" s="976" t="s">
        <v>554</v>
      </c>
      <c r="DC9" s="977"/>
      <c r="DD9" s="977"/>
      <c r="DE9" s="977"/>
      <c r="DF9" s="978"/>
      <c r="DG9" s="976" t="s">
        <v>554</v>
      </c>
      <c r="DH9" s="977"/>
      <c r="DI9" s="977"/>
      <c r="DJ9" s="977"/>
      <c r="DK9" s="978"/>
      <c r="DL9" s="976" t="s">
        <v>554</v>
      </c>
      <c r="DM9" s="977"/>
      <c r="DN9" s="977"/>
      <c r="DO9" s="977"/>
      <c r="DP9" s="978"/>
      <c r="DQ9" s="976" t="s">
        <v>554</v>
      </c>
      <c r="DR9" s="977"/>
      <c r="DS9" s="977"/>
      <c r="DT9" s="977"/>
      <c r="DU9" s="978"/>
      <c r="DV9" s="979"/>
      <c r="DW9" s="980"/>
      <c r="DX9" s="980"/>
      <c r="DY9" s="980"/>
      <c r="DZ9" s="981"/>
      <c r="EA9" s="216"/>
    </row>
    <row r="10" spans="1:131" s="217" customFormat="1" ht="26.25" customHeight="1" x14ac:dyDescent="0.25">
      <c r="A10" s="220">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0">
        <v>4</v>
      </c>
      <c r="BR10" s="221"/>
      <c r="BS10" s="979" t="s">
        <v>565</v>
      </c>
      <c r="BT10" s="980"/>
      <c r="BU10" s="980"/>
      <c r="BV10" s="980"/>
      <c r="BW10" s="980"/>
      <c r="BX10" s="980"/>
      <c r="BY10" s="980"/>
      <c r="BZ10" s="980"/>
      <c r="CA10" s="980"/>
      <c r="CB10" s="980"/>
      <c r="CC10" s="980"/>
      <c r="CD10" s="980"/>
      <c r="CE10" s="980"/>
      <c r="CF10" s="980"/>
      <c r="CG10" s="1001"/>
      <c r="CH10" s="976">
        <v>66</v>
      </c>
      <c r="CI10" s="977"/>
      <c r="CJ10" s="977"/>
      <c r="CK10" s="977"/>
      <c r="CL10" s="978"/>
      <c r="CM10" s="976">
        <v>2405</v>
      </c>
      <c r="CN10" s="977"/>
      <c r="CO10" s="977"/>
      <c r="CP10" s="977"/>
      <c r="CQ10" s="978"/>
      <c r="CR10" s="976">
        <v>10</v>
      </c>
      <c r="CS10" s="977"/>
      <c r="CT10" s="977"/>
      <c r="CU10" s="977"/>
      <c r="CV10" s="978"/>
      <c r="CW10" s="976">
        <v>178</v>
      </c>
      <c r="CX10" s="977"/>
      <c r="CY10" s="977"/>
      <c r="CZ10" s="977"/>
      <c r="DA10" s="978"/>
      <c r="DB10" s="976" t="s">
        <v>554</v>
      </c>
      <c r="DC10" s="977"/>
      <c r="DD10" s="977"/>
      <c r="DE10" s="977"/>
      <c r="DF10" s="978"/>
      <c r="DG10" s="976" t="s">
        <v>554</v>
      </c>
      <c r="DH10" s="977"/>
      <c r="DI10" s="977"/>
      <c r="DJ10" s="977"/>
      <c r="DK10" s="978"/>
      <c r="DL10" s="976" t="s">
        <v>554</v>
      </c>
      <c r="DM10" s="977"/>
      <c r="DN10" s="977"/>
      <c r="DO10" s="977"/>
      <c r="DP10" s="978"/>
      <c r="DQ10" s="976" t="s">
        <v>554</v>
      </c>
      <c r="DR10" s="977"/>
      <c r="DS10" s="977"/>
      <c r="DT10" s="977"/>
      <c r="DU10" s="978"/>
      <c r="DV10" s="979"/>
      <c r="DW10" s="980"/>
      <c r="DX10" s="980"/>
      <c r="DY10" s="980"/>
      <c r="DZ10" s="981"/>
      <c r="EA10" s="216"/>
    </row>
    <row r="11" spans="1:131" s="217" customFormat="1" ht="26.25" customHeight="1" x14ac:dyDescent="0.25">
      <c r="A11" s="220">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0">
        <v>5</v>
      </c>
      <c r="BR11" s="221"/>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6"/>
    </row>
    <row r="12" spans="1:131" s="217" customFormat="1" ht="26.25" customHeight="1" x14ac:dyDescent="0.25">
      <c r="A12" s="220">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0">
        <v>6</v>
      </c>
      <c r="BR12" s="221"/>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6"/>
    </row>
    <row r="13" spans="1:131" s="217" customFormat="1" ht="26.25" customHeight="1" x14ac:dyDescent="0.25">
      <c r="A13" s="220">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0">
        <v>7</v>
      </c>
      <c r="BR13" s="221"/>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6"/>
    </row>
    <row r="14" spans="1:131" s="217" customFormat="1" ht="26.25" customHeight="1" x14ac:dyDescent="0.25">
      <c r="A14" s="220">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0">
        <v>8</v>
      </c>
      <c r="BR14" s="221"/>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6"/>
    </row>
    <row r="15" spans="1:131" s="217" customFormat="1" ht="26.25" customHeight="1" x14ac:dyDescent="0.25">
      <c r="A15" s="220">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0">
        <v>9</v>
      </c>
      <c r="BR15" s="221"/>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6"/>
    </row>
    <row r="16" spans="1:131" s="217" customFormat="1" ht="26.25" customHeight="1" x14ac:dyDescent="0.25">
      <c r="A16" s="220">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0">
        <v>10</v>
      </c>
      <c r="BR16" s="221"/>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6"/>
    </row>
    <row r="17" spans="1:131" s="217" customFormat="1" ht="26.25" customHeight="1" x14ac:dyDescent="0.25">
      <c r="A17" s="220">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0">
        <v>11</v>
      </c>
      <c r="BR17" s="221"/>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6"/>
    </row>
    <row r="18" spans="1:131" s="217" customFormat="1" ht="26.25" customHeight="1" x14ac:dyDescent="0.25">
      <c r="A18" s="220">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0">
        <v>12</v>
      </c>
      <c r="BR18" s="221"/>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6"/>
    </row>
    <row r="19" spans="1:131" s="217" customFormat="1" ht="26.25" customHeight="1" x14ac:dyDescent="0.25">
      <c r="A19" s="220">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0">
        <v>13</v>
      </c>
      <c r="BR19" s="221"/>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6"/>
    </row>
    <row r="20" spans="1:131" s="217" customFormat="1" ht="26.25" customHeight="1" x14ac:dyDescent="0.25">
      <c r="A20" s="220">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0">
        <v>14</v>
      </c>
      <c r="BR20" s="221"/>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6"/>
    </row>
    <row r="21" spans="1:131" s="217" customFormat="1" ht="26.25" customHeight="1" thickBot="1" x14ac:dyDescent="0.3">
      <c r="A21" s="220">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0">
        <v>15</v>
      </c>
      <c r="BR21" s="221"/>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6"/>
    </row>
    <row r="22" spans="1:131" s="217" customFormat="1" ht="26.25" customHeight="1" x14ac:dyDescent="0.25">
      <c r="A22" s="220">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376</v>
      </c>
      <c r="BA22" s="1015"/>
      <c r="BB22" s="1015"/>
      <c r="BC22" s="1015"/>
      <c r="BD22" s="1016"/>
      <c r="BE22" s="215"/>
      <c r="BF22" s="215"/>
      <c r="BG22" s="215"/>
      <c r="BH22" s="215"/>
      <c r="BI22" s="215"/>
      <c r="BJ22" s="215"/>
      <c r="BK22" s="215"/>
      <c r="BL22" s="215"/>
      <c r="BM22" s="215"/>
      <c r="BN22" s="215"/>
      <c r="BO22" s="215"/>
      <c r="BP22" s="215"/>
      <c r="BQ22" s="220">
        <v>16</v>
      </c>
      <c r="BR22" s="221"/>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6"/>
    </row>
    <row r="23" spans="1:131" s="217" customFormat="1" ht="26.25" customHeight="1" thickBot="1" x14ac:dyDescent="0.3">
      <c r="A23" s="222" t="s">
        <v>377</v>
      </c>
      <c r="B23" s="924" t="s">
        <v>378</v>
      </c>
      <c r="C23" s="925"/>
      <c r="D23" s="925"/>
      <c r="E23" s="925"/>
      <c r="F23" s="925"/>
      <c r="G23" s="925"/>
      <c r="H23" s="925"/>
      <c r="I23" s="925"/>
      <c r="J23" s="925"/>
      <c r="K23" s="925"/>
      <c r="L23" s="925"/>
      <c r="M23" s="925"/>
      <c r="N23" s="925"/>
      <c r="O23" s="925"/>
      <c r="P23" s="935"/>
      <c r="Q23" s="1054">
        <v>48524</v>
      </c>
      <c r="R23" s="1048"/>
      <c r="S23" s="1048"/>
      <c r="T23" s="1048"/>
      <c r="U23" s="1048"/>
      <c r="V23" s="1048">
        <v>46102</v>
      </c>
      <c r="W23" s="1048"/>
      <c r="X23" s="1048"/>
      <c r="Y23" s="1048"/>
      <c r="Z23" s="1048"/>
      <c r="AA23" s="1048">
        <v>2423</v>
      </c>
      <c r="AB23" s="1048"/>
      <c r="AC23" s="1048"/>
      <c r="AD23" s="1048"/>
      <c r="AE23" s="1055"/>
      <c r="AF23" s="1056">
        <v>2255</v>
      </c>
      <c r="AG23" s="1048"/>
      <c r="AH23" s="1048"/>
      <c r="AI23" s="1048"/>
      <c r="AJ23" s="1057"/>
      <c r="AK23" s="1058"/>
      <c r="AL23" s="1059"/>
      <c r="AM23" s="1059"/>
      <c r="AN23" s="1059"/>
      <c r="AO23" s="1059"/>
      <c r="AP23" s="1048">
        <v>39564</v>
      </c>
      <c r="AQ23" s="1048"/>
      <c r="AR23" s="1048"/>
      <c r="AS23" s="1048"/>
      <c r="AT23" s="1048"/>
      <c r="AU23" s="1049"/>
      <c r="AV23" s="1049"/>
      <c r="AW23" s="1049"/>
      <c r="AX23" s="1049"/>
      <c r="AY23" s="1050"/>
      <c r="AZ23" s="1051" t="s">
        <v>121</v>
      </c>
      <c r="BA23" s="1052"/>
      <c r="BB23" s="1052"/>
      <c r="BC23" s="1052"/>
      <c r="BD23" s="1053"/>
      <c r="BE23" s="215"/>
      <c r="BF23" s="215"/>
      <c r="BG23" s="215"/>
      <c r="BH23" s="215"/>
      <c r="BI23" s="215"/>
      <c r="BJ23" s="215"/>
      <c r="BK23" s="215"/>
      <c r="BL23" s="215"/>
      <c r="BM23" s="215"/>
      <c r="BN23" s="215"/>
      <c r="BO23" s="215"/>
      <c r="BP23" s="215"/>
      <c r="BQ23" s="220">
        <v>17</v>
      </c>
      <c r="BR23" s="221"/>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6"/>
    </row>
    <row r="24" spans="1:131" s="217" customFormat="1" ht="26.25" customHeight="1" x14ac:dyDescent="0.25">
      <c r="A24" s="1047" t="s">
        <v>379</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0">
        <v>18</v>
      </c>
      <c r="BR24" s="221"/>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6"/>
    </row>
    <row r="25" spans="1:131" ht="26.25" customHeight="1" thickBot="1" x14ac:dyDescent="0.3">
      <c r="A25" s="1046" t="s">
        <v>380</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3"/>
      <c r="BP25" s="223"/>
      <c r="BQ25" s="220">
        <v>19</v>
      </c>
      <c r="BR25" s="221"/>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25">
      <c r="A26" s="982" t="s">
        <v>357</v>
      </c>
      <c r="B26" s="983"/>
      <c r="C26" s="983"/>
      <c r="D26" s="983"/>
      <c r="E26" s="983"/>
      <c r="F26" s="983"/>
      <c r="G26" s="983"/>
      <c r="H26" s="983"/>
      <c r="I26" s="983"/>
      <c r="J26" s="983"/>
      <c r="K26" s="983"/>
      <c r="L26" s="983"/>
      <c r="M26" s="983"/>
      <c r="N26" s="983"/>
      <c r="O26" s="983"/>
      <c r="P26" s="984"/>
      <c r="Q26" s="988" t="s">
        <v>381</v>
      </c>
      <c r="R26" s="989"/>
      <c r="S26" s="989"/>
      <c r="T26" s="989"/>
      <c r="U26" s="990"/>
      <c r="V26" s="988" t="s">
        <v>382</v>
      </c>
      <c r="W26" s="989"/>
      <c r="X26" s="989"/>
      <c r="Y26" s="989"/>
      <c r="Z26" s="990"/>
      <c r="AA26" s="988" t="s">
        <v>383</v>
      </c>
      <c r="AB26" s="989"/>
      <c r="AC26" s="989"/>
      <c r="AD26" s="989"/>
      <c r="AE26" s="989"/>
      <c r="AF26" s="1042" t="s">
        <v>384</v>
      </c>
      <c r="AG26" s="995"/>
      <c r="AH26" s="995"/>
      <c r="AI26" s="995"/>
      <c r="AJ26" s="1043"/>
      <c r="AK26" s="989" t="s">
        <v>385</v>
      </c>
      <c r="AL26" s="989"/>
      <c r="AM26" s="989"/>
      <c r="AN26" s="989"/>
      <c r="AO26" s="990"/>
      <c r="AP26" s="988" t="s">
        <v>386</v>
      </c>
      <c r="AQ26" s="989"/>
      <c r="AR26" s="989"/>
      <c r="AS26" s="989"/>
      <c r="AT26" s="990"/>
      <c r="AU26" s="988" t="s">
        <v>387</v>
      </c>
      <c r="AV26" s="989"/>
      <c r="AW26" s="989"/>
      <c r="AX26" s="989"/>
      <c r="AY26" s="990"/>
      <c r="AZ26" s="988" t="s">
        <v>388</v>
      </c>
      <c r="BA26" s="989"/>
      <c r="BB26" s="989"/>
      <c r="BC26" s="989"/>
      <c r="BD26" s="990"/>
      <c r="BE26" s="988" t="s">
        <v>364</v>
      </c>
      <c r="BF26" s="989"/>
      <c r="BG26" s="989"/>
      <c r="BH26" s="989"/>
      <c r="BI26" s="1002"/>
      <c r="BJ26" s="214"/>
      <c r="BK26" s="214"/>
      <c r="BL26" s="214"/>
      <c r="BM26" s="214"/>
      <c r="BN26" s="214"/>
      <c r="BO26" s="223"/>
      <c r="BP26" s="223"/>
      <c r="BQ26" s="220">
        <v>20</v>
      </c>
      <c r="BR26" s="221"/>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3">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3"/>
      <c r="BP27" s="223"/>
      <c r="BQ27" s="220">
        <v>21</v>
      </c>
      <c r="BR27" s="221"/>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25">
      <c r="A28" s="224">
        <v>1</v>
      </c>
      <c r="B28" s="1034" t="s">
        <v>389</v>
      </c>
      <c r="C28" s="1035"/>
      <c r="D28" s="1035"/>
      <c r="E28" s="1035"/>
      <c r="F28" s="1035"/>
      <c r="G28" s="1035"/>
      <c r="H28" s="1035"/>
      <c r="I28" s="1035"/>
      <c r="J28" s="1035"/>
      <c r="K28" s="1035"/>
      <c r="L28" s="1035"/>
      <c r="M28" s="1035"/>
      <c r="N28" s="1035"/>
      <c r="O28" s="1035"/>
      <c r="P28" s="1036"/>
      <c r="Q28" s="1037">
        <v>6840</v>
      </c>
      <c r="R28" s="1038"/>
      <c r="S28" s="1038"/>
      <c r="T28" s="1038"/>
      <c r="U28" s="1038"/>
      <c r="V28" s="1038">
        <v>6719</v>
      </c>
      <c r="W28" s="1038"/>
      <c r="X28" s="1038"/>
      <c r="Y28" s="1038"/>
      <c r="Z28" s="1038"/>
      <c r="AA28" s="1038">
        <v>122</v>
      </c>
      <c r="AB28" s="1038"/>
      <c r="AC28" s="1038"/>
      <c r="AD28" s="1038"/>
      <c r="AE28" s="1039"/>
      <c r="AF28" s="1040">
        <v>122</v>
      </c>
      <c r="AG28" s="1038"/>
      <c r="AH28" s="1038"/>
      <c r="AI28" s="1038"/>
      <c r="AJ28" s="1041"/>
      <c r="AK28" s="1029">
        <v>642</v>
      </c>
      <c r="AL28" s="1030"/>
      <c r="AM28" s="1030"/>
      <c r="AN28" s="1030"/>
      <c r="AO28" s="1030"/>
      <c r="AP28" s="1030"/>
      <c r="AQ28" s="1030"/>
      <c r="AR28" s="1030"/>
      <c r="AS28" s="1030"/>
      <c r="AT28" s="1030"/>
      <c r="AU28" s="1030"/>
      <c r="AV28" s="1030"/>
      <c r="AW28" s="1030"/>
      <c r="AX28" s="1030"/>
      <c r="AY28" s="1030"/>
      <c r="AZ28" s="1031"/>
      <c r="BA28" s="1031"/>
      <c r="BB28" s="1031"/>
      <c r="BC28" s="1031"/>
      <c r="BD28" s="1031"/>
      <c r="BE28" s="1032"/>
      <c r="BF28" s="1032"/>
      <c r="BG28" s="1032"/>
      <c r="BH28" s="1032"/>
      <c r="BI28" s="1033"/>
      <c r="BJ28" s="214"/>
      <c r="BK28" s="214"/>
      <c r="BL28" s="214"/>
      <c r="BM28" s="214"/>
      <c r="BN28" s="214"/>
      <c r="BO28" s="223"/>
      <c r="BP28" s="223"/>
      <c r="BQ28" s="220">
        <v>22</v>
      </c>
      <c r="BR28" s="221"/>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25">
      <c r="A29" s="224">
        <v>2</v>
      </c>
      <c r="B29" s="1017" t="s">
        <v>390</v>
      </c>
      <c r="C29" s="1018"/>
      <c r="D29" s="1018"/>
      <c r="E29" s="1018"/>
      <c r="F29" s="1018"/>
      <c r="G29" s="1018"/>
      <c r="H29" s="1018"/>
      <c r="I29" s="1018"/>
      <c r="J29" s="1018"/>
      <c r="K29" s="1018"/>
      <c r="L29" s="1018"/>
      <c r="M29" s="1018"/>
      <c r="N29" s="1018"/>
      <c r="O29" s="1018"/>
      <c r="P29" s="1019"/>
      <c r="Q29" s="1025">
        <v>1168</v>
      </c>
      <c r="R29" s="1026"/>
      <c r="S29" s="1026"/>
      <c r="T29" s="1026"/>
      <c r="U29" s="1026"/>
      <c r="V29" s="1026">
        <v>1134</v>
      </c>
      <c r="W29" s="1026"/>
      <c r="X29" s="1026"/>
      <c r="Y29" s="1026"/>
      <c r="Z29" s="1026"/>
      <c r="AA29" s="1026">
        <v>34</v>
      </c>
      <c r="AB29" s="1026"/>
      <c r="AC29" s="1026"/>
      <c r="AD29" s="1026"/>
      <c r="AE29" s="1027"/>
      <c r="AF29" s="1022">
        <v>34</v>
      </c>
      <c r="AG29" s="1023"/>
      <c r="AH29" s="1023"/>
      <c r="AI29" s="1023"/>
      <c r="AJ29" s="1024"/>
      <c r="AK29" s="967">
        <v>248</v>
      </c>
      <c r="AL29" s="958"/>
      <c r="AM29" s="958"/>
      <c r="AN29" s="958"/>
      <c r="AO29" s="958"/>
      <c r="AP29" s="958"/>
      <c r="AQ29" s="958"/>
      <c r="AR29" s="958"/>
      <c r="AS29" s="958"/>
      <c r="AT29" s="958"/>
      <c r="AU29" s="958"/>
      <c r="AV29" s="958"/>
      <c r="AW29" s="958"/>
      <c r="AX29" s="958"/>
      <c r="AY29" s="958"/>
      <c r="AZ29" s="1028"/>
      <c r="BA29" s="1028"/>
      <c r="BB29" s="1028"/>
      <c r="BC29" s="1028"/>
      <c r="BD29" s="1028"/>
      <c r="BE29" s="959"/>
      <c r="BF29" s="959"/>
      <c r="BG29" s="959"/>
      <c r="BH29" s="959"/>
      <c r="BI29" s="960"/>
      <c r="BJ29" s="214"/>
      <c r="BK29" s="214"/>
      <c r="BL29" s="214"/>
      <c r="BM29" s="214"/>
      <c r="BN29" s="214"/>
      <c r="BO29" s="223"/>
      <c r="BP29" s="223"/>
      <c r="BQ29" s="220">
        <v>23</v>
      </c>
      <c r="BR29" s="221"/>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25">
      <c r="A30" s="224">
        <v>3</v>
      </c>
      <c r="B30" s="1017" t="s">
        <v>391</v>
      </c>
      <c r="C30" s="1018"/>
      <c r="D30" s="1018"/>
      <c r="E30" s="1018"/>
      <c r="F30" s="1018"/>
      <c r="G30" s="1018"/>
      <c r="H30" s="1018"/>
      <c r="I30" s="1018"/>
      <c r="J30" s="1018"/>
      <c r="K30" s="1018"/>
      <c r="L30" s="1018"/>
      <c r="M30" s="1018"/>
      <c r="N30" s="1018"/>
      <c r="O30" s="1018"/>
      <c r="P30" s="1019"/>
      <c r="Q30" s="1025">
        <v>9275</v>
      </c>
      <c r="R30" s="1026"/>
      <c r="S30" s="1026"/>
      <c r="T30" s="1026"/>
      <c r="U30" s="1026"/>
      <c r="V30" s="1026">
        <v>8856</v>
      </c>
      <c r="W30" s="1026"/>
      <c r="X30" s="1026"/>
      <c r="Y30" s="1026"/>
      <c r="Z30" s="1026"/>
      <c r="AA30" s="1026">
        <v>419</v>
      </c>
      <c r="AB30" s="1026"/>
      <c r="AC30" s="1026"/>
      <c r="AD30" s="1026"/>
      <c r="AE30" s="1027"/>
      <c r="AF30" s="1022">
        <v>419</v>
      </c>
      <c r="AG30" s="1023"/>
      <c r="AH30" s="1023"/>
      <c r="AI30" s="1023"/>
      <c r="AJ30" s="1024"/>
      <c r="AK30" s="967">
        <v>1299</v>
      </c>
      <c r="AL30" s="958"/>
      <c r="AM30" s="958"/>
      <c r="AN30" s="958"/>
      <c r="AO30" s="958"/>
      <c r="AP30" s="958"/>
      <c r="AQ30" s="958"/>
      <c r="AR30" s="958"/>
      <c r="AS30" s="958"/>
      <c r="AT30" s="958"/>
      <c r="AU30" s="958"/>
      <c r="AV30" s="958"/>
      <c r="AW30" s="958"/>
      <c r="AX30" s="958"/>
      <c r="AY30" s="958"/>
      <c r="AZ30" s="1028"/>
      <c r="BA30" s="1028"/>
      <c r="BB30" s="1028"/>
      <c r="BC30" s="1028"/>
      <c r="BD30" s="1028"/>
      <c r="BE30" s="959"/>
      <c r="BF30" s="959"/>
      <c r="BG30" s="959"/>
      <c r="BH30" s="959"/>
      <c r="BI30" s="960"/>
      <c r="BJ30" s="214"/>
      <c r="BK30" s="214"/>
      <c r="BL30" s="214"/>
      <c r="BM30" s="214"/>
      <c r="BN30" s="214"/>
      <c r="BO30" s="223"/>
      <c r="BP30" s="223"/>
      <c r="BQ30" s="220">
        <v>24</v>
      </c>
      <c r="BR30" s="221"/>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25">
      <c r="A31" s="224">
        <v>4</v>
      </c>
      <c r="B31" s="1017" t="s">
        <v>392</v>
      </c>
      <c r="C31" s="1018"/>
      <c r="D31" s="1018"/>
      <c r="E31" s="1018"/>
      <c r="F31" s="1018"/>
      <c r="G31" s="1018"/>
      <c r="H31" s="1018"/>
      <c r="I31" s="1018"/>
      <c r="J31" s="1018"/>
      <c r="K31" s="1018"/>
      <c r="L31" s="1018"/>
      <c r="M31" s="1018"/>
      <c r="N31" s="1018"/>
      <c r="O31" s="1018"/>
      <c r="P31" s="1019"/>
      <c r="Q31" s="1025">
        <v>2164</v>
      </c>
      <c r="R31" s="1026"/>
      <c r="S31" s="1026"/>
      <c r="T31" s="1026"/>
      <c r="U31" s="1026"/>
      <c r="V31" s="1026">
        <v>2119</v>
      </c>
      <c r="W31" s="1026"/>
      <c r="X31" s="1026"/>
      <c r="Y31" s="1026"/>
      <c r="Z31" s="1026"/>
      <c r="AA31" s="1026">
        <v>45</v>
      </c>
      <c r="AB31" s="1026"/>
      <c r="AC31" s="1026"/>
      <c r="AD31" s="1026"/>
      <c r="AE31" s="1027"/>
      <c r="AF31" s="1022">
        <v>185</v>
      </c>
      <c r="AG31" s="1023"/>
      <c r="AH31" s="1023"/>
      <c r="AI31" s="1023"/>
      <c r="AJ31" s="1024"/>
      <c r="AK31" s="967">
        <v>1316</v>
      </c>
      <c r="AL31" s="958"/>
      <c r="AM31" s="958"/>
      <c r="AN31" s="958"/>
      <c r="AO31" s="958"/>
      <c r="AP31" s="958">
        <v>17689</v>
      </c>
      <c r="AQ31" s="958"/>
      <c r="AR31" s="958"/>
      <c r="AS31" s="958"/>
      <c r="AT31" s="958"/>
      <c r="AU31" s="958">
        <v>14257</v>
      </c>
      <c r="AV31" s="958"/>
      <c r="AW31" s="958"/>
      <c r="AX31" s="958"/>
      <c r="AY31" s="958"/>
      <c r="AZ31" s="1028" t="s">
        <v>486</v>
      </c>
      <c r="BA31" s="1028"/>
      <c r="BB31" s="1028"/>
      <c r="BC31" s="1028"/>
      <c r="BD31" s="1028"/>
      <c r="BE31" s="959" t="s">
        <v>393</v>
      </c>
      <c r="BF31" s="959"/>
      <c r="BG31" s="959"/>
      <c r="BH31" s="959"/>
      <c r="BI31" s="960"/>
      <c r="BJ31" s="214"/>
      <c r="BK31" s="214"/>
      <c r="BL31" s="214"/>
      <c r="BM31" s="214"/>
      <c r="BN31" s="214"/>
      <c r="BO31" s="223"/>
      <c r="BP31" s="223"/>
      <c r="BQ31" s="220">
        <v>25</v>
      </c>
      <c r="BR31" s="221"/>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25">
      <c r="A32" s="224">
        <v>5</v>
      </c>
      <c r="B32" s="1017"/>
      <c r="C32" s="1018"/>
      <c r="D32" s="1018"/>
      <c r="E32" s="1018"/>
      <c r="F32" s="1018"/>
      <c r="G32" s="1018"/>
      <c r="H32" s="1018"/>
      <c r="I32" s="1018"/>
      <c r="J32" s="1018"/>
      <c r="K32" s="1018"/>
      <c r="L32" s="1018"/>
      <c r="M32" s="1018"/>
      <c r="N32" s="1018"/>
      <c r="O32" s="1018"/>
      <c r="P32" s="1019"/>
      <c r="Q32" s="1025"/>
      <c r="R32" s="1026"/>
      <c r="S32" s="1026"/>
      <c r="T32" s="1026"/>
      <c r="U32" s="1026"/>
      <c r="V32" s="1026"/>
      <c r="W32" s="1026"/>
      <c r="X32" s="1026"/>
      <c r="Y32" s="1026"/>
      <c r="Z32" s="1026"/>
      <c r="AA32" s="1026"/>
      <c r="AB32" s="1026"/>
      <c r="AC32" s="1026"/>
      <c r="AD32" s="1026"/>
      <c r="AE32" s="1027"/>
      <c r="AF32" s="1022"/>
      <c r="AG32" s="1023"/>
      <c r="AH32" s="1023"/>
      <c r="AI32" s="1023"/>
      <c r="AJ32" s="1024"/>
      <c r="AK32" s="967"/>
      <c r="AL32" s="958"/>
      <c r="AM32" s="958"/>
      <c r="AN32" s="958"/>
      <c r="AO32" s="958"/>
      <c r="AP32" s="958"/>
      <c r="AQ32" s="958"/>
      <c r="AR32" s="958"/>
      <c r="AS32" s="958"/>
      <c r="AT32" s="958"/>
      <c r="AU32" s="958"/>
      <c r="AV32" s="958"/>
      <c r="AW32" s="958"/>
      <c r="AX32" s="958"/>
      <c r="AY32" s="958"/>
      <c r="AZ32" s="1028"/>
      <c r="BA32" s="1028"/>
      <c r="BB32" s="1028"/>
      <c r="BC32" s="1028"/>
      <c r="BD32" s="1028"/>
      <c r="BE32" s="959"/>
      <c r="BF32" s="959"/>
      <c r="BG32" s="959"/>
      <c r="BH32" s="959"/>
      <c r="BI32" s="960"/>
      <c r="BJ32" s="214"/>
      <c r="BK32" s="214"/>
      <c r="BL32" s="214"/>
      <c r="BM32" s="214"/>
      <c r="BN32" s="214"/>
      <c r="BO32" s="223"/>
      <c r="BP32" s="223"/>
      <c r="BQ32" s="220">
        <v>26</v>
      </c>
      <c r="BR32" s="221"/>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25">
      <c r="A33" s="224">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14"/>
      <c r="BK33" s="214"/>
      <c r="BL33" s="214"/>
      <c r="BM33" s="214"/>
      <c r="BN33" s="214"/>
      <c r="BO33" s="223"/>
      <c r="BP33" s="223"/>
      <c r="BQ33" s="220">
        <v>27</v>
      </c>
      <c r="BR33" s="221"/>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25">
      <c r="A34" s="224">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3"/>
      <c r="BP34" s="223"/>
      <c r="BQ34" s="220">
        <v>28</v>
      </c>
      <c r="BR34" s="221"/>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25">
      <c r="A35" s="224">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3"/>
      <c r="BP35" s="223"/>
      <c r="BQ35" s="220">
        <v>29</v>
      </c>
      <c r="BR35" s="221"/>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25">
      <c r="A36" s="224">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3"/>
      <c r="BP36" s="223"/>
      <c r="BQ36" s="220">
        <v>30</v>
      </c>
      <c r="BR36" s="221"/>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25">
      <c r="A37" s="224">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3"/>
      <c r="BP37" s="223"/>
      <c r="BQ37" s="220">
        <v>31</v>
      </c>
      <c r="BR37" s="221"/>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5">
      <c r="A38" s="224">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3"/>
      <c r="BP38" s="223"/>
      <c r="BQ38" s="220">
        <v>32</v>
      </c>
      <c r="BR38" s="221"/>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5">
      <c r="A39" s="224">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3"/>
      <c r="BP39" s="223"/>
      <c r="BQ39" s="220">
        <v>33</v>
      </c>
      <c r="BR39" s="221"/>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25">
      <c r="A40" s="220">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3"/>
      <c r="BP40" s="223"/>
      <c r="BQ40" s="220">
        <v>34</v>
      </c>
      <c r="BR40" s="221"/>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5">
      <c r="A41" s="220">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3"/>
      <c r="BP41" s="223"/>
      <c r="BQ41" s="220">
        <v>35</v>
      </c>
      <c r="BR41" s="221"/>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5">
      <c r="A42" s="220">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3"/>
      <c r="BP42" s="223"/>
      <c r="BQ42" s="220">
        <v>36</v>
      </c>
      <c r="BR42" s="221"/>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5">
      <c r="A43" s="220">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3"/>
      <c r="BP43" s="223"/>
      <c r="BQ43" s="220">
        <v>37</v>
      </c>
      <c r="BR43" s="221"/>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5">
      <c r="A44" s="220">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3"/>
      <c r="BP44" s="223"/>
      <c r="BQ44" s="220">
        <v>38</v>
      </c>
      <c r="BR44" s="221"/>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5">
      <c r="A45" s="220">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3"/>
      <c r="BP45" s="223"/>
      <c r="BQ45" s="220">
        <v>39</v>
      </c>
      <c r="BR45" s="221"/>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5">
      <c r="A46" s="220">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3"/>
      <c r="BP46" s="223"/>
      <c r="BQ46" s="220">
        <v>40</v>
      </c>
      <c r="BR46" s="221"/>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5">
      <c r="A47" s="220">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3"/>
      <c r="BP47" s="223"/>
      <c r="BQ47" s="220">
        <v>41</v>
      </c>
      <c r="BR47" s="221"/>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5">
      <c r="A48" s="220">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3"/>
      <c r="BP48" s="223"/>
      <c r="BQ48" s="220">
        <v>42</v>
      </c>
      <c r="BR48" s="221"/>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5">
      <c r="A49" s="220">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3"/>
      <c r="BP49" s="223"/>
      <c r="BQ49" s="220">
        <v>43</v>
      </c>
      <c r="BR49" s="221"/>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5">
      <c r="A50" s="220">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3"/>
      <c r="BP50" s="223"/>
      <c r="BQ50" s="220">
        <v>44</v>
      </c>
      <c r="BR50" s="221"/>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5">
      <c r="A51" s="220">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3"/>
      <c r="BP51" s="223"/>
      <c r="BQ51" s="220">
        <v>45</v>
      </c>
      <c r="BR51" s="221"/>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5">
      <c r="A52" s="220">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3"/>
      <c r="BP52" s="223"/>
      <c r="BQ52" s="220">
        <v>46</v>
      </c>
      <c r="BR52" s="221"/>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5">
      <c r="A53" s="220">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3"/>
      <c r="BP53" s="223"/>
      <c r="BQ53" s="220">
        <v>47</v>
      </c>
      <c r="BR53" s="221"/>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5">
      <c r="A54" s="220">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3"/>
      <c r="BP54" s="223"/>
      <c r="BQ54" s="220">
        <v>48</v>
      </c>
      <c r="BR54" s="221"/>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5">
      <c r="A55" s="220">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3"/>
      <c r="BP55" s="223"/>
      <c r="BQ55" s="220">
        <v>49</v>
      </c>
      <c r="BR55" s="221"/>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5">
      <c r="A56" s="220">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3"/>
      <c r="BP56" s="223"/>
      <c r="BQ56" s="220">
        <v>50</v>
      </c>
      <c r="BR56" s="221"/>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5">
      <c r="A57" s="220">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3"/>
      <c r="BP57" s="223"/>
      <c r="BQ57" s="220">
        <v>51</v>
      </c>
      <c r="BR57" s="221"/>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5">
      <c r="A58" s="220">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3"/>
      <c r="BP58" s="223"/>
      <c r="BQ58" s="220">
        <v>52</v>
      </c>
      <c r="BR58" s="221"/>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5">
      <c r="A59" s="220">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3"/>
      <c r="BP59" s="223"/>
      <c r="BQ59" s="220">
        <v>53</v>
      </c>
      <c r="BR59" s="221"/>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5">
      <c r="A60" s="220">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3"/>
      <c r="BP60" s="223"/>
      <c r="BQ60" s="220">
        <v>54</v>
      </c>
      <c r="BR60" s="221"/>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3">
      <c r="A61" s="220">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3"/>
      <c r="BP61" s="223"/>
      <c r="BQ61" s="220">
        <v>55</v>
      </c>
      <c r="BR61" s="221"/>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5">
      <c r="A62" s="220">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394</v>
      </c>
      <c r="BK62" s="1015"/>
      <c r="BL62" s="1015"/>
      <c r="BM62" s="1015"/>
      <c r="BN62" s="1016"/>
      <c r="BO62" s="223"/>
      <c r="BP62" s="223"/>
      <c r="BQ62" s="220">
        <v>56</v>
      </c>
      <c r="BR62" s="221"/>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3">
      <c r="A63" s="222" t="s">
        <v>377</v>
      </c>
      <c r="B63" s="924" t="s">
        <v>395</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760</v>
      </c>
      <c r="AG63" s="946"/>
      <c r="AH63" s="946"/>
      <c r="AI63" s="946"/>
      <c r="AJ63" s="1009"/>
      <c r="AK63" s="1010"/>
      <c r="AL63" s="950"/>
      <c r="AM63" s="950"/>
      <c r="AN63" s="950"/>
      <c r="AO63" s="950"/>
      <c r="AP63" s="946">
        <v>17689</v>
      </c>
      <c r="AQ63" s="946"/>
      <c r="AR63" s="946"/>
      <c r="AS63" s="946"/>
      <c r="AT63" s="946"/>
      <c r="AU63" s="946">
        <v>14257</v>
      </c>
      <c r="AV63" s="946"/>
      <c r="AW63" s="946"/>
      <c r="AX63" s="946"/>
      <c r="AY63" s="946"/>
      <c r="AZ63" s="1004"/>
      <c r="BA63" s="1004"/>
      <c r="BB63" s="1004"/>
      <c r="BC63" s="1004"/>
      <c r="BD63" s="1004"/>
      <c r="BE63" s="947"/>
      <c r="BF63" s="947"/>
      <c r="BG63" s="947"/>
      <c r="BH63" s="947"/>
      <c r="BI63" s="948"/>
      <c r="BJ63" s="1005" t="s">
        <v>121</v>
      </c>
      <c r="BK63" s="940"/>
      <c r="BL63" s="940"/>
      <c r="BM63" s="940"/>
      <c r="BN63" s="1006"/>
      <c r="BO63" s="223"/>
      <c r="BP63" s="223"/>
      <c r="BQ63" s="220">
        <v>57</v>
      </c>
      <c r="BR63" s="221"/>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3">
      <c r="A65" s="214" t="s">
        <v>396</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5">
      <c r="A66" s="982" t="s">
        <v>397</v>
      </c>
      <c r="B66" s="983"/>
      <c r="C66" s="983"/>
      <c r="D66" s="983"/>
      <c r="E66" s="983"/>
      <c r="F66" s="983"/>
      <c r="G66" s="983"/>
      <c r="H66" s="983"/>
      <c r="I66" s="983"/>
      <c r="J66" s="983"/>
      <c r="K66" s="983"/>
      <c r="L66" s="983"/>
      <c r="M66" s="983"/>
      <c r="N66" s="983"/>
      <c r="O66" s="983"/>
      <c r="P66" s="984"/>
      <c r="Q66" s="988" t="s">
        <v>381</v>
      </c>
      <c r="R66" s="989"/>
      <c r="S66" s="989"/>
      <c r="T66" s="989"/>
      <c r="U66" s="990"/>
      <c r="V66" s="988" t="s">
        <v>382</v>
      </c>
      <c r="W66" s="989"/>
      <c r="X66" s="989"/>
      <c r="Y66" s="989"/>
      <c r="Z66" s="990"/>
      <c r="AA66" s="988" t="s">
        <v>383</v>
      </c>
      <c r="AB66" s="989"/>
      <c r="AC66" s="989"/>
      <c r="AD66" s="989"/>
      <c r="AE66" s="990"/>
      <c r="AF66" s="994" t="s">
        <v>384</v>
      </c>
      <c r="AG66" s="995"/>
      <c r="AH66" s="995"/>
      <c r="AI66" s="995"/>
      <c r="AJ66" s="996"/>
      <c r="AK66" s="988" t="s">
        <v>385</v>
      </c>
      <c r="AL66" s="983"/>
      <c r="AM66" s="983"/>
      <c r="AN66" s="983"/>
      <c r="AO66" s="984"/>
      <c r="AP66" s="988" t="s">
        <v>386</v>
      </c>
      <c r="AQ66" s="989"/>
      <c r="AR66" s="989"/>
      <c r="AS66" s="989"/>
      <c r="AT66" s="990"/>
      <c r="AU66" s="988" t="s">
        <v>398</v>
      </c>
      <c r="AV66" s="989"/>
      <c r="AW66" s="989"/>
      <c r="AX66" s="989"/>
      <c r="AY66" s="990"/>
      <c r="AZ66" s="988" t="s">
        <v>364</v>
      </c>
      <c r="BA66" s="989"/>
      <c r="BB66" s="989"/>
      <c r="BC66" s="989"/>
      <c r="BD66" s="1002"/>
      <c r="BE66" s="223"/>
      <c r="BF66" s="223"/>
      <c r="BG66" s="223"/>
      <c r="BH66" s="223"/>
      <c r="BI66" s="223"/>
      <c r="BJ66" s="223"/>
      <c r="BK66" s="223"/>
      <c r="BL66" s="223"/>
      <c r="BM66" s="223"/>
      <c r="BN66" s="223"/>
      <c r="BO66" s="223"/>
      <c r="BP66" s="223"/>
      <c r="BQ66" s="220">
        <v>60</v>
      </c>
      <c r="BR66" s="225"/>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3">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3"/>
      <c r="BF67" s="223"/>
      <c r="BG67" s="223"/>
      <c r="BH67" s="223"/>
      <c r="BI67" s="223"/>
      <c r="BJ67" s="223"/>
      <c r="BK67" s="223"/>
      <c r="BL67" s="223"/>
      <c r="BM67" s="223"/>
      <c r="BN67" s="223"/>
      <c r="BO67" s="223"/>
      <c r="BP67" s="223"/>
      <c r="BQ67" s="220">
        <v>61</v>
      </c>
      <c r="BR67" s="225"/>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5">
      <c r="A68" s="218">
        <v>1</v>
      </c>
      <c r="B68" s="972" t="s">
        <v>543</v>
      </c>
      <c r="C68" s="973"/>
      <c r="D68" s="973"/>
      <c r="E68" s="973"/>
      <c r="F68" s="973"/>
      <c r="G68" s="973"/>
      <c r="H68" s="973"/>
      <c r="I68" s="973"/>
      <c r="J68" s="973"/>
      <c r="K68" s="973"/>
      <c r="L68" s="973"/>
      <c r="M68" s="973"/>
      <c r="N68" s="973"/>
      <c r="O68" s="973"/>
      <c r="P68" s="974"/>
      <c r="Q68" s="975">
        <v>3621</v>
      </c>
      <c r="R68" s="969"/>
      <c r="S68" s="969"/>
      <c r="T68" s="969"/>
      <c r="U68" s="969"/>
      <c r="V68" s="969">
        <v>3577</v>
      </c>
      <c r="W68" s="969"/>
      <c r="X68" s="969"/>
      <c r="Y68" s="969"/>
      <c r="Z68" s="969"/>
      <c r="AA68" s="969">
        <v>44</v>
      </c>
      <c r="AB68" s="969"/>
      <c r="AC68" s="969"/>
      <c r="AD68" s="969"/>
      <c r="AE68" s="969"/>
      <c r="AF68" s="969">
        <v>9</v>
      </c>
      <c r="AG68" s="969"/>
      <c r="AH68" s="969"/>
      <c r="AI68" s="969"/>
      <c r="AJ68" s="969"/>
      <c r="AK68" s="969">
        <v>26</v>
      </c>
      <c r="AL68" s="969"/>
      <c r="AM68" s="969"/>
      <c r="AN68" s="969"/>
      <c r="AO68" s="969"/>
      <c r="AP68" s="969">
        <v>1080</v>
      </c>
      <c r="AQ68" s="969"/>
      <c r="AR68" s="969"/>
      <c r="AS68" s="969"/>
      <c r="AT68" s="969"/>
      <c r="AU68" s="969">
        <v>883</v>
      </c>
      <c r="AV68" s="969"/>
      <c r="AW68" s="969"/>
      <c r="AX68" s="969"/>
      <c r="AY68" s="969"/>
      <c r="AZ68" s="970"/>
      <c r="BA68" s="970"/>
      <c r="BB68" s="970"/>
      <c r="BC68" s="970"/>
      <c r="BD68" s="971"/>
      <c r="BE68" s="223"/>
      <c r="BF68" s="223"/>
      <c r="BG68" s="223"/>
      <c r="BH68" s="223"/>
      <c r="BI68" s="223"/>
      <c r="BJ68" s="223"/>
      <c r="BK68" s="223"/>
      <c r="BL68" s="223"/>
      <c r="BM68" s="223"/>
      <c r="BN68" s="223"/>
      <c r="BO68" s="223"/>
      <c r="BP68" s="223"/>
      <c r="BQ68" s="220">
        <v>62</v>
      </c>
      <c r="BR68" s="225"/>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5">
      <c r="A69" s="220">
        <v>2</v>
      </c>
      <c r="B69" s="961" t="s">
        <v>544</v>
      </c>
      <c r="C69" s="962"/>
      <c r="D69" s="962"/>
      <c r="E69" s="962"/>
      <c r="F69" s="962"/>
      <c r="G69" s="962"/>
      <c r="H69" s="962"/>
      <c r="I69" s="962"/>
      <c r="J69" s="962"/>
      <c r="K69" s="962"/>
      <c r="L69" s="962"/>
      <c r="M69" s="962"/>
      <c r="N69" s="962"/>
      <c r="O69" s="962"/>
      <c r="P69" s="963"/>
      <c r="Q69" s="964">
        <v>1961</v>
      </c>
      <c r="R69" s="958"/>
      <c r="S69" s="958"/>
      <c r="T69" s="958"/>
      <c r="U69" s="958"/>
      <c r="V69" s="958">
        <v>2883</v>
      </c>
      <c r="W69" s="958"/>
      <c r="X69" s="958"/>
      <c r="Y69" s="958"/>
      <c r="Z69" s="958"/>
      <c r="AA69" s="958">
        <v>-922</v>
      </c>
      <c r="AB69" s="958"/>
      <c r="AC69" s="958"/>
      <c r="AD69" s="958"/>
      <c r="AE69" s="958"/>
      <c r="AF69" s="958">
        <v>3589</v>
      </c>
      <c r="AG69" s="958"/>
      <c r="AH69" s="958"/>
      <c r="AI69" s="958"/>
      <c r="AJ69" s="958"/>
      <c r="AK69" s="958">
        <v>8</v>
      </c>
      <c r="AL69" s="958"/>
      <c r="AM69" s="958"/>
      <c r="AN69" s="958"/>
      <c r="AO69" s="958"/>
      <c r="AP69" s="958">
        <v>17936</v>
      </c>
      <c r="AQ69" s="958"/>
      <c r="AR69" s="958"/>
      <c r="AS69" s="958"/>
      <c r="AT69" s="958"/>
      <c r="AU69" s="958">
        <v>72</v>
      </c>
      <c r="AV69" s="958"/>
      <c r="AW69" s="958"/>
      <c r="AX69" s="958"/>
      <c r="AY69" s="958"/>
      <c r="AZ69" s="959"/>
      <c r="BA69" s="959"/>
      <c r="BB69" s="959"/>
      <c r="BC69" s="959"/>
      <c r="BD69" s="960"/>
      <c r="BE69" s="223"/>
      <c r="BF69" s="223"/>
      <c r="BG69" s="223"/>
      <c r="BH69" s="223"/>
      <c r="BI69" s="223"/>
      <c r="BJ69" s="223"/>
      <c r="BK69" s="223"/>
      <c r="BL69" s="223"/>
      <c r="BM69" s="223"/>
      <c r="BN69" s="223"/>
      <c r="BO69" s="223"/>
      <c r="BP69" s="223"/>
      <c r="BQ69" s="220">
        <v>63</v>
      </c>
      <c r="BR69" s="225"/>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5">
      <c r="A70" s="220">
        <v>3</v>
      </c>
      <c r="B70" s="961" t="s">
        <v>545</v>
      </c>
      <c r="C70" s="962"/>
      <c r="D70" s="962"/>
      <c r="E70" s="962"/>
      <c r="F70" s="962"/>
      <c r="G70" s="962"/>
      <c r="H70" s="962"/>
      <c r="I70" s="962"/>
      <c r="J70" s="962"/>
      <c r="K70" s="962"/>
      <c r="L70" s="962"/>
      <c r="M70" s="962"/>
      <c r="N70" s="962"/>
      <c r="O70" s="962"/>
      <c r="P70" s="963"/>
      <c r="Q70" s="964">
        <v>75</v>
      </c>
      <c r="R70" s="958"/>
      <c r="S70" s="958"/>
      <c r="T70" s="958"/>
      <c r="U70" s="958"/>
      <c r="V70" s="958">
        <v>70</v>
      </c>
      <c r="W70" s="958"/>
      <c r="X70" s="958"/>
      <c r="Y70" s="958"/>
      <c r="Z70" s="958"/>
      <c r="AA70" s="958">
        <v>3</v>
      </c>
      <c r="AB70" s="958"/>
      <c r="AC70" s="958"/>
      <c r="AD70" s="958"/>
      <c r="AE70" s="958"/>
      <c r="AF70" s="958">
        <v>3</v>
      </c>
      <c r="AG70" s="958"/>
      <c r="AH70" s="958"/>
      <c r="AI70" s="958"/>
      <c r="AJ70" s="958"/>
      <c r="AK70" s="958" t="s">
        <v>486</v>
      </c>
      <c r="AL70" s="958"/>
      <c r="AM70" s="958"/>
      <c r="AN70" s="958"/>
      <c r="AO70" s="958"/>
      <c r="AP70" s="958">
        <v>70</v>
      </c>
      <c r="AQ70" s="958"/>
      <c r="AR70" s="958"/>
      <c r="AS70" s="958"/>
      <c r="AT70" s="958"/>
      <c r="AU70" s="958">
        <v>14</v>
      </c>
      <c r="AV70" s="958"/>
      <c r="AW70" s="958"/>
      <c r="AX70" s="958"/>
      <c r="AY70" s="958"/>
      <c r="AZ70" s="959"/>
      <c r="BA70" s="959"/>
      <c r="BB70" s="959"/>
      <c r="BC70" s="959"/>
      <c r="BD70" s="960"/>
      <c r="BE70" s="223"/>
      <c r="BF70" s="223"/>
      <c r="BG70" s="223"/>
      <c r="BH70" s="223"/>
      <c r="BI70" s="223"/>
      <c r="BJ70" s="223"/>
      <c r="BK70" s="223"/>
      <c r="BL70" s="223"/>
      <c r="BM70" s="223"/>
      <c r="BN70" s="223"/>
      <c r="BO70" s="223"/>
      <c r="BP70" s="223"/>
      <c r="BQ70" s="220">
        <v>64</v>
      </c>
      <c r="BR70" s="225"/>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5">
      <c r="A71" s="220">
        <v>4</v>
      </c>
      <c r="B71" s="961" t="s">
        <v>546</v>
      </c>
      <c r="C71" s="962"/>
      <c r="D71" s="962"/>
      <c r="E71" s="962"/>
      <c r="F71" s="962"/>
      <c r="G71" s="962"/>
      <c r="H71" s="962"/>
      <c r="I71" s="962"/>
      <c r="J71" s="962"/>
      <c r="K71" s="962"/>
      <c r="L71" s="962"/>
      <c r="M71" s="962"/>
      <c r="N71" s="962"/>
      <c r="O71" s="962"/>
      <c r="P71" s="963"/>
      <c r="Q71" s="964">
        <v>677</v>
      </c>
      <c r="R71" s="958"/>
      <c r="S71" s="958"/>
      <c r="T71" s="958"/>
      <c r="U71" s="958"/>
      <c r="V71" s="958">
        <v>622</v>
      </c>
      <c r="W71" s="958"/>
      <c r="X71" s="958"/>
      <c r="Y71" s="958"/>
      <c r="Z71" s="958"/>
      <c r="AA71" s="958">
        <v>54</v>
      </c>
      <c r="AB71" s="958"/>
      <c r="AC71" s="958"/>
      <c r="AD71" s="958"/>
      <c r="AE71" s="958"/>
      <c r="AF71" s="958">
        <v>54</v>
      </c>
      <c r="AG71" s="958"/>
      <c r="AH71" s="958"/>
      <c r="AI71" s="958"/>
      <c r="AJ71" s="958"/>
      <c r="AK71" s="958" t="s">
        <v>486</v>
      </c>
      <c r="AL71" s="958"/>
      <c r="AM71" s="958"/>
      <c r="AN71" s="958"/>
      <c r="AO71" s="958"/>
      <c r="AP71" s="958">
        <v>120</v>
      </c>
      <c r="AQ71" s="958"/>
      <c r="AR71" s="958"/>
      <c r="AS71" s="958"/>
      <c r="AT71" s="958"/>
      <c r="AU71" s="958">
        <v>40</v>
      </c>
      <c r="AV71" s="958"/>
      <c r="AW71" s="958"/>
      <c r="AX71" s="958"/>
      <c r="AY71" s="958"/>
      <c r="AZ71" s="959"/>
      <c r="BA71" s="959"/>
      <c r="BB71" s="959"/>
      <c r="BC71" s="959"/>
      <c r="BD71" s="960"/>
      <c r="BE71" s="223"/>
      <c r="BF71" s="223"/>
      <c r="BG71" s="223"/>
      <c r="BH71" s="223"/>
      <c r="BI71" s="223"/>
      <c r="BJ71" s="223"/>
      <c r="BK71" s="223"/>
      <c r="BL71" s="223"/>
      <c r="BM71" s="223"/>
      <c r="BN71" s="223"/>
      <c r="BO71" s="223"/>
      <c r="BP71" s="223"/>
      <c r="BQ71" s="220">
        <v>65</v>
      </c>
      <c r="BR71" s="225"/>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5">
      <c r="A72" s="220">
        <v>5</v>
      </c>
      <c r="B72" s="961" t="s">
        <v>547</v>
      </c>
      <c r="C72" s="962"/>
      <c r="D72" s="962"/>
      <c r="E72" s="962"/>
      <c r="F72" s="962"/>
      <c r="G72" s="962"/>
      <c r="H72" s="962"/>
      <c r="I72" s="962"/>
      <c r="J72" s="962"/>
      <c r="K72" s="962"/>
      <c r="L72" s="962"/>
      <c r="M72" s="962"/>
      <c r="N72" s="962"/>
      <c r="O72" s="962"/>
      <c r="P72" s="963"/>
      <c r="Q72" s="964">
        <v>33</v>
      </c>
      <c r="R72" s="958"/>
      <c r="S72" s="958"/>
      <c r="T72" s="958"/>
      <c r="U72" s="958"/>
      <c r="V72" s="958">
        <v>31</v>
      </c>
      <c r="W72" s="958"/>
      <c r="X72" s="958"/>
      <c r="Y72" s="958"/>
      <c r="Z72" s="958"/>
      <c r="AA72" s="958">
        <v>1</v>
      </c>
      <c r="AB72" s="958"/>
      <c r="AC72" s="958"/>
      <c r="AD72" s="958"/>
      <c r="AE72" s="958"/>
      <c r="AF72" s="958">
        <v>1</v>
      </c>
      <c r="AG72" s="958"/>
      <c r="AH72" s="958"/>
      <c r="AI72" s="958"/>
      <c r="AJ72" s="958"/>
      <c r="AK72" s="958" t="s">
        <v>486</v>
      </c>
      <c r="AL72" s="958"/>
      <c r="AM72" s="958"/>
      <c r="AN72" s="958"/>
      <c r="AO72" s="958"/>
      <c r="AP72" s="958" t="s">
        <v>486</v>
      </c>
      <c r="AQ72" s="958"/>
      <c r="AR72" s="958"/>
      <c r="AS72" s="958"/>
      <c r="AT72" s="958"/>
      <c r="AU72" s="958" t="s">
        <v>486</v>
      </c>
      <c r="AV72" s="958"/>
      <c r="AW72" s="958"/>
      <c r="AX72" s="958"/>
      <c r="AY72" s="958"/>
      <c r="AZ72" s="959"/>
      <c r="BA72" s="959"/>
      <c r="BB72" s="959"/>
      <c r="BC72" s="959"/>
      <c r="BD72" s="960"/>
      <c r="BE72" s="223"/>
      <c r="BF72" s="223"/>
      <c r="BG72" s="223"/>
      <c r="BH72" s="223"/>
      <c r="BI72" s="223"/>
      <c r="BJ72" s="223"/>
      <c r="BK72" s="223"/>
      <c r="BL72" s="223"/>
      <c r="BM72" s="223"/>
      <c r="BN72" s="223"/>
      <c r="BO72" s="223"/>
      <c r="BP72" s="223"/>
      <c r="BQ72" s="220">
        <v>66</v>
      </c>
      <c r="BR72" s="225"/>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5">
      <c r="A73" s="220">
        <v>6</v>
      </c>
      <c r="B73" s="961" t="s">
        <v>561</v>
      </c>
      <c r="C73" s="962"/>
      <c r="D73" s="962"/>
      <c r="E73" s="962"/>
      <c r="F73" s="962"/>
      <c r="G73" s="962"/>
      <c r="H73" s="962"/>
      <c r="I73" s="962"/>
      <c r="J73" s="962"/>
      <c r="K73" s="962"/>
      <c r="L73" s="962"/>
      <c r="M73" s="962"/>
      <c r="N73" s="962"/>
      <c r="O73" s="962"/>
      <c r="P73" s="963"/>
      <c r="Q73" s="964">
        <v>217</v>
      </c>
      <c r="R73" s="958"/>
      <c r="S73" s="958"/>
      <c r="T73" s="958"/>
      <c r="U73" s="958"/>
      <c r="V73" s="958">
        <v>215</v>
      </c>
      <c r="W73" s="958"/>
      <c r="X73" s="958"/>
      <c r="Y73" s="958"/>
      <c r="Z73" s="958"/>
      <c r="AA73" s="958">
        <v>2</v>
      </c>
      <c r="AB73" s="958"/>
      <c r="AC73" s="958"/>
      <c r="AD73" s="958"/>
      <c r="AE73" s="958"/>
      <c r="AF73" s="958">
        <v>2</v>
      </c>
      <c r="AG73" s="958"/>
      <c r="AH73" s="958"/>
      <c r="AI73" s="958"/>
      <c r="AJ73" s="958"/>
      <c r="AK73" s="958" t="s">
        <v>486</v>
      </c>
      <c r="AL73" s="958"/>
      <c r="AM73" s="958"/>
      <c r="AN73" s="958"/>
      <c r="AO73" s="958"/>
      <c r="AP73" s="958">
        <v>70</v>
      </c>
      <c r="AQ73" s="958"/>
      <c r="AR73" s="958"/>
      <c r="AS73" s="958"/>
      <c r="AT73" s="958"/>
      <c r="AU73" s="958">
        <v>16</v>
      </c>
      <c r="AV73" s="958"/>
      <c r="AW73" s="958"/>
      <c r="AX73" s="958"/>
      <c r="AY73" s="958"/>
      <c r="AZ73" s="959"/>
      <c r="BA73" s="959"/>
      <c r="BB73" s="959"/>
      <c r="BC73" s="959"/>
      <c r="BD73" s="960"/>
      <c r="BE73" s="223"/>
      <c r="BF73" s="223"/>
      <c r="BG73" s="223"/>
      <c r="BH73" s="223"/>
      <c r="BI73" s="223"/>
      <c r="BJ73" s="223"/>
      <c r="BK73" s="223"/>
      <c r="BL73" s="223"/>
      <c r="BM73" s="223"/>
      <c r="BN73" s="223"/>
      <c r="BO73" s="223"/>
      <c r="BP73" s="223"/>
      <c r="BQ73" s="220">
        <v>67</v>
      </c>
      <c r="BR73" s="225"/>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5">
      <c r="A74" s="220">
        <v>7</v>
      </c>
      <c r="B74" s="961" t="s">
        <v>562</v>
      </c>
      <c r="C74" s="962"/>
      <c r="D74" s="962"/>
      <c r="E74" s="962"/>
      <c r="F74" s="962"/>
      <c r="G74" s="962"/>
      <c r="H74" s="962"/>
      <c r="I74" s="962"/>
      <c r="J74" s="962"/>
      <c r="K74" s="962"/>
      <c r="L74" s="962"/>
      <c r="M74" s="962"/>
      <c r="N74" s="962"/>
      <c r="O74" s="962"/>
      <c r="P74" s="963"/>
      <c r="Q74" s="964">
        <v>483</v>
      </c>
      <c r="R74" s="958"/>
      <c r="S74" s="958"/>
      <c r="T74" s="958"/>
      <c r="U74" s="958"/>
      <c r="V74" s="958">
        <v>397</v>
      </c>
      <c r="W74" s="958"/>
      <c r="X74" s="958"/>
      <c r="Y74" s="958"/>
      <c r="Z74" s="958"/>
      <c r="AA74" s="958">
        <v>87</v>
      </c>
      <c r="AB74" s="958"/>
      <c r="AC74" s="958"/>
      <c r="AD74" s="958"/>
      <c r="AE74" s="958"/>
      <c r="AF74" s="958">
        <v>87</v>
      </c>
      <c r="AG74" s="958"/>
      <c r="AH74" s="958"/>
      <c r="AI74" s="958"/>
      <c r="AJ74" s="958"/>
      <c r="AK74" s="958">
        <v>93</v>
      </c>
      <c r="AL74" s="958"/>
      <c r="AM74" s="958"/>
      <c r="AN74" s="958"/>
      <c r="AO74" s="958"/>
      <c r="AP74" s="958" t="s">
        <v>486</v>
      </c>
      <c r="AQ74" s="958"/>
      <c r="AR74" s="958"/>
      <c r="AS74" s="958"/>
      <c r="AT74" s="958"/>
      <c r="AU74" s="958" t="s">
        <v>486</v>
      </c>
      <c r="AV74" s="958"/>
      <c r="AW74" s="958"/>
      <c r="AX74" s="958"/>
      <c r="AY74" s="958"/>
      <c r="AZ74" s="959"/>
      <c r="BA74" s="959"/>
      <c r="BB74" s="959"/>
      <c r="BC74" s="959"/>
      <c r="BD74" s="960"/>
      <c r="BE74" s="223"/>
      <c r="BF74" s="223"/>
      <c r="BG74" s="223"/>
      <c r="BH74" s="223"/>
      <c r="BI74" s="223"/>
      <c r="BJ74" s="223"/>
      <c r="BK74" s="223"/>
      <c r="BL74" s="223"/>
      <c r="BM74" s="223"/>
      <c r="BN74" s="223"/>
      <c r="BO74" s="223"/>
      <c r="BP74" s="223"/>
      <c r="BQ74" s="220">
        <v>68</v>
      </c>
      <c r="BR74" s="225"/>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5">
      <c r="A75" s="220">
        <v>8</v>
      </c>
      <c r="B75" s="961" t="s">
        <v>548</v>
      </c>
      <c r="C75" s="962"/>
      <c r="D75" s="962"/>
      <c r="E75" s="962"/>
      <c r="F75" s="962"/>
      <c r="G75" s="962"/>
      <c r="H75" s="962"/>
      <c r="I75" s="962"/>
      <c r="J75" s="962"/>
      <c r="K75" s="962"/>
      <c r="L75" s="962"/>
      <c r="M75" s="962"/>
      <c r="N75" s="962"/>
      <c r="O75" s="962"/>
      <c r="P75" s="963"/>
      <c r="Q75" s="965">
        <v>5552</v>
      </c>
      <c r="R75" s="966"/>
      <c r="S75" s="966"/>
      <c r="T75" s="966"/>
      <c r="U75" s="967"/>
      <c r="V75" s="968">
        <v>4641</v>
      </c>
      <c r="W75" s="966"/>
      <c r="X75" s="966"/>
      <c r="Y75" s="966"/>
      <c r="Z75" s="967"/>
      <c r="AA75" s="968">
        <v>912</v>
      </c>
      <c r="AB75" s="966"/>
      <c r="AC75" s="966"/>
      <c r="AD75" s="966"/>
      <c r="AE75" s="967"/>
      <c r="AF75" s="968">
        <v>912</v>
      </c>
      <c r="AG75" s="966"/>
      <c r="AH75" s="966"/>
      <c r="AI75" s="966"/>
      <c r="AJ75" s="967"/>
      <c r="AK75" s="968">
        <v>0</v>
      </c>
      <c r="AL75" s="966"/>
      <c r="AM75" s="966"/>
      <c r="AN75" s="966"/>
      <c r="AO75" s="967"/>
      <c r="AP75" s="968" t="s">
        <v>486</v>
      </c>
      <c r="AQ75" s="966"/>
      <c r="AR75" s="966"/>
      <c r="AS75" s="966"/>
      <c r="AT75" s="967"/>
      <c r="AU75" s="968" t="s">
        <v>486</v>
      </c>
      <c r="AV75" s="966"/>
      <c r="AW75" s="966"/>
      <c r="AX75" s="966"/>
      <c r="AY75" s="967"/>
      <c r="AZ75" s="959"/>
      <c r="BA75" s="959"/>
      <c r="BB75" s="959"/>
      <c r="BC75" s="959"/>
      <c r="BD75" s="960"/>
      <c r="BE75" s="223"/>
      <c r="BF75" s="223"/>
      <c r="BG75" s="223"/>
      <c r="BH75" s="223"/>
      <c r="BI75" s="223"/>
      <c r="BJ75" s="223"/>
      <c r="BK75" s="223"/>
      <c r="BL75" s="223"/>
      <c r="BM75" s="223"/>
      <c r="BN75" s="223"/>
      <c r="BO75" s="223"/>
      <c r="BP75" s="223"/>
      <c r="BQ75" s="220">
        <v>69</v>
      </c>
      <c r="BR75" s="225"/>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5">
      <c r="A76" s="220">
        <v>9</v>
      </c>
      <c r="B76" s="961" t="s">
        <v>549</v>
      </c>
      <c r="C76" s="962"/>
      <c r="D76" s="962"/>
      <c r="E76" s="962"/>
      <c r="F76" s="962"/>
      <c r="G76" s="962"/>
      <c r="H76" s="962"/>
      <c r="I76" s="962"/>
      <c r="J76" s="962"/>
      <c r="K76" s="962"/>
      <c r="L76" s="962"/>
      <c r="M76" s="962"/>
      <c r="N76" s="962"/>
      <c r="O76" s="962"/>
      <c r="P76" s="963"/>
      <c r="Q76" s="965">
        <v>1491</v>
      </c>
      <c r="R76" s="966"/>
      <c r="S76" s="966"/>
      <c r="T76" s="966"/>
      <c r="U76" s="967"/>
      <c r="V76" s="968">
        <v>1487</v>
      </c>
      <c r="W76" s="966"/>
      <c r="X76" s="966"/>
      <c r="Y76" s="966"/>
      <c r="Z76" s="967"/>
      <c r="AA76" s="968">
        <v>3</v>
      </c>
      <c r="AB76" s="966"/>
      <c r="AC76" s="966"/>
      <c r="AD76" s="966"/>
      <c r="AE76" s="967"/>
      <c r="AF76" s="968">
        <v>3</v>
      </c>
      <c r="AG76" s="966"/>
      <c r="AH76" s="966"/>
      <c r="AI76" s="966"/>
      <c r="AJ76" s="967"/>
      <c r="AK76" s="968">
        <v>41</v>
      </c>
      <c r="AL76" s="966"/>
      <c r="AM76" s="966"/>
      <c r="AN76" s="966"/>
      <c r="AO76" s="967"/>
      <c r="AP76" s="968" t="s">
        <v>486</v>
      </c>
      <c r="AQ76" s="966"/>
      <c r="AR76" s="966"/>
      <c r="AS76" s="966"/>
      <c r="AT76" s="967"/>
      <c r="AU76" s="968" t="s">
        <v>486</v>
      </c>
      <c r="AV76" s="966"/>
      <c r="AW76" s="966"/>
      <c r="AX76" s="966"/>
      <c r="AY76" s="967"/>
      <c r="AZ76" s="959"/>
      <c r="BA76" s="959"/>
      <c r="BB76" s="959"/>
      <c r="BC76" s="959"/>
      <c r="BD76" s="960"/>
      <c r="BE76" s="223"/>
      <c r="BF76" s="223"/>
      <c r="BG76" s="223"/>
      <c r="BH76" s="223"/>
      <c r="BI76" s="223"/>
      <c r="BJ76" s="223"/>
      <c r="BK76" s="223"/>
      <c r="BL76" s="223"/>
      <c r="BM76" s="223"/>
      <c r="BN76" s="223"/>
      <c r="BO76" s="223"/>
      <c r="BP76" s="223"/>
      <c r="BQ76" s="220">
        <v>70</v>
      </c>
      <c r="BR76" s="225"/>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5">
      <c r="A77" s="220">
        <v>10</v>
      </c>
      <c r="B77" s="961" t="s">
        <v>566</v>
      </c>
      <c r="C77" s="962"/>
      <c r="D77" s="962"/>
      <c r="E77" s="962"/>
      <c r="F77" s="962"/>
      <c r="G77" s="962"/>
      <c r="H77" s="962"/>
      <c r="I77" s="962"/>
      <c r="J77" s="962"/>
      <c r="K77" s="962"/>
      <c r="L77" s="962"/>
      <c r="M77" s="962"/>
      <c r="N77" s="962"/>
      <c r="O77" s="962"/>
      <c r="P77" s="963"/>
      <c r="Q77" s="965">
        <v>8</v>
      </c>
      <c r="R77" s="966"/>
      <c r="S77" s="966"/>
      <c r="T77" s="966"/>
      <c r="U77" s="967"/>
      <c r="V77" s="968">
        <v>7</v>
      </c>
      <c r="W77" s="966"/>
      <c r="X77" s="966"/>
      <c r="Y77" s="966"/>
      <c r="Z77" s="967"/>
      <c r="AA77" s="968">
        <v>0</v>
      </c>
      <c r="AB77" s="966"/>
      <c r="AC77" s="966"/>
      <c r="AD77" s="966"/>
      <c r="AE77" s="967"/>
      <c r="AF77" s="968">
        <v>0</v>
      </c>
      <c r="AG77" s="966"/>
      <c r="AH77" s="966"/>
      <c r="AI77" s="966"/>
      <c r="AJ77" s="967"/>
      <c r="AK77" s="968">
        <v>5</v>
      </c>
      <c r="AL77" s="966"/>
      <c r="AM77" s="966"/>
      <c r="AN77" s="966"/>
      <c r="AO77" s="967"/>
      <c r="AP77" s="968" t="s">
        <v>486</v>
      </c>
      <c r="AQ77" s="966"/>
      <c r="AR77" s="966"/>
      <c r="AS77" s="966"/>
      <c r="AT77" s="967"/>
      <c r="AU77" s="968" t="s">
        <v>486</v>
      </c>
      <c r="AV77" s="966"/>
      <c r="AW77" s="966"/>
      <c r="AX77" s="966"/>
      <c r="AY77" s="967"/>
      <c r="AZ77" s="959"/>
      <c r="BA77" s="959"/>
      <c r="BB77" s="959"/>
      <c r="BC77" s="959"/>
      <c r="BD77" s="960"/>
      <c r="BE77" s="223"/>
      <c r="BF77" s="223"/>
      <c r="BG77" s="223"/>
      <c r="BH77" s="223"/>
      <c r="BI77" s="223"/>
      <c r="BJ77" s="223"/>
      <c r="BK77" s="223"/>
      <c r="BL77" s="223"/>
      <c r="BM77" s="223"/>
      <c r="BN77" s="223"/>
      <c r="BO77" s="223"/>
      <c r="BP77" s="223"/>
      <c r="BQ77" s="220">
        <v>71</v>
      </c>
      <c r="BR77" s="225"/>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5">
      <c r="A78" s="220">
        <v>11</v>
      </c>
      <c r="B78" s="961" t="s">
        <v>550</v>
      </c>
      <c r="C78" s="962"/>
      <c r="D78" s="962"/>
      <c r="E78" s="962"/>
      <c r="F78" s="962"/>
      <c r="G78" s="962"/>
      <c r="H78" s="962"/>
      <c r="I78" s="962"/>
      <c r="J78" s="962"/>
      <c r="K78" s="962"/>
      <c r="L78" s="962"/>
      <c r="M78" s="962"/>
      <c r="N78" s="962"/>
      <c r="O78" s="962"/>
      <c r="P78" s="963"/>
      <c r="Q78" s="964">
        <v>33</v>
      </c>
      <c r="R78" s="958"/>
      <c r="S78" s="958"/>
      <c r="T78" s="958"/>
      <c r="U78" s="958"/>
      <c r="V78" s="958">
        <v>17</v>
      </c>
      <c r="W78" s="958"/>
      <c r="X78" s="958"/>
      <c r="Y78" s="958"/>
      <c r="Z78" s="958"/>
      <c r="AA78" s="958">
        <v>17</v>
      </c>
      <c r="AB78" s="958"/>
      <c r="AC78" s="958"/>
      <c r="AD78" s="958"/>
      <c r="AE78" s="958"/>
      <c r="AF78" s="958">
        <v>17</v>
      </c>
      <c r="AG78" s="958"/>
      <c r="AH78" s="958"/>
      <c r="AI78" s="958"/>
      <c r="AJ78" s="958"/>
      <c r="AK78" s="958">
        <v>23</v>
      </c>
      <c r="AL78" s="958"/>
      <c r="AM78" s="958"/>
      <c r="AN78" s="958"/>
      <c r="AO78" s="958"/>
      <c r="AP78" s="958" t="s">
        <v>486</v>
      </c>
      <c r="AQ78" s="958"/>
      <c r="AR78" s="958"/>
      <c r="AS78" s="958"/>
      <c r="AT78" s="958"/>
      <c r="AU78" s="958" t="s">
        <v>486</v>
      </c>
      <c r="AV78" s="958"/>
      <c r="AW78" s="958"/>
      <c r="AX78" s="958"/>
      <c r="AY78" s="958"/>
      <c r="AZ78" s="959"/>
      <c r="BA78" s="959"/>
      <c r="BB78" s="959"/>
      <c r="BC78" s="959"/>
      <c r="BD78" s="960"/>
      <c r="BE78" s="223"/>
      <c r="BF78" s="223"/>
      <c r="BG78" s="223"/>
      <c r="BH78" s="223"/>
      <c r="BI78" s="223"/>
      <c r="BJ78" s="212"/>
      <c r="BK78" s="212"/>
      <c r="BL78" s="212"/>
      <c r="BM78" s="212"/>
      <c r="BN78" s="212"/>
      <c r="BO78" s="223"/>
      <c r="BP78" s="223"/>
      <c r="BQ78" s="220">
        <v>72</v>
      </c>
      <c r="BR78" s="225"/>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5">
      <c r="A79" s="220">
        <v>12</v>
      </c>
      <c r="B79" s="961" t="s">
        <v>551</v>
      </c>
      <c r="C79" s="962"/>
      <c r="D79" s="962"/>
      <c r="E79" s="962"/>
      <c r="F79" s="962"/>
      <c r="G79" s="962"/>
      <c r="H79" s="962"/>
      <c r="I79" s="962"/>
      <c r="J79" s="962"/>
      <c r="K79" s="962"/>
      <c r="L79" s="962"/>
      <c r="M79" s="962"/>
      <c r="N79" s="962"/>
      <c r="O79" s="962"/>
      <c r="P79" s="963"/>
      <c r="Q79" s="964">
        <v>772</v>
      </c>
      <c r="R79" s="958"/>
      <c r="S79" s="958"/>
      <c r="T79" s="958"/>
      <c r="U79" s="958"/>
      <c r="V79" s="958">
        <v>728</v>
      </c>
      <c r="W79" s="958"/>
      <c r="X79" s="958"/>
      <c r="Y79" s="958"/>
      <c r="Z79" s="958"/>
      <c r="AA79" s="958">
        <v>44</v>
      </c>
      <c r="AB79" s="958"/>
      <c r="AC79" s="958"/>
      <c r="AD79" s="958"/>
      <c r="AE79" s="958"/>
      <c r="AF79" s="958">
        <v>44</v>
      </c>
      <c r="AG79" s="958"/>
      <c r="AH79" s="958"/>
      <c r="AI79" s="958"/>
      <c r="AJ79" s="958"/>
      <c r="AK79" s="958">
        <v>315</v>
      </c>
      <c r="AL79" s="958"/>
      <c r="AM79" s="958"/>
      <c r="AN79" s="958"/>
      <c r="AO79" s="958"/>
      <c r="AP79" s="958" t="s">
        <v>486</v>
      </c>
      <c r="AQ79" s="958"/>
      <c r="AR79" s="958"/>
      <c r="AS79" s="958"/>
      <c r="AT79" s="958"/>
      <c r="AU79" s="958" t="s">
        <v>486</v>
      </c>
      <c r="AV79" s="958"/>
      <c r="AW79" s="958"/>
      <c r="AX79" s="958"/>
      <c r="AY79" s="958"/>
      <c r="AZ79" s="959"/>
      <c r="BA79" s="959"/>
      <c r="BB79" s="959"/>
      <c r="BC79" s="959"/>
      <c r="BD79" s="960"/>
      <c r="BE79" s="223"/>
      <c r="BF79" s="223"/>
      <c r="BG79" s="223"/>
      <c r="BH79" s="223"/>
      <c r="BI79" s="223"/>
      <c r="BJ79" s="212"/>
      <c r="BK79" s="212"/>
      <c r="BL79" s="212"/>
      <c r="BM79" s="212"/>
      <c r="BN79" s="212"/>
      <c r="BO79" s="223"/>
      <c r="BP79" s="223"/>
      <c r="BQ79" s="220">
        <v>73</v>
      </c>
      <c r="BR79" s="225"/>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5">
      <c r="A80" s="220">
        <v>13</v>
      </c>
      <c r="B80" s="961" t="s">
        <v>552</v>
      </c>
      <c r="C80" s="962"/>
      <c r="D80" s="962"/>
      <c r="E80" s="962"/>
      <c r="F80" s="962"/>
      <c r="G80" s="962"/>
      <c r="H80" s="962"/>
      <c r="I80" s="962"/>
      <c r="J80" s="962"/>
      <c r="K80" s="962"/>
      <c r="L80" s="962"/>
      <c r="M80" s="962"/>
      <c r="N80" s="962"/>
      <c r="O80" s="962"/>
      <c r="P80" s="963"/>
      <c r="Q80" s="964">
        <v>1876</v>
      </c>
      <c r="R80" s="958"/>
      <c r="S80" s="958"/>
      <c r="T80" s="958"/>
      <c r="U80" s="958"/>
      <c r="V80" s="958">
        <v>1810</v>
      </c>
      <c r="W80" s="958"/>
      <c r="X80" s="958"/>
      <c r="Y80" s="958"/>
      <c r="Z80" s="958"/>
      <c r="AA80" s="958">
        <v>66</v>
      </c>
      <c r="AB80" s="958"/>
      <c r="AC80" s="958"/>
      <c r="AD80" s="958"/>
      <c r="AE80" s="958"/>
      <c r="AF80" s="958">
        <v>66</v>
      </c>
      <c r="AG80" s="958"/>
      <c r="AH80" s="958"/>
      <c r="AI80" s="958"/>
      <c r="AJ80" s="958"/>
      <c r="AK80" s="958" t="s">
        <v>486</v>
      </c>
      <c r="AL80" s="958"/>
      <c r="AM80" s="958"/>
      <c r="AN80" s="958"/>
      <c r="AO80" s="958"/>
      <c r="AP80" s="958" t="s">
        <v>486</v>
      </c>
      <c r="AQ80" s="958"/>
      <c r="AR80" s="958"/>
      <c r="AS80" s="958"/>
      <c r="AT80" s="958"/>
      <c r="AU80" s="958" t="s">
        <v>486</v>
      </c>
      <c r="AV80" s="958"/>
      <c r="AW80" s="958"/>
      <c r="AX80" s="958"/>
      <c r="AY80" s="958"/>
      <c r="AZ80" s="959"/>
      <c r="BA80" s="959"/>
      <c r="BB80" s="959"/>
      <c r="BC80" s="959"/>
      <c r="BD80" s="960"/>
      <c r="BE80" s="223"/>
      <c r="BF80" s="223"/>
      <c r="BG80" s="223"/>
      <c r="BH80" s="223"/>
      <c r="BI80" s="223"/>
      <c r="BJ80" s="223"/>
      <c r="BK80" s="223"/>
      <c r="BL80" s="223"/>
      <c r="BM80" s="223"/>
      <c r="BN80" s="223"/>
      <c r="BO80" s="223"/>
      <c r="BP80" s="223"/>
      <c r="BQ80" s="220">
        <v>74</v>
      </c>
      <c r="BR80" s="225"/>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5">
      <c r="A81" s="220">
        <v>14</v>
      </c>
      <c r="B81" s="961" t="s">
        <v>553</v>
      </c>
      <c r="C81" s="962"/>
      <c r="D81" s="962"/>
      <c r="E81" s="962"/>
      <c r="F81" s="962"/>
      <c r="G81" s="962"/>
      <c r="H81" s="962"/>
      <c r="I81" s="962"/>
      <c r="J81" s="962"/>
      <c r="K81" s="962"/>
      <c r="L81" s="962"/>
      <c r="M81" s="962"/>
      <c r="N81" s="962"/>
      <c r="O81" s="962"/>
      <c r="P81" s="963"/>
      <c r="Q81" s="964">
        <v>297869</v>
      </c>
      <c r="R81" s="958"/>
      <c r="S81" s="958"/>
      <c r="T81" s="958"/>
      <c r="U81" s="958"/>
      <c r="V81" s="958">
        <v>293113</v>
      </c>
      <c r="W81" s="958"/>
      <c r="X81" s="958"/>
      <c r="Y81" s="958"/>
      <c r="Z81" s="958"/>
      <c r="AA81" s="958">
        <v>4756</v>
      </c>
      <c r="AB81" s="958"/>
      <c r="AC81" s="958"/>
      <c r="AD81" s="958"/>
      <c r="AE81" s="958"/>
      <c r="AF81" s="958">
        <v>4756</v>
      </c>
      <c r="AG81" s="958"/>
      <c r="AH81" s="958"/>
      <c r="AI81" s="958"/>
      <c r="AJ81" s="958"/>
      <c r="AK81" s="958">
        <v>1710</v>
      </c>
      <c r="AL81" s="958"/>
      <c r="AM81" s="958"/>
      <c r="AN81" s="958"/>
      <c r="AO81" s="958"/>
      <c r="AP81" s="958" t="s">
        <v>486</v>
      </c>
      <c r="AQ81" s="958"/>
      <c r="AR81" s="958"/>
      <c r="AS81" s="958"/>
      <c r="AT81" s="958"/>
      <c r="AU81" s="958" t="s">
        <v>486</v>
      </c>
      <c r="AV81" s="958"/>
      <c r="AW81" s="958"/>
      <c r="AX81" s="958"/>
      <c r="AY81" s="958"/>
      <c r="AZ81" s="959"/>
      <c r="BA81" s="959"/>
      <c r="BB81" s="959"/>
      <c r="BC81" s="959"/>
      <c r="BD81" s="960"/>
      <c r="BE81" s="223"/>
      <c r="BF81" s="223"/>
      <c r="BG81" s="223"/>
      <c r="BH81" s="223"/>
      <c r="BI81" s="223"/>
      <c r="BJ81" s="223"/>
      <c r="BK81" s="223"/>
      <c r="BL81" s="223"/>
      <c r="BM81" s="223"/>
      <c r="BN81" s="223"/>
      <c r="BO81" s="223"/>
      <c r="BP81" s="223"/>
      <c r="BQ81" s="220">
        <v>75</v>
      </c>
      <c r="BR81" s="225"/>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5">
      <c r="A82" s="220">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3"/>
      <c r="BF82" s="223"/>
      <c r="BG82" s="223"/>
      <c r="BH82" s="223"/>
      <c r="BI82" s="223"/>
      <c r="BJ82" s="223"/>
      <c r="BK82" s="223"/>
      <c r="BL82" s="223"/>
      <c r="BM82" s="223"/>
      <c r="BN82" s="223"/>
      <c r="BO82" s="223"/>
      <c r="BP82" s="223"/>
      <c r="BQ82" s="220">
        <v>76</v>
      </c>
      <c r="BR82" s="225"/>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5">
      <c r="A83" s="220">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3"/>
      <c r="BF83" s="223"/>
      <c r="BG83" s="223"/>
      <c r="BH83" s="223"/>
      <c r="BI83" s="223"/>
      <c r="BJ83" s="223"/>
      <c r="BK83" s="223"/>
      <c r="BL83" s="223"/>
      <c r="BM83" s="223"/>
      <c r="BN83" s="223"/>
      <c r="BO83" s="223"/>
      <c r="BP83" s="223"/>
      <c r="BQ83" s="220">
        <v>77</v>
      </c>
      <c r="BR83" s="225"/>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5">
      <c r="A84" s="220">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3"/>
      <c r="BF84" s="223"/>
      <c r="BG84" s="223"/>
      <c r="BH84" s="223"/>
      <c r="BI84" s="223"/>
      <c r="BJ84" s="223"/>
      <c r="BK84" s="223"/>
      <c r="BL84" s="223"/>
      <c r="BM84" s="223"/>
      <c r="BN84" s="223"/>
      <c r="BO84" s="223"/>
      <c r="BP84" s="223"/>
      <c r="BQ84" s="220">
        <v>78</v>
      </c>
      <c r="BR84" s="225"/>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5">
      <c r="A85" s="220">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3"/>
      <c r="BF85" s="223"/>
      <c r="BG85" s="223"/>
      <c r="BH85" s="223"/>
      <c r="BI85" s="223"/>
      <c r="BJ85" s="223"/>
      <c r="BK85" s="223"/>
      <c r="BL85" s="223"/>
      <c r="BM85" s="223"/>
      <c r="BN85" s="223"/>
      <c r="BO85" s="223"/>
      <c r="BP85" s="223"/>
      <c r="BQ85" s="220">
        <v>79</v>
      </c>
      <c r="BR85" s="225"/>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5">
      <c r="A86" s="220">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3"/>
      <c r="BF86" s="223"/>
      <c r="BG86" s="223"/>
      <c r="BH86" s="223"/>
      <c r="BI86" s="223"/>
      <c r="BJ86" s="223"/>
      <c r="BK86" s="223"/>
      <c r="BL86" s="223"/>
      <c r="BM86" s="223"/>
      <c r="BN86" s="223"/>
      <c r="BO86" s="223"/>
      <c r="BP86" s="223"/>
      <c r="BQ86" s="220">
        <v>80</v>
      </c>
      <c r="BR86" s="225"/>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5">
      <c r="A87" s="226">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3"/>
      <c r="BF87" s="223"/>
      <c r="BG87" s="223"/>
      <c r="BH87" s="223"/>
      <c r="BI87" s="223"/>
      <c r="BJ87" s="223"/>
      <c r="BK87" s="223"/>
      <c r="BL87" s="223"/>
      <c r="BM87" s="223"/>
      <c r="BN87" s="223"/>
      <c r="BO87" s="223"/>
      <c r="BP87" s="223"/>
      <c r="BQ87" s="220">
        <v>81</v>
      </c>
      <c r="BR87" s="225"/>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3">
      <c r="A88" s="222" t="s">
        <v>377</v>
      </c>
      <c r="B88" s="924" t="s">
        <v>399</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9544</v>
      </c>
      <c r="AG88" s="946"/>
      <c r="AH88" s="946"/>
      <c r="AI88" s="946"/>
      <c r="AJ88" s="946"/>
      <c r="AK88" s="950"/>
      <c r="AL88" s="950"/>
      <c r="AM88" s="950"/>
      <c r="AN88" s="950"/>
      <c r="AO88" s="950"/>
      <c r="AP88" s="946">
        <v>19276</v>
      </c>
      <c r="AQ88" s="946"/>
      <c r="AR88" s="946"/>
      <c r="AS88" s="946"/>
      <c r="AT88" s="946"/>
      <c r="AU88" s="946">
        <v>1025</v>
      </c>
      <c r="AV88" s="946"/>
      <c r="AW88" s="946"/>
      <c r="AX88" s="946"/>
      <c r="AY88" s="946"/>
      <c r="AZ88" s="947"/>
      <c r="BA88" s="947"/>
      <c r="BB88" s="947"/>
      <c r="BC88" s="947"/>
      <c r="BD88" s="948"/>
      <c r="BE88" s="223"/>
      <c r="BF88" s="223"/>
      <c r="BG88" s="223"/>
      <c r="BH88" s="223"/>
      <c r="BI88" s="223"/>
      <c r="BJ88" s="223"/>
      <c r="BK88" s="223"/>
      <c r="BL88" s="223"/>
      <c r="BM88" s="223"/>
      <c r="BN88" s="223"/>
      <c r="BO88" s="223"/>
      <c r="BP88" s="223"/>
      <c r="BQ88" s="220">
        <v>82</v>
      </c>
      <c r="BR88" s="225"/>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3">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377</v>
      </c>
      <c r="BR102" s="924" t="s">
        <v>400</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f>SUM(CR7:CV10)</f>
        <v>80</v>
      </c>
      <c r="CS102" s="940"/>
      <c r="CT102" s="940"/>
      <c r="CU102" s="940"/>
      <c r="CV102" s="941"/>
      <c r="CW102" s="939">
        <f>SUM(CW7:DA10)</f>
        <v>190</v>
      </c>
      <c r="CX102" s="940"/>
      <c r="CY102" s="940"/>
      <c r="CZ102" s="940"/>
      <c r="DA102" s="941"/>
      <c r="DB102" s="939" t="s">
        <v>567</v>
      </c>
      <c r="DC102" s="940"/>
      <c r="DD102" s="940"/>
      <c r="DE102" s="940"/>
      <c r="DF102" s="941"/>
      <c r="DG102" s="939" t="s">
        <v>486</v>
      </c>
      <c r="DH102" s="940"/>
      <c r="DI102" s="940"/>
      <c r="DJ102" s="940"/>
      <c r="DK102" s="941"/>
      <c r="DL102" s="939" t="s">
        <v>486</v>
      </c>
      <c r="DM102" s="940"/>
      <c r="DN102" s="940"/>
      <c r="DO102" s="940"/>
      <c r="DP102" s="941"/>
      <c r="DQ102" s="939" t="s">
        <v>486</v>
      </c>
      <c r="DR102" s="940"/>
      <c r="DS102" s="940"/>
      <c r="DT102" s="940"/>
      <c r="DU102" s="941"/>
      <c r="DV102" s="924"/>
      <c r="DW102" s="925"/>
      <c r="DX102" s="925"/>
      <c r="DY102" s="925"/>
      <c r="DZ102" s="926"/>
      <c r="EA102" s="212"/>
    </row>
    <row r="103" spans="1:131" ht="26.25" customHeight="1" x14ac:dyDescent="0.2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27" t="s">
        <v>401</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28" t="s">
        <v>402</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3">
      <c r="A107" s="231" t="s">
        <v>403</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404</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5">
      <c r="A108" s="929" t="s">
        <v>405</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406</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5">
      <c r="A109" s="882" t="s">
        <v>407</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408</v>
      </c>
      <c r="AB109" s="883"/>
      <c r="AC109" s="883"/>
      <c r="AD109" s="883"/>
      <c r="AE109" s="884"/>
      <c r="AF109" s="885" t="s">
        <v>409</v>
      </c>
      <c r="AG109" s="883"/>
      <c r="AH109" s="883"/>
      <c r="AI109" s="883"/>
      <c r="AJ109" s="884"/>
      <c r="AK109" s="885" t="s">
        <v>294</v>
      </c>
      <c r="AL109" s="883"/>
      <c r="AM109" s="883"/>
      <c r="AN109" s="883"/>
      <c r="AO109" s="884"/>
      <c r="AP109" s="885" t="s">
        <v>410</v>
      </c>
      <c r="AQ109" s="883"/>
      <c r="AR109" s="883"/>
      <c r="AS109" s="883"/>
      <c r="AT109" s="916"/>
      <c r="AU109" s="882" t="s">
        <v>407</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408</v>
      </c>
      <c r="BR109" s="883"/>
      <c r="BS109" s="883"/>
      <c r="BT109" s="883"/>
      <c r="BU109" s="884"/>
      <c r="BV109" s="885" t="s">
        <v>409</v>
      </c>
      <c r="BW109" s="883"/>
      <c r="BX109" s="883"/>
      <c r="BY109" s="883"/>
      <c r="BZ109" s="884"/>
      <c r="CA109" s="885" t="s">
        <v>294</v>
      </c>
      <c r="CB109" s="883"/>
      <c r="CC109" s="883"/>
      <c r="CD109" s="883"/>
      <c r="CE109" s="884"/>
      <c r="CF109" s="923" t="s">
        <v>410</v>
      </c>
      <c r="CG109" s="923"/>
      <c r="CH109" s="923"/>
      <c r="CI109" s="923"/>
      <c r="CJ109" s="923"/>
      <c r="CK109" s="885" t="s">
        <v>411</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408</v>
      </c>
      <c r="DH109" s="883"/>
      <c r="DI109" s="883"/>
      <c r="DJ109" s="883"/>
      <c r="DK109" s="884"/>
      <c r="DL109" s="885" t="s">
        <v>409</v>
      </c>
      <c r="DM109" s="883"/>
      <c r="DN109" s="883"/>
      <c r="DO109" s="883"/>
      <c r="DP109" s="884"/>
      <c r="DQ109" s="885" t="s">
        <v>294</v>
      </c>
      <c r="DR109" s="883"/>
      <c r="DS109" s="883"/>
      <c r="DT109" s="883"/>
      <c r="DU109" s="884"/>
      <c r="DV109" s="885" t="s">
        <v>410</v>
      </c>
      <c r="DW109" s="883"/>
      <c r="DX109" s="883"/>
      <c r="DY109" s="883"/>
      <c r="DZ109" s="916"/>
    </row>
    <row r="110" spans="1:131" s="212" customFormat="1" ht="26.25" customHeight="1" x14ac:dyDescent="0.25">
      <c r="A110" s="794" t="s">
        <v>412</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4630289</v>
      </c>
      <c r="AB110" s="876"/>
      <c r="AC110" s="876"/>
      <c r="AD110" s="876"/>
      <c r="AE110" s="877"/>
      <c r="AF110" s="878">
        <v>4485065</v>
      </c>
      <c r="AG110" s="876"/>
      <c r="AH110" s="876"/>
      <c r="AI110" s="876"/>
      <c r="AJ110" s="877"/>
      <c r="AK110" s="878">
        <v>4400416</v>
      </c>
      <c r="AL110" s="876"/>
      <c r="AM110" s="876"/>
      <c r="AN110" s="876"/>
      <c r="AO110" s="877"/>
      <c r="AP110" s="879">
        <v>24.7</v>
      </c>
      <c r="AQ110" s="880"/>
      <c r="AR110" s="880"/>
      <c r="AS110" s="880"/>
      <c r="AT110" s="881"/>
      <c r="AU110" s="917" t="s">
        <v>69</v>
      </c>
      <c r="AV110" s="918"/>
      <c r="AW110" s="918"/>
      <c r="AX110" s="918"/>
      <c r="AY110" s="918"/>
      <c r="AZ110" s="847" t="s">
        <v>413</v>
      </c>
      <c r="BA110" s="795"/>
      <c r="BB110" s="795"/>
      <c r="BC110" s="795"/>
      <c r="BD110" s="795"/>
      <c r="BE110" s="795"/>
      <c r="BF110" s="795"/>
      <c r="BG110" s="795"/>
      <c r="BH110" s="795"/>
      <c r="BI110" s="795"/>
      <c r="BJ110" s="795"/>
      <c r="BK110" s="795"/>
      <c r="BL110" s="795"/>
      <c r="BM110" s="795"/>
      <c r="BN110" s="795"/>
      <c r="BO110" s="795"/>
      <c r="BP110" s="796"/>
      <c r="BQ110" s="848">
        <v>43524988</v>
      </c>
      <c r="BR110" s="829"/>
      <c r="BS110" s="829"/>
      <c r="BT110" s="829"/>
      <c r="BU110" s="829"/>
      <c r="BV110" s="829">
        <v>41167669</v>
      </c>
      <c r="BW110" s="829"/>
      <c r="BX110" s="829"/>
      <c r="BY110" s="829"/>
      <c r="BZ110" s="829"/>
      <c r="CA110" s="829">
        <v>39564033</v>
      </c>
      <c r="CB110" s="829"/>
      <c r="CC110" s="829"/>
      <c r="CD110" s="829"/>
      <c r="CE110" s="829"/>
      <c r="CF110" s="853">
        <v>221.9</v>
      </c>
      <c r="CG110" s="854"/>
      <c r="CH110" s="854"/>
      <c r="CI110" s="854"/>
      <c r="CJ110" s="854"/>
      <c r="CK110" s="913" t="s">
        <v>414</v>
      </c>
      <c r="CL110" s="806"/>
      <c r="CM110" s="847" t="s">
        <v>415</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121</v>
      </c>
      <c r="DH110" s="829"/>
      <c r="DI110" s="829"/>
      <c r="DJ110" s="829"/>
      <c r="DK110" s="829"/>
      <c r="DL110" s="829" t="s">
        <v>121</v>
      </c>
      <c r="DM110" s="829"/>
      <c r="DN110" s="829"/>
      <c r="DO110" s="829"/>
      <c r="DP110" s="829"/>
      <c r="DQ110" s="829" t="s">
        <v>121</v>
      </c>
      <c r="DR110" s="829"/>
      <c r="DS110" s="829"/>
      <c r="DT110" s="829"/>
      <c r="DU110" s="829"/>
      <c r="DV110" s="830" t="s">
        <v>121</v>
      </c>
      <c r="DW110" s="830"/>
      <c r="DX110" s="830"/>
      <c r="DY110" s="830"/>
      <c r="DZ110" s="831"/>
    </row>
    <row r="111" spans="1:131" s="212" customFormat="1" ht="26.25" customHeight="1" x14ac:dyDescent="0.25">
      <c r="A111" s="761" t="s">
        <v>416</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121</v>
      </c>
      <c r="AB111" s="906"/>
      <c r="AC111" s="906"/>
      <c r="AD111" s="906"/>
      <c r="AE111" s="907"/>
      <c r="AF111" s="908" t="s">
        <v>121</v>
      </c>
      <c r="AG111" s="906"/>
      <c r="AH111" s="906"/>
      <c r="AI111" s="906"/>
      <c r="AJ111" s="907"/>
      <c r="AK111" s="908" t="s">
        <v>121</v>
      </c>
      <c r="AL111" s="906"/>
      <c r="AM111" s="906"/>
      <c r="AN111" s="906"/>
      <c r="AO111" s="907"/>
      <c r="AP111" s="909" t="s">
        <v>121</v>
      </c>
      <c r="AQ111" s="910"/>
      <c r="AR111" s="910"/>
      <c r="AS111" s="910"/>
      <c r="AT111" s="911"/>
      <c r="AU111" s="919"/>
      <c r="AV111" s="920"/>
      <c r="AW111" s="920"/>
      <c r="AX111" s="920"/>
      <c r="AY111" s="920"/>
      <c r="AZ111" s="802" t="s">
        <v>417</v>
      </c>
      <c r="BA111" s="739"/>
      <c r="BB111" s="739"/>
      <c r="BC111" s="739"/>
      <c r="BD111" s="739"/>
      <c r="BE111" s="739"/>
      <c r="BF111" s="739"/>
      <c r="BG111" s="739"/>
      <c r="BH111" s="739"/>
      <c r="BI111" s="739"/>
      <c r="BJ111" s="739"/>
      <c r="BK111" s="739"/>
      <c r="BL111" s="739"/>
      <c r="BM111" s="739"/>
      <c r="BN111" s="739"/>
      <c r="BO111" s="739"/>
      <c r="BP111" s="740"/>
      <c r="BQ111" s="803">
        <v>466980</v>
      </c>
      <c r="BR111" s="804"/>
      <c r="BS111" s="804"/>
      <c r="BT111" s="804"/>
      <c r="BU111" s="804"/>
      <c r="BV111" s="804">
        <v>396698</v>
      </c>
      <c r="BW111" s="804"/>
      <c r="BX111" s="804"/>
      <c r="BY111" s="804"/>
      <c r="BZ111" s="804"/>
      <c r="CA111" s="804">
        <v>335321</v>
      </c>
      <c r="CB111" s="804"/>
      <c r="CC111" s="804"/>
      <c r="CD111" s="804"/>
      <c r="CE111" s="804"/>
      <c r="CF111" s="862">
        <v>1.9</v>
      </c>
      <c r="CG111" s="863"/>
      <c r="CH111" s="863"/>
      <c r="CI111" s="863"/>
      <c r="CJ111" s="863"/>
      <c r="CK111" s="914"/>
      <c r="CL111" s="808"/>
      <c r="CM111" s="802" t="s">
        <v>418</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121</v>
      </c>
      <c r="DH111" s="804"/>
      <c r="DI111" s="804"/>
      <c r="DJ111" s="804"/>
      <c r="DK111" s="804"/>
      <c r="DL111" s="804" t="s">
        <v>121</v>
      </c>
      <c r="DM111" s="804"/>
      <c r="DN111" s="804"/>
      <c r="DO111" s="804"/>
      <c r="DP111" s="804"/>
      <c r="DQ111" s="804" t="s">
        <v>121</v>
      </c>
      <c r="DR111" s="804"/>
      <c r="DS111" s="804"/>
      <c r="DT111" s="804"/>
      <c r="DU111" s="804"/>
      <c r="DV111" s="781" t="s">
        <v>121</v>
      </c>
      <c r="DW111" s="781"/>
      <c r="DX111" s="781"/>
      <c r="DY111" s="781"/>
      <c r="DZ111" s="782"/>
    </row>
    <row r="112" spans="1:131" s="212" customFormat="1" ht="26.25" customHeight="1" x14ac:dyDescent="0.25">
      <c r="A112" s="899" t="s">
        <v>419</v>
      </c>
      <c r="B112" s="900"/>
      <c r="C112" s="739" t="s">
        <v>420</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121</v>
      </c>
      <c r="AB112" s="767"/>
      <c r="AC112" s="767"/>
      <c r="AD112" s="767"/>
      <c r="AE112" s="768"/>
      <c r="AF112" s="769" t="s">
        <v>121</v>
      </c>
      <c r="AG112" s="767"/>
      <c r="AH112" s="767"/>
      <c r="AI112" s="767"/>
      <c r="AJ112" s="768"/>
      <c r="AK112" s="769" t="s">
        <v>121</v>
      </c>
      <c r="AL112" s="767"/>
      <c r="AM112" s="767"/>
      <c r="AN112" s="767"/>
      <c r="AO112" s="768"/>
      <c r="AP112" s="811" t="s">
        <v>121</v>
      </c>
      <c r="AQ112" s="812"/>
      <c r="AR112" s="812"/>
      <c r="AS112" s="812"/>
      <c r="AT112" s="813"/>
      <c r="AU112" s="919"/>
      <c r="AV112" s="920"/>
      <c r="AW112" s="920"/>
      <c r="AX112" s="920"/>
      <c r="AY112" s="920"/>
      <c r="AZ112" s="802" t="s">
        <v>421</v>
      </c>
      <c r="BA112" s="739"/>
      <c r="BB112" s="739"/>
      <c r="BC112" s="739"/>
      <c r="BD112" s="739"/>
      <c r="BE112" s="739"/>
      <c r="BF112" s="739"/>
      <c r="BG112" s="739"/>
      <c r="BH112" s="739"/>
      <c r="BI112" s="739"/>
      <c r="BJ112" s="739"/>
      <c r="BK112" s="739"/>
      <c r="BL112" s="739"/>
      <c r="BM112" s="739"/>
      <c r="BN112" s="739"/>
      <c r="BO112" s="739"/>
      <c r="BP112" s="740"/>
      <c r="BQ112" s="803">
        <v>15869774</v>
      </c>
      <c r="BR112" s="804"/>
      <c r="BS112" s="804"/>
      <c r="BT112" s="804"/>
      <c r="BU112" s="804"/>
      <c r="BV112" s="804">
        <v>15034966</v>
      </c>
      <c r="BW112" s="804"/>
      <c r="BX112" s="804"/>
      <c r="BY112" s="804"/>
      <c r="BZ112" s="804"/>
      <c r="CA112" s="804">
        <v>14257313</v>
      </c>
      <c r="CB112" s="804"/>
      <c r="CC112" s="804"/>
      <c r="CD112" s="804"/>
      <c r="CE112" s="804"/>
      <c r="CF112" s="862">
        <v>80</v>
      </c>
      <c r="CG112" s="863"/>
      <c r="CH112" s="863"/>
      <c r="CI112" s="863"/>
      <c r="CJ112" s="863"/>
      <c r="CK112" s="914"/>
      <c r="CL112" s="808"/>
      <c r="CM112" s="802" t="s">
        <v>422</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v>323843</v>
      </c>
      <c r="DH112" s="804"/>
      <c r="DI112" s="804"/>
      <c r="DJ112" s="804"/>
      <c r="DK112" s="804"/>
      <c r="DL112" s="804">
        <v>298932</v>
      </c>
      <c r="DM112" s="804"/>
      <c r="DN112" s="804"/>
      <c r="DO112" s="804"/>
      <c r="DP112" s="804"/>
      <c r="DQ112" s="804">
        <v>274021</v>
      </c>
      <c r="DR112" s="804"/>
      <c r="DS112" s="804"/>
      <c r="DT112" s="804"/>
      <c r="DU112" s="804"/>
      <c r="DV112" s="781">
        <v>1.5</v>
      </c>
      <c r="DW112" s="781"/>
      <c r="DX112" s="781"/>
      <c r="DY112" s="781"/>
      <c r="DZ112" s="782"/>
    </row>
    <row r="113" spans="1:130" s="212" customFormat="1" ht="26.25" customHeight="1" x14ac:dyDescent="0.25">
      <c r="A113" s="901"/>
      <c r="B113" s="902"/>
      <c r="C113" s="739" t="s">
        <v>423</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1193318</v>
      </c>
      <c r="AB113" s="906"/>
      <c r="AC113" s="906"/>
      <c r="AD113" s="906"/>
      <c r="AE113" s="907"/>
      <c r="AF113" s="908">
        <v>1108869</v>
      </c>
      <c r="AG113" s="906"/>
      <c r="AH113" s="906"/>
      <c r="AI113" s="906"/>
      <c r="AJ113" s="907"/>
      <c r="AK113" s="908">
        <v>919061</v>
      </c>
      <c r="AL113" s="906"/>
      <c r="AM113" s="906"/>
      <c r="AN113" s="906"/>
      <c r="AO113" s="907"/>
      <c r="AP113" s="909">
        <v>5.2</v>
      </c>
      <c r="AQ113" s="910"/>
      <c r="AR113" s="910"/>
      <c r="AS113" s="910"/>
      <c r="AT113" s="911"/>
      <c r="AU113" s="919"/>
      <c r="AV113" s="920"/>
      <c r="AW113" s="920"/>
      <c r="AX113" s="920"/>
      <c r="AY113" s="920"/>
      <c r="AZ113" s="802" t="s">
        <v>424</v>
      </c>
      <c r="BA113" s="739"/>
      <c r="BB113" s="739"/>
      <c r="BC113" s="739"/>
      <c r="BD113" s="739"/>
      <c r="BE113" s="739"/>
      <c r="BF113" s="739"/>
      <c r="BG113" s="739"/>
      <c r="BH113" s="739"/>
      <c r="BI113" s="739"/>
      <c r="BJ113" s="739"/>
      <c r="BK113" s="739"/>
      <c r="BL113" s="739"/>
      <c r="BM113" s="739"/>
      <c r="BN113" s="739"/>
      <c r="BO113" s="739"/>
      <c r="BP113" s="740"/>
      <c r="BQ113" s="803">
        <v>584111</v>
      </c>
      <c r="BR113" s="804"/>
      <c r="BS113" s="804"/>
      <c r="BT113" s="804"/>
      <c r="BU113" s="804"/>
      <c r="BV113" s="804">
        <v>914468</v>
      </c>
      <c r="BW113" s="804"/>
      <c r="BX113" s="804"/>
      <c r="BY113" s="804"/>
      <c r="BZ113" s="804"/>
      <c r="CA113" s="804">
        <v>1024548</v>
      </c>
      <c r="CB113" s="804"/>
      <c r="CC113" s="804"/>
      <c r="CD113" s="804"/>
      <c r="CE113" s="804"/>
      <c r="CF113" s="862">
        <v>5.7</v>
      </c>
      <c r="CG113" s="863"/>
      <c r="CH113" s="863"/>
      <c r="CI113" s="863"/>
      <c r="CJ113" s="863"/>
      <c r="CK113" s="914"/>
      <c r="CL113" s="808"/>
      <c r="CM113" s="802" t="s">
        <v>425</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121</v>
      </c>
      <c r="DH113" s="767"/>
      <c r="DI113" s="767"/>
      <c r="DJ113" s="767"/>
      <c r="DK113" s="768"/>
      <c r="DL113" s="769" t="s">
        <v>121</v>
      </c>
      <c r="DM113" s="767"/>
      <c r="DN113" s="767"/>
      <c r="DO113" s="767"/>
      <c r="DP113" s="768"/>
      <c r="DQ113" s="769" t="s">
        <v>121</v>
      </c>
      <c r="DR113" s="767"/>
      <c r="DS113" s="767"/>
      <c r="DT113" s="767"/>
      <c r="DU113" s="768"/>
      <c r="DV113" s="811" t="s">
        <v>121</v>
      </c>
      <c r="DW113" s="812"/>
      <c r="DX113" s="812"/>
      <c r="DY113" s="812"/>
      <c r="DZ113" s="813"/>
    </row>
    <row r="114" spans="1:130" s="212" customFormat="1" ht="26.25" customHeight="1" x14ac:dyDescent="0.25">
      <c r="A114" s="901"/>
      <c r="B114" s="902"/>
      <c r="C114" s="739" t="s">
        <v>426</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195790</v>
      </c>
      <c r="AB114" s="767"/>
      <c r="AC114" s="767"/>
      <c r="AD114" s="767"/>
      <c r="AE114" s="768"/>
      <c r="AF114" s="769">
        <v>196053</v>
      </c>
      <c r="AG114" s="767"/>
      <c r="AH114" s="767"/>
      <c r="AI114" s="767"/>
      <c r="AJ114" s="768"/>
      <c r="AK114" s="769">
        <v>92393</v>
      </c>
      <c r="AL114" s="767"/>
      <c r="AM114" s="767"/>
      <c r="AN114" s="767"/>
      <c r="AO114" s="768"/>
      <c r="AP114" s="811">
        <v>0.5</v>
      </c>
      <c r="AQ114" s="812"/>
      <c r="AR114" s="812"/>
      <c r="AS114" s="812"/>
      <c r="AT114" s="813"/>
      <c r="AU114" s="919"/>
      <c r="AV114" s="920"/>
      <c r="AW114" s="920"/>
      <c r="AX114" s="920"/>
      <c r="AY114" s="920"/>
      <c r="AZ114" s="802" t="s">
        <v>427</v>
      </c>
      <c r="BA114" s="739"/>
      <c r="BB114" s="739"/>
      <c r="BC114" s="739"/>
      <c r="BD114" s="739"/>
      <c r="BE114" s="739"/>
      <c r="BF114" s="739"/>
      <c r="BG114" s="739"/>
      <c r="BH114" s="739"/>
      <c r="BI114" s="739"/>
      <c r="BJ114" s="739"/>
      <c r="BK114" s="739"/>
      <c r="BL114" s="739"/>
      <c r="BM114" s="739"/>
      <c r="BN114" s="739"/>
      <c r="BO114" s="739"/>
      <c r="BP114" s="740"/>
      <c r="BQ114" s="803">
        <v>4761650</v>
      </c>
      <c r="BR114" s="804"/>
      <c r="BS114" s="804"/>
      <c r="BT114" s="804"/>
      <c r="BU114" s="804"/>
      <c r="BV114" s="804">
        <v>4460804</v>
      </c>
      <c r="BW114" s="804"/>
      <c r="BX114" s="804"/>
      <c r="BY114" s="804"/>
      <c r="BZ114" s="804"/>
      <c r="CA114" s="804">
        <v>4429131</v>
      </c>
      <c r="CB114" s="804"/>
      <c r="CC114" s="804"/>
      <c r="CD114" s="804"/>
      <c r="CE114" s="804"/>
      <c r="CF114" s="862">
        <v>24.8</v>
      </c>
      <c r="CG114" s="863"/>
      <c r="CH114" s="863"/>
      <c r="CI114" s="863"/>
      <c r="CJ114" s="863"/>
      <c r="CK114" s="914"/>
      <c r="CL114" s="808"/>
      <c r="CM114" s="802" t="s">
        <v>428</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121</v>
      </c>
      <c r="DH114" s="767"/>
      <c r="DI114" s="767"/>
      <c r="DJ114" s="767"/>
      <c r="DK114" s="768"/>
      <c r="DL114" s="769" t="s">
        <v>121</v>
      </c>
      <c r="DM114" s="767"/>
      <c r="DN114" s="767"/>
      <c r="DO114" s="767"/>
      <c r="DP114" s="768"/>
      <c r="DQ114" s="769" t="s">
        <v>121</v>
      </c>
      <c r="DR114" s="767"/>
      <c r="DS114" s="767"/>
      <c r="DT114" s="767"/>
      <c r="DU114" s="768"/>
      <c r="DV114" s="811" t="s">
        <v>121</v>
      </c>
      <c r="DW114" s="812"/>
      <c r="DX114" s="812"/>
      <c r="DY114" s="812"/>
      <c r="DZ114" s="813"/>
    </row>
    <row r="115" spans="1:130" s="212" customFormat="1" ht="26.25" customHeight="1" x14ac:dyDescent="0.25">
      <c r="A115" s="901"/>
      <c r="B115" s="902"/>
      <c r="C115" s="739" t="s">
        <v>429</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76130</v>
      </c>
      <c r="AB115" s="906"/>
      <c r="AC115" s="906"/>
      <c r="AD115" s="906"/>
      <c r="AE115" s="907"/>
      <c r="AF115" s="908">
        <v>71292</v>
      </c>
      <c r="AG115" s="906"/>
      <c r="AH115" s="906"/>
      <c r="AI115" s="906"/>
      <c r="AJ115" s="907"/>
      <c r="AK115" s="908">
        <v>53151</v>
      </c>
      <c r="AL115" s="906"/>
      <c r="AM115" s="906"/>
      <c r="AN115" s="906"/>
      <c r="AO115" s="907"/>
      <c r="AP115" s="909">
        <v>0.3</v>
      </c>
      <c r="AQ115" s="910"/>
      <c r="AR115" s="910"/>
      <c r="AS115" s="910"/>
      <c r="AT115" s="911"/>
      <c r="AU115" s="919"/>
      <c r="AV115" s="920"/>
      <c r="AW115" s="920"/>
      <c r="AX115" s="920"/>
      <c r="AY115" s="920"/>
      <c r="AZ115" s="802" t="s">
        <v>430</v>
      </c>
      <c r="BA115" s="739"/>
      <c r="BB115" s="739"/>
      <c r="BC115" s="739"/>
      <c r="BD115" s="739"/>
      <c r="BE115" s="739"/>
      <c r="BF115" s="739"/>
      <c r="BG115" s="739"/>
      <c r="BH115" s="739"/>
      <c r="BI115" s="739"/>
      <c r="BJ115" s="739"/>
      <c r="BK115" s="739"/>
      <c r="BL115" s="739"/>
      <c r="BM115" s="739"/>
      <c r="BN115" s="739"/>
      <c r="BO115" s="739"/>
      <c r="BP115" s="740"/>
      <c r="BQ115" s="803" t="s">
        <v>121</v>
      </c>
      <c r="BR115" s="804"/>
      <c r="BS115" s="804"/>
      <c r="BT115" s="804"/>
      <c r="BU115" s="804"/>
      <c r="BV115" s="804" t="s">
        <v>121</v>
      </c>
      <c r="BW115" s="804"/>
      <c r="BX115" s="804"/>
      <c r="BY115" s="804"/>
      <c r="BZ115" s="804"/>
      <c r="CA115" s="804" t="s">
        <v>121</v>
      </c>
      <c r="CB115" s="804"/>
      <c r="CC115" s="804"/>
      <c r="CD115" s="804"/>
      <c r="CE115" s="804"/>
      <c r="CF115" s="862" t="s">
        <v>121</v>
      </c>
      <c r="CG115" s="863"/>
      <c r="CH115" s="863"/>
      <c r="CI115" s="863"/>
      <c r="CJ115" s="863"/>
      <c r="CK115" s="914"/>
      <c r="CL115" s="808"/>
      <c r="CM115" s="802" t="s">
        <v>431</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121</v>
      </c>
      <c r="DH115" s="767"/>
      <c r="DI115" s="767"/>
      <c r="DJ115" s="767"/>
      <c r="DK115" s="768"/>
      <c r="DL115" s="769" t="s">
        <v>121</v>
      </c>
      <c r="DM115" s="767"/>
      <c r="DN115" s="767"/>
      <c r="DO115" s="767"/>
      <c r="DP115" s="768"/>
      <c r="DQ115" s="769" t="s">
        <v>121</v>
      </c>
      <c r="DR115" s="767"/>
      <c r="DS115" s="767"/>
      <c r="DT115" s="767"/>
      <c r="DU115" s="768"/>
      <c r="DV115" s="811" t="s">
        <v>121</v>
      </c>
      <c r="DW115" s="812"/>
      <c r="DX115" s="812"/>
      <c r="DY115" s="812"/>
      <c r="DZ115" s="813"/>
    </row>
    <row r="116" spans="1:130" s="212" customFormat="1" ht="26.25" customHeight="1" x14ac:dyDescent="0.25">
      <c r="A116" s="903"/>
      <c r="B116" s="904"/>
      <c r="C116" s="826" t="s">
        <v>432</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v>65</v>
      </c>
      <c r="AB116" s="767"/>
      <c r="AC116" s="767"/>
      <c r="AD116" s="767"/>
      <c r="AE116" s="768"/>
      <c r="AF116" s="769">
        <v>100</v>
      </c>
      <c r="AG116" s="767"/>
      <c r="AH116" s="767"/>
      <c r="AI116" s="767"/>
      <c r="AJ116" s="768"/>
      <c r="AK116" s="769" t="s">
        <v>121</v>
      </c>
      <c r="AL116" s="767"/>
      <c r="AM116" s="767"/>
      <c r="AN116" s="767"/>
      <c r="AO116" s="768"/>
      <c r="AP116" s="811" t="s">
        <v>121</v>
      </c>
      <c r="AQ116" s="812"/>
      <c r="AR116" s="812"/>
      <c r="AS116" s="812"/>
      <c r="AT116" s="813"/>
      <c r="AU116" s="919"/>
      <c r="AV116" s="920"/>
      <c r="AW116" s="920"/>
      <c r="AX116" s="920"/>
      <c r="AY116" s="920"/>
      <c r="AZ116" s="896" t="s">
        <v>433</v>
      </c>
      <c r="BA116" s="897"/>
      <c r="BB116" s="897"/>
      <c r="BC116" s="897"/>
      <c r="BD116" s="897"/>
      <c r="BE116" s="897"/>
      <c r="BF116" s="897"/>
      <c r="BG116" s="897"/>
      <c r="BH116" s="897"/>
      <c r="BI116" s="897"/>
      <c r="BJ116" s="897"/>
      <c r="BK116" s="897"/>
      <c r="BL116" s="897"/>
      <c r="BM116" s="897"/>
      <c r="BN116" s="897"/>
      <c r="BO116" s="897"/>
      <c r="BP116" s="898"/>
      <c r="BQ116" s="803" t="s">
        <v>121</v>
      </c>
      <c r="BR116" s="804"/>
      <c r="BS116" s="804"/>
      <c r="BT116" s="804"/>
      <c r="BU116" s="804"/>
      <c r="BV116" s="804" t="s">
        <v>121</v>
      </c>
      <c r="BW116" s="804"/>
      <c r="BX116" s="804"/>
      <c r="BY116" s="804"/>
      <c r="BZ116" s="804"/>
      <c r="CA116" s="804" t="s">
        <v>121</v>
      </c>
      <c r="CB116" s="804"/>
      <c r="CC116" s="804"/>
      <c r="CD116" s="804"/>
      <c r="CE116" s="804"/>
      <c r="CF116" s="862" t="s">
        <v>121</v>
      </c>
      <c r="CG116" s="863"/>
      <c r="CH116" s="863"/>
      <c r="CI116" s="863"/>
      <c r="CJ116" s="863"/>
      <c r="CK116" s="914"/>
      <c r="CL116" s="808"/>
      <c r="CM116" s="802" t="s">
        <v>434</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v>132120</v>
      </c>
      <c r="DH116" s="767"/>
      <c r="DI116" s="767"/>
      <c r="DJ116" s="767"/>
      <c r="DK116" s="768"/>
      <c r="DL116" s="769">
        <v>95370</v>
      </c>
      <c r="DM116" s="767"/>
      <c r="DN116" s="767"/>
      <c r="DO116" s="767"/>
      <c r="DP116" s="768"/>
      <c r="DQ116" s="769">
        <v>59702</v>
      </c>
      <c r="DR116" s="767"/>
      <c r="DS116" s="767"/>
      <c r="DT116" s="767"/>
      <c r="DU116" s="768"/>
      <c r="DV116" s="811">
        <v>0.3</v>
      </c>
      <c r="DW116" s="812"/>
      <c r="DX116" s="812"/>
      <c r="DY116" s="812"/>
      <c r="DZ116" s="813"/>
    </row>
    <row r="117" spans="1:130" s="212" customFormat="1" ht="26.25" customHeight="1" x14ac:dyDescent="0.25">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435</v>
      </c>
      <c r="Z117" s="884"/>
      <c r="AA117" s="889">
        <v>6095592</v>
      </c>
      <c r="AB117" s="890"/>
      <c r="AC117" s="890"/>
      <c r="AD117" s="890"/>
      <c r="AE117" s="891"/>
      <c r="AF117" s="892">
        <v>5861379</v>
      </c>
      <c r="AG117" s="890"/>
      <c r="AH117" s="890"/>
      <c r="AI117" s="890"/>
      <c r="AJ117" s="891"/>
      <c r="AK117" s="892">
        <v>5465021</v>
      </c>
      <c r="AL117" s="890"/>
      <c r="AM117" s="890"/>
      <c r="AN117" s="890"/>
      <c r="AO117" s="891"/>
      <c r="AP117" s="893"/>
      <c r="AQ117" s="894"/>
      <c r="AR117" s="894"/>
      <c r="AS117" s="894"/>
      <c r="AT117" s="895"/>
      <c r="AU117" s="919"/>
      <c r="AV117" s="920"/>
      <c r="AW117" s="920"/>
      <c r="AX117" s="920"/>
      <c r="AY117" s="920"/>
      <c r="AZ117" s="850" t="s">
        <v>436</v>
      </c>
      <c r="BA117" s="851"/>
      <c r="BB117" s="851"/>
      <c r="BC117" s="851"/>
      <c r="BD117" s="851"/>
      <c r="BE117" s="851"/>
      <c r="BF117" s="851"/>
      <c r="BG117" s="851"/>
      <c r="BH117" s="851"/>
      <c r="BI117" s="851"/>
      <c r="BJ117" s="851"/>
      <c r="BK117" s="851"/>
      <c r="BL117" s="851"/>
      <c r="BM117" s="851"/>
      <c r="BN117" s="851"/>
      <c r="BO117" s="851"/>
      <c r="BP117" s="852"/>
      <c r="BQ117" s="803" t="s">
        <v>121</v>
      </c>
      <c r="BR117" s="804"/>
      <c r="BS117" s="804"/>
      <c r="BT117" s="804"/>
      <c r="BU117" s="804"/>
      <c r="BV117" s="804" t="s">
        <v>121</v>
      </c>
      <c r="BW117" s="804"/>
      <c r="BX117" s="804"/>
      <c r="BY117" s="804"/>
      <c r="BZ117" s="804"/>
      <c r="CA117" s="804" t="s">
        <v>121</v>
      </c>
      <c r="CB117" s="804"/>
      <c r="CC117" s="804"/>
      <c r="CD117" s="804"/>
      <c r="CE117" s="804"/>
      <c r="CF117" s="862" t="s">
        <v>121</v>
      </c>
      <c r="CG117" s="863"/>
      <c r="CH117" s="863"/>
      <c r="CI117" s="863"/>
      <c r="CJ117" s="863"/>
      <c r="CK117" s="914"/>
      <c r="CL117" s="808"/>
      <c r="CM117" s="802" t="s">
        <v>437</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121</v>
      </c>
      <c r="DH117" s="767"/>
      <c r="DI117" s="767"/>
      <c r="DJ117" s="767"/>
      <c r="DK117" s="768"/>
      <c r="DL117" s="769" t="s">
        <v>121</v>
      </c>
      <c r="DM117" s="767"/>
      <c r="DN117" s="767"/>
      <c r="DO117" s="767"/>
      <c r="DP117" s="768"/>
      <c r="DQ117" s="769" t="s">
        <v>121</v>
      </c>
      <c r="DR117" s="767"/>
      <c r="DS117" s="767"/>
      <c r="DT117" s="767"/>
      <c r="DU117" s="768"/>
      <c r="DV117" s="811" t="s">
        <v>121</v>
      </c>
      <c r="DW117" s="812"/>
      <c r="DX117" s="812"/>
      <c r="DY117" s="812"/>
      <c r="DZ117" s="813"/>
    </row>
    <row r="118" spans="1:130" s="212" customFormat="1" ht="26.25" customHeight="1" x14ac:dyDescent="0.25">
      <c r="A118" s="882" t="s">
        <v>411</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408</v>
      </c>
      <c r="AB118" s="883"/>
      <c r="AC118" s="883"/>
      <c r="AD118" s="883"/>
      <c r="AE118" s="884"/>
      <c r="AF118" s="885" t="s">
        <v>409</v>
      </c>
      <c r="AG118" s="883"/>
      <c r="AH118" s="883"/>
      <c r="AI118" s="883"/>
      <c r="AJ118" s="884"/>
      <c r="AK118" s="885" t="s">
        <v>294</v>
      </c>
      <c r="AL118" s="883"/>
      <c r="AM118" s="883"/>
      <c r="AN118" s="883"/>
      <c r="AO118" s="884"/>
      <c r="AP118" s="886" t="s">
        <v>410</v>
      </c>
      <c r="AQ118" s="887"/>
      <c r="AR118" s="887"/>
      <c r="AS118" s="887"/>
      <c r="AT118" s="888"/>
      <c r="AU118" s="919"/>
      <c r="AV118" s="920"/>
      <c r="AW118" s="920"/>
      <c r="AX118" s="920"/>
      <c r="AY118" s="920"/>
      <c r="AZ118" s="825" t="s">
        <v>438</v>
      </c>
      <c r="BA118" s="826"/>
      <c r="BB118" s="826"/>
      <c r="BC118" s="826"/>
      <c r="BD118" s="826"/>
      <c r="BE118" s="826"/>
      <c r="BF118" s="826"/>
      <c r="BG118" s="826"/>
      <c r="BH118" s="826"/>
      <c r="BI118" s="826"/>
      <c r="BJ118" s="826"/>
      <c r="BK118" s="826"/>
      <c r="BL118" s="826"/>
      <c r="BM118" s="826"/>
      <c r="BN118" s="826"/>
      <c r="BO118" s="826"/>
      <c r="BP118" s="827"/>
      <c r="BQ118" s="866" t="s">
        <v>121</v>
      </c>
      <c r="BR118" s="832"/>
      <c r="BS118" s="832"/>
      <c r="BT118" s="832"/>
      <c r="BU118" s="832"/>
      <c r="BV118" s="832" t="s">
        <v>121</v>
      </c>
      <c r="BW118" s="832"/>
      <c r="BX118" s="832"/>
      <c r="BY118" s="832"/>
      <c r="BZ118" s="832"/>
      <c r="CA118" s="832" t="s">
        <v>121</v>
      </c>
      <c r="CB118" s="832"/>
      <c r="CC118" s="832"/>
      <c r="CD118" s="832"/>
      <c r="CE118" s="832"/>
      <c r="CF118" s="862" t="s">
        <v>121</v>
      </c>
      <c r="CG118" s="863"/>
      <c r="CH118" s="863"/>
      <c r="CI118" s="863"/>
      <c r="CJ118" s="863"/>
      <c r="CK118" s="914"/>
      <c r="CL118" s="808"/>
      <c r="CM118" s="802" t="s">
        <v>439</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121</v>
      </c>
      <c r="DH118" s="767"/>
      <c r="DI118" s="767"/>
      <c r="DJ118" s="767"/>
      <c r="DK118" s="768"/>
      <c r="DL118" s="769" t="s">
        <v>121</v>
      </c>
      <c r="DM118" s="767"/>
      <c r="DN118" s="767"/>
      <c r="DO118" s="767"/>
      <c r="DP118" s="768"/>
      <c r="DQ118" s="769" t="s">
        <v>121</v>
      </c>
      <c r="DR118" s="767"/>
      <c r="DS118" s="767"/>
      <c r="DT118" s="767"/>
      <c r="DU118" s="768"/>
      <c r="DV118" s="811" t="s">
        <v>121</v>
      </c>
      <c r="DW118" s="812"/>
      <c r="DX118" s="812"/>
      <c r="DY118" s="812"/>
      <c r="DZ118" s="813"/>
    </row>
    <row r="119" spans="1:130" s="212" customFormat="1" ht="26.25" customHeight="1" x14ac:dyDescent="0.25">
      <c r="A119" s="805" t="s">
        <v>414</v>
      </c>
      <c r="B119" s="806"/>
      <c r="C119" s="847" t="s">
        <v>415</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121</v>
      </c>
      <c r="AB119" s="876"/>
      <c r="AC119" s="876"/>
      <c r="AD119" s="876"/>
      <c r="AE119" s="877"/>
      <c r="AF119" s="878" t="s">
        <v>121</v>
      </c>
      <c r="AG119" s="876"/>
      <c r="AH119" s="876"/>
      <c r="AI119" s="876"/>
      <c r="AJ119" s="877"/>
      <c r="AK119" s="878" t="s">
        <v>121</v>
      </c>
      <c r="AL119" s="876"/>
      <c r="AM119" s="876"/>
      <c r="AN119" s="876"/>
      <c r="AO119" s="877"/>
      <c r="AP119" s="879" t="s">
        <v>121</v>
      </c>
      <c r="AQ119" s="880"/>
      <c r="AR119" s="880"/>
      <c r="AS119" s="880"/>
      <c r="AT119" s="881"/>
      <c r="AU119" s="921"/>
      <c r="AV119" s="922"/>
      <c r="AW119" s="922"/>
      <c r="AX119" s="922"/>
      <c r="AY119" s="922"/>
      <c r="AZ119" s="233" t="s">
        <v>177</v>
      </c>
      <c r="BA119" s="233"/>
      <c r="BB119" s="233"/>
      <c r="BC119" s="233"/>
      <c r="BD119" s="233"/>
      <c r="BE119" s="233"/>
      <c r="BF119" s="233"/>
      <c r="BG119" s="233"/>
      <c r="BH119" s="233"/>
      <c r="BI119" s="233"/>
      <c r="BJ119" s="233"/>
      <c r="BK119" s="233"/>
      <c r="BL119" s="233"/>
      <c r="BM119" s="233"/>
      <c r="BN119" s="233"/>
      <c r="BO119" s="864" t="s">
        <v>440</v>
      </c>
      <c r="BP119" s="865"/>
      <c r="BQ119" s="866">
        <v>65207503</v>
      </c>
      <c r="BR119" s="832"/>
      <c r="BS119" s="832"/>
      <c r="BT119" s="832"/>
      <c r="BU119" s="832"/>
      <c r="BV119" s="832">
        <v>61974605</v>
      </c>
      <c r="BW119" s="832"/>
      <c r="BX119" s="832"/>
      <c r="BY119" s="832"/>
      <c r="BZ119" s="832"/>
      <c r="CA119" s="832">
        <v>59610346</v>
      </c>
      <c r="CB119" s="832"/>
      <c r="CC119" s="832"/>
      <c r="CD119" s="832"/>
      <c r="CE119" s="832"/>
      <c r="CF119" s="735"/>
      <c r="CG119" s="736"/>
      <c r="CH119" s="736"/>
      <c r="CI119" s="736"/>
      <c r="CJ119" s="821"/>
      <c r="CK119" s="915"/>
      <c r="CL119" s="810"/>
      <c r="CM119" s="825" t="s">
        <v>441</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v>11017</v>
      </c>
      <c r="DH119" s="751"/>
      <c r="DI119" s="751"/>
      <c r="DJ119" s="751"/>
      <c r="DK119" s="752"/>
      <c r="DL119" s="753">
        <v>2396</v>
      </c>
      <c r="DM119" s="751"/>
      <c r="DN119" s="751"/>
      <c r="DO119" s="751"/>
      <c r="DP119" s="752"/>
      <c r="DQ119" s="753">
        <v>1598</v>
      </c>
      <c r="DR119" s="751"/>
      <c r="DS119" s="751"/>
      <c r="DT119" s="751"/>
      <c r="DU119" s="752"/>
      <c r="DV119" s="835">
        <v>0</v>
      </c>
      <c r="DW119" s="836"/>
      <c r="DX119" s="836"/>
      <c r="DY119" s="836"/>
      <c r="DZ119" s="837"/>
    </row>
    <row r="120" spans="1:130" s="212" customFormat="1" ht="26.25" customHeight="1" x14ac:dyDescent="0.25">
      <c r="A120" s="807"/>
      <c r="B120" s="808"/>
      <c r="C120" s="802" t="s">
        <v>418</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121</v>
      </c>
      <c r="AB120" s="767"/>
      <c r="AC120" s="767"/>
      <c r="AD120" s="767"/>
      <c r="AE120" s="768"/>
      <c r="AF120" s="769" t="s">
        <v>121</v>
      </c>
      <c r="AG120" s="767"/>
      <c r="AH120" s="767"/>
      <c r="AI120" s="767"/>
      <c r="AJ120" s="768"/>
      <c r="AK120" s="769" t="s">
        <v>121</v>
      </c>
      <c r="AL120" s="767"/>
      <c r="AM120" s="767"/>
      <c r="AN120" s="767"/>
      <c r="AO120" s="768"/>
      <c r="AP120" s="811" t="s">
        <v>121</v>
      </c>
      <c r="AQ120" s="812"/>
      <c r="AR120" s="812"/>
      <c r="AS120" s="812"/>
      <c r="AT120" s="813"/>
      <c r="AU120" s="867" t="s">
        <v>442</v>
      </c>
      <c r="AV120" s="868"/>
      <c r="AW120" s="868"/>
      <c r="AX120" s="868"/>
      <c r="AY120" s="869"/>
      <c r="AZ120" s="847" t="s">
        <v>443</v>
      </c>
      <c r="BA120" s="795"/>
      <c r="BB120" s="795"/>
      <c r="BC120" s="795"/>
      <c r="BD120" s="795"/>
      <c r="BE120" s="795"/>
      <c r="BF120" s="795"/>
      <c r="BG120" s="795"/>
      <c r="BH120" s="795"/>
      <c r="BI120" s="795"/>
      <c r="BJ120" s="795"/>
      <c r="BK120" s="795"/>
      <c r="BL120" s="795"/>
      <c r="BM120" s="795"/>
      <c r="BN120" s="795"/>
      <c r="BO120" s="795"/>
      <c r="BP120" s="796"/>
      <c r="BQ120" s="848">
        <v>10588368</v>
      </c>
      <c r="BR120" s="829"/>
      <c r="BS120" s="829"/>
      <c r="BT120" s="829"/>
      <c r="BU120" s="829"/>
      <c r="BV120" s="829">
        <v>10613261</v>
      </c>
      <c r="BW120" s="829"/>
      <c r="BX120" s="829"/>
      <c r="BY120" s="829"/>
      <c r="BZ120" s="829"/>
      <c r="CA120" s="829">
        <v>11350177</v>
      </c>
      <c r="CB120" s="829"/>
      <c r="CC120" s="829"/>
      <c r="CD120" s="829"/>
      <c r="CE120" s="829"/>
      <c r="CF120" s="853">
        <v>63.7</v>
      </c>
      <c r="CG120" s="854"/>
      <c r="CH120" s="854"/>
      <c r="CI120" s="854"/>
      <c r="CJ120" s="854"/>
      <c r="CK120" s="855" t="s">
        <v>444</v>
      </c>
      <c r="CL120" s="839"/>
      <c r="CM120" s="839"/>
      <c r="CN120" s="839"/>
      <c r="CO120" s="840"/>
      <c r="CP120" s="859" t="s">
        <v>392</v>
      </c>
      <c r="CQ120" s="860"/>
      <c r="CR120" s="860"/>
      <c r="CS120" s="860"/>
      <c r="CT120" s="860"/>
      <c r="CU120" s="860"/>
      <c r="CV120" s="860"/>
      <c r="CW120" s="860"/>
      <c r="CX120" s="860"/>
      <c r="CY120" s="860"/>
      <c r="CZ120" s="860"/>
      <c r="DA120" s="860"/>
      <c r="DB120" s="860"/>
      <c r="DC120" s="860"/>
      <c r="DD120" s="860"/>
      <c r="DE120" s="860"/>
      <c r="DF120" s="861"/>
      <c r="DG120" s="848">
        <v>15869774</v>
      </c>
      <c r="DH120" s="829"/>
      <c r="DI120" s="829"/>
      <c r="DJ120" s="829"/>
      <c r="DK120" s="829"/>
      <c r="DL120" s="829">
        <v>15034966</v>
      </c>
      <c r="DM120" s="829"/>
      <c r="DN120" s="829"/>
      <c r="DO120" s="829"/>
      <c r="DP120" s="829"/>
      <c r="DQ120" s="829">
        <v>14257313</v>
      </c>
      <c r="DR120" s="829"/>
      <c r="DS120" s="829"/>
      <c r="DT120" s="829"/>
      <c r="DU120" s="829"/>
      <c r="DV120" s="830">
        <v>80</v>
      </c>
      <c r="DW120" s="830"/>
      <c r="DX120" s="830"/>
      <c r="DY120" s="830"/>
      <c r="DZ120" s="831"/>
    </row>
    <row r="121" spans="1:130" s="212" customFormat="1" ht="26.25" customHeight="1" x14ac:dyDescent="0.25">
      <c r="A121" s="807"/>
      <c r="B121" s="808"/>
      <c r="C121" s="850" t="s">
        <v>445</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v>24911</v>
      </c>
      <c r="AB121" s="767"/>
      <c r="AC121" s="767"/>
      <c r="AD121" s="767"/>
      <c r="AE121" s="768"/>
      <c r="AF121" s="769">
        <v>24861</v>
      </c>
      <c r="AG121" s="767"/>
      <c r="AH121" s="767"/>
      <c r="AI121" s="767"/>
      <c r="AJ121" s="768"/>
      <c r="AK121" s="769">
        <v>24911</v>
      </c>
      <c r="AL121" s="767"/>
      <c r="AM121" s="767"/>
      <c r="AN121" s="767"/>
      <c r="AO121" s="768"/>
      <c r="AP121" s="811">
        <v>0.1</v>
      </c>
      <c r="AQ121" s="812"/>
      <c r="AR121" s="812"/>
      <c r="AS121" s="812"/>
      <c r="AT121" s="813"/>
      <c r="AU121" s="870"/>
      <c r="AV121" s="871"/>
      <c r="AW121" s="871"/>
      <c r="AX121" s="871"/>
      <c r="AY121" s="872"/>
      <c r="AZ121" s="802" t="s">
        <v>446</v>
      </c>
      <c r="BA121" s="739"/>
      <c r="BB121" s="739"/>
      <c r="BC121" s="739"/>
      <c r="BD121" s="739"/>
      <c r="BE121" s="739"/>
      <c r="BF121" s="739"/>
      <c r="BG121" s="739"/>
      <c r="BH121" s="739"/>
      <c r="BI121" s="739"/>
      <c r="BJ121" s="739"/>
      <c r="BK121" s="739"/>
      <c r="BL121" s="739"/>
      <c r="BM121" s="739"/>
      <c r="BN121" s="739"/>
      <c r="BO121" s="739"/>
      <c r="BP121" s="740"/>
      <c r="BQ121" s="803">
        <v>18040</v>
      </c>
      <c r="BR121" s="804"/>
      <c r="BS121" s="804"/>
      <c r="BT121" s="804"/>
      <c r="BU121" s="804"/>
      <c r="BV121" s="804">
        <v>12253</v>
      </c>
      <c r="BW121" s="804"/>
      <c r="BX121" s="804"/>
      <c r="BY121" s="804"/>
      <c r="BZ121" s="804"/>
      <c r="CA121" s="804" t="s">
        <v>121</v>
      </c>
      <c r="CB121" s="804"/>
      <c r="CC121" s="804"/>
      <c r="CD121" s="804"/>
      <c r="CE121" s="804"/>
      <c r="CF121" s="862" t="s">
        <v>121</v>
      </c>
      <c r="CG121" s="863"/>
      <c r="CH121" s="863"/>
      <c r="CI121" s="863"/>
      <c r="CJ121" s="863"/>
      <c r="CK121" s="856"/>
      <c r="CL121" s="842"/>
      <c r="CM121" s="842"/>
      <c r="CN121" s="842"/>
      <c r="CO121" s="843"/>
      <c r="CP121" s="822" t="s">
        <v>391</v>
      </c>
      <c r="CQ121" s="823"/>
      <c r="CR121" s="823"/>
      <c r="CS121" s="823"/>
      <c r="CT121" s="823"/>
      <c r="CU121" s="823"/>
      <c r="CV121" s="823"/>
      <c r="CW121" s="823"/>
      <c r="CX121" s="823"/>
      <c r="CY121" s="823"/>
      <c r="CZ121" s="823"/>
      <c r="DA121" s="823"/>
      <c r="DB121" s="823"/>
      <c r="DC121" s="823"/>
      <c r="DD121" s="823"/>
      <c r="DE121" s="823"/>
      <c r="DF121" s="824"/>
      <c r="DG121" s="803" t="s">
        <v>121</v>
      </c>
      <c r="DH121" s="804"/>
      <c r="DI121" s="804"/>
      <c r="DJ121" s="804"/>
      <c r="DK121" s="804"/>
      <c r="DL121" s="804" t="s">
        <v>121</v>
      </c>
      <c r="DM121" s="804"/>
      <c r="DN121" s="804"/>
      <c r="DO121" s="804"/>
      <c r="DP121" s="804"/>
      <c r="DQ121" s="804" t="s">
        <v>121</v>
      </c>
      <c r="DR121" s="804"/>
      <c r="DS121" s="804"/>
      <c r="DT121" s="804"/>
      <c r="DU121" s="804"/>
      <c r="DV121" s="781" t="s">
        <v>121</v>
      </c>
      <c r="DW121" s="781"/>
      <c r="DX121" s="781"/>
      <c r="DY121" s="781"/>
      <c r="DZ121" s="782"/>
    </row>
    <row r="122" spans="1:130" s="212" customFormat="1" ht="26.25" customHeight="1" x14ac:dyDescent="0.25">
      <c r="A122" s="807"/>
      <c r="B122" s="808"/>
      <c r="C122" s="802" t="s">
        <v>428</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121</v>
      </c>
      <c r="AB122" s="767"/>
      <c r="AC122" s="767"/>
      <c r="AD122" s="767"/>
      <c r="AE122" s="768"/>
      <c r="AF122" s="769" t="s">
        <v>121</v>
      </c>
      <c r="AG122" s="767"/>
      <c r="AH122" s="767"/>
      <c r="AI122" s="767"/>
      <c r="AJ122" s="768"/>
      <c r="AK122" s="769" t="s">
        <v>121</v>
      </c>
      <c r="AL122" s="767"/>
      <c r="AM122" s="767"/>
      <c r="AN122" s="767"/>
      <c r="AO122" s="768"/>
      <c r="AP122" s="811" t="s">
        <v>121</v>
      </c>
      <c r="AQ122" s="812"/>
      <c r="AR122" s="812"/>
      <c r="AS122" s="812"/>
      <c r="AT122" s="813"/>
      <c r="AU122" s="870"/>
      <c r="AV122" s="871"/>
      <c r="AW122" s="871"/>
      <c r="AX122" s="871"/>
      <c r="AY122" s="872"/>
      <c r="AZ122" s="825" t="s">
        <v>447</v>
      </c>
      <c r="BA122" s="826"/>
      <c r="BB122" s="826"/>
      <c r="BC122" s="826"/>
      <c r="BD122" s="826"/>
      <c r="BE122" s="826"/>
      <c r="BF122" s="826"/>
      <c r="BG122" s="826"/>
      <c r="BH122" s="826"/>
      <c r="BI122" s="826"/>
      <c r="BJ122" s="826"/>
      <c r="BK122" s="826"/>
      <c r="BL122" s="826"/>
      <c r="BM122" s="826"/>
      <c r="BN122" s="826"/>
      <c r="BO122" s="826"/>
      <c r="BP122" s="827"/>
      <c r="BQ122" s="866">
        <v>39376214</v>
      </c>
      <c r="BR122" s="832"/>
      <c r="BS122" s="832"/>
      <c r="BT122" s="832"/>
      <c r="BU122" s="832"/>
      <c r="BV122" s="832">
        <v>36142644</v>
      </c>
      <c r="BW122" s="832"/>
      <c r="BX122" s="832"/>
      <c r="BY122" s="832"/>
      <c r="BZ122" s="832"/>
      <c r="CA122" s="832">
        <v>36009552</v>
      </c>
      <c r="CB122" s="832"/>
      <c r="CC122" s="832"/>
      <c r="CD122" s="832"/>
      <c r="CE122" s="832"/>
      <c r="CF122" s="833">
        <v>202</v>
      </c>
      <c r="CG122" s="834"/>
      <c r="CH122" s="834"/>
      <c r="CI122" s="834"/>
      <c r="CJ122" s="834"/>
      <c r="CK122" s="856"/>
      <c r="CL122" s="842"/>
      <c r="CM122" s="842"/>
      <c r="CN122" s="842"/>
      <c r="CO122" s="843"/>
      <c r="CP122" s="822" t="s">
        <v>390</v>
      </c>
      <c r="CQ122" s="823"/>
      <c r="CR122" s="823"/>
      <c r="CS122" s="823"/>
      <c r="CT122" s="823"/>
      <c r="CU122" s="823"/>
      <c r="CV122" s="823"/>
      <c r="CW122" s="823"/>
      <c r="CX122" s="823"/>
      <c r="CY122" s="823"/>
      <c r="CZ122" s="823"/>
      <c r="DA122" s="823"/>
      <c r="DB122" s="823"/>
      <c r="DC122" s="823"/>
      <c r="DD122" s="823"/>
      <c r="DE122" s="823"/>
      <c r="DF122" s="824"/>
      <c r="DG122" s="803" t="s">
        <v>121</v>
      </c>
      <c r="DH122" s="804"/>
      <c r="DI122" s="804"/>
      <c r="DJ122" s="804"/>
      <c r="DK122" s="804"/>
      <c r="DL122" s="804" t="s">
        <v>121</v>
      </c>
      <c r="DM122" s="804"/>
      <c r="DN122" s="804"/>
      <c r="DO122" s="804"/>
      <c r="DP122" s="804"/>
      <c r="DQ122" s="804" t="s">
        <v>121</v>
      </c>
      <c r="DR122" s="804"/>
      <c r="DS122" s="804"/>
      <c r="DT122" s="804"/>
      <c r="DU122" s="804"/>
      <c r="DV122" s="781" t="s">
        <v>121</v>
      </c>
      <c r="DW122" s="781"/>
      <c r="DX122" s="781"/>
      <c r="DY122" s="781"/>
      <c r="DZ122" s="782"/>
    </row>
    <row r="123" spans="1:130" s="212" customFormat="1" ht="26.25" customHeight="1" x14ac:dyDescent="0.25">
      <c r="A123" s="807"/>
      <c r="B123" s="808"/>
      <c r="C123" s="802" t="s">
        <v>434</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v>42368</v>
      </c>
      <c r="AB123" s="767"/>
      <c r="AC123" s="767"/>
      <c r="AD123" s="767"/>
      <c r="AE123" s="768"/>
      <c r="AF123" s="769">
        <v>37611</v>
      </c>
      <c r="AG123" s="767"/>
      <c r="AH123" s="767"/>
      <c r="AI123" s="767"/>
      <c r="AJ123" s="768"/>
      <c r="AK123" s="769">
        <v>25593</v>
      </c>
      <c r="AL123" s="767"/>
      <c r="AM123" s="767"/>
      <c r="AN123" s="767"/>
      <c r="AO123" s="768"/>
      <c r="AP123" s="811">
        <v>0.1</v>
      </c>
      <c r="AQ123" s="812"/>
      <c r="AR123" s="812"/>
      <c r="AS123" s="812"/>
      <c r="AT123" s="813"/>
      <c r="AU123" s="873"/>
      <c r="AV123" s="874"/>
      <c r="AW123" s="874"/>
      <c r="AX123" s="874"/>
      <c r="AY123" s="874"/>
      <c r="AZ123" s="233" t="s">
        <v>177</v>
      </c>
      <c r="BA123" s="233"/>
      <c r="BB123" s="233"/>
      <c r="BC123" s="233"/>
      <c r="BD123" s="233"/>
      <c r="BE123" s="233"/>
      <c r="BF123" s="233"/>
      <c r="BG123" s="233"/>
      <c r="BH123" s="233"/>
      <c r="BI123" s="233"/>
      <c r="BJ123" s="233"/>
      <c r="BK123" s="233"/>
      <c r="BL123" s="233"/>
      <c r="BM123" s="233"/>
      <c r="BN123" s="233"/>
      <c r="BO123" s="864" t="s">
        <v>448</v>
      </c>
      <c r="BP123" s="865"/>
      <c r="BQ123" s="819">
        <v>49982622</v>
      </c>
      <c r="BR123" s="820"/>
      <c r="BS123" s="820"/>
      <c r="BT123" s="820"/>
      <c r="BU123" s="820"/>
      <c r="BV123" s="820">
        <v>46768158</v>
      </c>
      <c r="BW123" s="820"/>
      <c r="BX123" s="820"/>
      <c r="BY123" s="820"/>
      <c r="BZ123" s="820"/>
      <c r="CA123" s="820">
        <v>47359729</v>
      </c>
      <c r="CB123" s="820"/>
      <c r="CC123" s="820"/>
      <c r="CD123" s="820"/>
      <c r="CE123" s="820"/>
      <c r="CF123" s="735"/>
      <c r="CG123" s="736"/>
      <c r="CH123" s="736"/>
      <c r="CI123" s="736"/>
      <c r="CJ123" s="821"/>
      <c r="CK123" s="856"/>
      <c r="CL123" s="842"/>
      <c r="CM123" s="842"/>
      <c r="CN123" s="842"/>
      <c r="CO123" s="843"/>
      <c r="CP123" s="822" t="s">
        <v>389</v>
      </c>
      <c r="CQ123" s="823"/>
      <c r="CR123" s="823"/>
      <c r="CS123" s="823"/>
      <c r="CT123" s="823"/>
      <c r="CU123" s="823"/>
      <c r="CV123" s="823"/>
      <c r="CW123" s="823"/>
      <c r="CX123" s="823"/>
      <c r="CY123" s="823"/>
      <c r="CZ123" s="823"/>
      <c r="DA123" s="823"/>
      <c r="DB123" s="823"/>
      <c r="DC123" s="823"/>
      <c r="DD123" s="823"/>
      <c r="DE123" s="823"/>
      <c r="DF123" s="824"/>
      <c r="DG123" s="766" t="s">
        <v>121</v>
      </c>
      <c r="DH123" s="767"/>
      <c r="DI123" s="767"/>
      <c r="DJ123" s="767"/>
      <c r="DK123" s="768"/>
      <c r="DL123" s="769" t="s">
        <v>121</v>
      </c>
      <c r="DM123" s="767"/>
      <c r="DN123" s="767"/>
      <c r="DO123" s="767"/>
      <c r="DP123" s="768"/>
      <c r="DQ123" s="769" t="s">
        <v>121</v>
      </c>
      <c r="DR123" s="767"/>
      <c r="DS123" s="767"/>
      <c r="DT123" s="767"/>
      <c r="DU123" s="768"/>
      <c r="DV123" s="811" t="s">
        <v>121</v>
      </c>
      <c r="DW123" s="812"/>
      <c r="DX123" s="812"/>
      <c r="DY123" s="812"/>
      <c r="DZ123" s="813"/>
    </row>
    <row r="124" spans="1:130" s="212" customFormat="1" ht="26.25" customHeight="1" thickBot="1" x14ac:dyDescent="0.3">
      <c r="A124" s="807"/>
      <c r="B124" s="808"/>
      <c r="C124" s="802" t="s">
        <v>437</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121</v>
      </c>
      <c r="AB124" s="767"/>
      <c r="AC124" s="767"/>
      <c r="AD124" s="767"/>
      <c r="AE124" s="768"/>
      <c r="AF124" s="769" t="s">
        <v>121</v>
      </c>
      <c r="AG124" s="767"/>
      <c r="AH124" s="767"/>
      <c r="AI124" s="767"/>
      <c r="AJ124" s="768"/>
      <c r="AK124" s="769" t="s">
        <v>121</v>
      </c>
      <c r="AL124" s="767"/>
      <c r="AM124" s="767"/>
      <c r="AN124" s="767"/>
      <c r="AO124" s="768"/>
      <c r="AP124" s="811" t="s">
        <v>121</v>
      </c>
      <c r="AQ124" s="812"/>
      <c r="AR124" s="812"/>
      <c r="AS124" s="812"/>
      <c r="AT124" s="813"/>
      <c r="AU124" s="814" t="s">
        <v>449</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88.9</v>
      </c>
      <c r="BR124" s="818"/>
      <c r="BS124" s="818"/>
      <c r="BT124" s="818"/>
      <c r="BU124" s="818"/>
      <c r="BV124" s="818">
        <v>86.5</v>
      </c>
      <c r="BW124" s="818"/>
      <c r="BX124" s="818"/>
      <c r="BY124" s="818"/>
      <c r="BZ124" s="818"/>
      <c r="CA124" s="818">
        <v>68.7</v>
      </c>
      <c r="CB124" s="818"/>
      <c r="CC124" s="818"/>
      <c r="CD124" s="818"/>
      <c r="CE124" s="818"/>
      <c r="CF124" s="713"/>
      <c r="CG124" s="714"/>
      <c r="CH124" s="714"/>
      <c r="CI124" s="714"/>
      <c r="CJ124" s="849"/>
      <c r="CK124" s="857"/>
      <c r="CL124" s="857"/>
      <c r="CM124" s="857"/>
      <c r="CN124" s="857"/>
      <c r="CO124" s="858"/>
      <c r="CP124" s="822" t="s">
        <v>450</v>
      </c>
      <c r="CQ124" s="823"/>
      <c r="CR124" s="823"/>
      <c r="CS124" s="823"/>
      <c r="CT124" s="823"/>
      <c r="CU124" s="823"/>
      <c r="CV124" s="823"/>
      <c r="CW124" s="823"/>
      <c r="CX124" s="823"/>
      <c r="CY124" s="823"/>
      <c r="CZ124" s="823"/>
      <c r="DA124" s="823"/>
      <c r="DB124" s="823"/>
      <c r="DC124" s="823"/>
      <c r="DD124" s="823"/>
      <c r="DE124" s="823"/>
      <c r="DF124" s="824"/>
      <c r="DG124" s="750" t="s">
        <v>121</v>
      </c>
      <c r="DH124" s="751"/>
      <c r="DI124" s="751"/>
      <c r="DJ124" s="751"/>
      <c r="DK124" s="752"/>
      <c r="DL124" s="753" t="s">
        <v>121</v>
      </c>
      <c r="DM124" s="751"/>
      <c r="DN124" s="751"/>
      <c r="DO124" s="751"/>
      <c r="DP124" s="752"/>
      <c r="DQ124" s="753" t="s">
        <v>121</v>
      </c>
      <c r="DR124" s="751"/>
      <c r="DS124" s="751"/>
      <c r="DT124" s="751"/>
      <c r="DU124" s="752"/>
      <c r="DV124" s="835" t="s">
        <v>121</v>
      </c>
      <c r="DW124" s="836"/>
      <c r="DX124" s="836"/>
      <c r="DY124" s="836"/>
      <c r="DZ124" s="837"/>
    </row>
    <row r="125" spans="1:130" s="212" customFormat="1" ht="26.25" customHeight="1" x14ac:dyDescent="0.25">
      <c r="A125" s="807"/>
      <c r="B125" s="808"/>
      <c r="C125" s="802" t="s">
        <v>439</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121</v>
      </c>
      <c r="AB125" s="767"/>
      <c r="AC125" s="767"/>
      <c r="AD125" s="767"/>
      <c r="AE125" s="768"/>
      <c r="AF125" s="769" t="s">
        <v>121</v>
      </c>
      <c r="AG125" s="767"/>
      <c r="AH125" s="767"/>
      <c r="AI125" s="767"/>
      <c r="AJ125" s="768"/>
      <c r="AK125" s="769" t="s">
        <v>121</v>
      </c>
      <c r="AL125" s="767"/>
      <c r="AM125" s="767"/>
      <c r="AN125" s="767"/>
      <c r="AO125" s="768"/>
      <c r="AP125" s="811" t="s">
        <v>121</v>
      </c>
      <c r="AQ125" s="812"/>
      <c r="AR125" s="812"/>
      <c r="AS125" s="812"/>
      <c r="AT125" s="813"/>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451</v>
      </c>
      <c r="CL125" s="839"/>
      <c r="CM125" s="839"/>
      <c r="CN125" s="839"/>
      <c r="CO125" s="840"/>
      <c r="CP125" s="847" t="s">
        <v>452</v>
      </c>
      <c r="CQ125" s="795"/>
      <c r="CR125" s="795"/>
      <c r="CS125" s="795"/>
      <c r="CT125" s="795"/>
      <c r="CU125" s="795"/>
      <c r="CV125" s="795"/>
      <c r="CW125" s="795"/>
      <c r="CX125" s="795"/>
      <c r="CY125" s="795"/>
      <c r="CZ125" s="795"/>
      <c r="DA125" s="795"/>
      <c r="DB125" s="795"/>
      <c r="DC125" s="795"/>
      <c r="DD125" s="795"/>
      <c r="DE125" s="795"/>
      <c r="DF125" s="796"/>
      <c r="DG125" s="848" t="s">
        <v>121</v>
      </c>
      <c r="DH125" s="829"/>
      <c r="DI125" s="829"/>
      <c r="DJ125" s="829"/>
      <c r="DK125" s="829"/>
      <c r="DL125" s="829" t="s">
        <v>121</v>
      </c>
      <c r="DM125" s="829"/>
      <c r="DN125" s="829"/>
      <c r="DO125" s="829"/>
      <c r="DP125" s="829"/>
      <c r="DQ125" s="829" t="s">
        <v>121</v>
      </c>
      <c r="DR125" s="829"/>
      <c r="DS125" s="829"/>
      <c r="DT125" s="829"/>
      <c r="DU125" s="829"/>
      <c r="DV125" s="830" t="s">
        <v>121</v>
      </c>
      <c r="DW125" s="830"/>
      <c r="DX125" s="830"/>
      <c r="DY125" s="830"/>
      <c r="DZ125" s="831"/>
    </row>
    <row r="126" spans="1:130" s="212" customFormat="1" ht="26.25" customHeight="1" thickBot="1" x14ac:dyDescent="0.3">
      <c r="A126" s="807"/>
      <c r="B126" s="808"/>
      <c r="C126" s="802" t="s">
        <v>441</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v>8851</v>
      </c>
      <c r="AB126" s="767"/>
      <c r="AC126" s="767"/>
      <c r="AD126" s="767"/>
      <c r="AE126" s="768"/>
      <c r="AF126" s="769">
        <v>8820</v>
      </c>
      <c r="AG126" s="767"/>
      <c r="AH126" s="767"/>
      <c r="AI126" s="767"/>
      <c r="AJ126" s="768"/>
      <c r="AK126" s="769">
        <v>2647</v>
      </c>
      <c r="AL126" s="767"/>
      <c r="AM126" s="767"/>
      <c r="AN126" s="767"/>
      <c r="AO126" s="768"/>
      <c r="AP126" s="811">
        <v>0</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453</v>
      </c>
      <c r="CQ126" s="739"/>
      <c r="CR126" s="739"/>
      <c r="CS126" s="739"/>
      <c r="CT126" s="739"/>
      <c r="CU126" s="739"/>
      <c r="CV126" s="739"/>
      <c r="CW126" s="739"/>
      <c r="CX126" s="739"/>
      <c r="CY126" s="739"/>
      <c r="CZ126" s="739"/>
      <c r="DA126" s="739"/>
      <c r="DB126" s="739"/>
      <c r="DC126" s="739"/>
      <c r="DD126" s="739"/>
      <c r="DE126" s="739"/>
      <c r="DF126" s="740"/>
      <c r="DG126" s="803" t="s">
        <v>121</v>
      </c>
      <c r="DH126" s="804"/>
      <c r="DI126" s="804"/>
      <c r="DJ126" s="804"/>
      <c r="DK126" s="804"/>
      <c r="DL126" s="804" t="s">
        <v>121</v>
      </c>
      <c r="DM126" s="804"/>
      <c r="DN126" s="804"/>
      <c r="DO126" s="804"/>
      <c r="DP126" s="804"/>
      <c r="DQ126" s="804" t="s">
        <v>121</v>
      </c>
      <c r="DR126" s="804"/>
      <c r="DS126" s="804"/>
      <c r="DT126" s="804"/>
      <c r="DU126" s="804"/>
      <c r="DV126" s="781" t="s">
        <v>121</v>
      </c>
      <c r="DW126" s="781"/>
      <c r="DX126" s="781"/>
      <c r="DY126" s="781"/>
      <c r="DZ126" s="782"/>
    </row>
    <row r="127" spans="1:130" s="212" customFormat="1" ht="26.25" customHeight="1" x14ac:dyDescent="0.25">
      <c r="A127" s="809"/>
      <c r="B127" s="810"/>
      <c r="C127" s="825" t="s">
        <v>454</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121</v>
      </c>
      <c r="AB127" s="767"/>
      <c r="AC127" s="767"/>
      <c r="AD127" s="767"/>
      <c r="AE127" s="768"/>
      <c r="AF127" s="769" t="s">
        <v>121</v>
      </c>
      <c r="AG127" s="767"/>
      <c r="AH127" s="767"/>
      <c r="AI127" s="767"/>
      <c r="AJ127" s="768"/>
      <c r="AK127" s="769" t="s">
        <v>121</v>
      </c>
      <c r="AL127" s="767"/>
      <c r="AM127" s="767"/>
      <c r="AN127" s="767"/>
      <c r="AO127" s="768"/>
      <c r="AP127" s="811" t="s">
        <v>121</v>
      </c>
      <c r="AQ127" s="812"/>
      <c r="AR127" s="812"/>
      <c r="AS127" s="812"/>
      <c r="AT127" s="813"/>
      <c r="AU127" s="214"/>
      <c r="AV127" s="214"/>
      <c r="AW127" s="214"/>
      <c r="AX127" s="828" t="s">
        <v>455</v>
      </c>
      <c r="AY127" s="799"/>
      <c r="AZ127" s="799"/>
      <c r="BA127" s="799"/>
      <c r="BB127" s="799"/>
      <c r="BC127" s="799"/>
      <c r="BD127" s="799"/>
      <c r="BE127" s="800"/>
      <c r="BF127" s="798" t="s">
        <v>456</v>
      </c>
      <c r="BG127" s="799"/>
      <c r="BH127" s="799"/>
      <c r="BI127" s="799"/>
      <c r="BJ127" s="799"/>
      <c r="BK127" s="799"/>
      <c r="BL127" s="800"/>
      <c r="BM127" s="798" t="s">
        <v>457</v>
      </c>
      <c r="BN127" s="799"/>
      <c r="BO127" s="799"/>
      <c r="BP127" s="799"/>
      <c r="BQ127" s="799"/>
      <c r="BR127" s="799"/>
      <c r="BS127" s="800"/>
      <c r="BT127" s="798" t="s">
        <v>458</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459</v>
      </c>
      <c r="CQ127" s="739"/>
      <c r="CR127" s="739"/>
      <c r="CS127" s="739"/>
      <c r="CT127" s="739"/>
      <c r="CU127" s="739"/>
      <c r="CV127" s="739"/>
      <c r="CW127" s="739"/>
      <c r="CX127" s="739"/>
      <c r="CY127" s="739"/>
      <c r="CZ127" s="739"/>
      <c r="DA127" s="739"/>
      <c r="DB127" s="739"/>
      <c r="DC127" s="739"/>
      <c r="DD127" s="739"/>
      <c r="DE127" s="739"/>
      <c r="DF127" s="740"/>
      <c r="DG127" s="803" t="s">
        <v>121</v>
      </c>
      <c r="DH127" s="804"/>
      <c r="DI127" s="804"/>
      <c r="DJ127" s="804"/>
      <c r="DK127" s="804"/>
      <c r="DL127" s="804" t="s">
        <v>121</v>
      </c>
      <c r="DM127" s="804"/>
      <c r="DN127" s="804"/>
      <c r="DO127" s="804"/>
      <c r="DP127" s="804"/>
      <c r="DQ127" s="804" t="s">
        <v>121</v>
      </c>
      <c r="DR127" s="804"/>
      <c r="DS127" s="804"/>
      <c r="DT127" s="804"/>
      <c r="DU127" s="804"/>
      <c r="DV127" s="781" t="s">
        <v>121</v>
      </c>
      <c r="DW127" s="781"/>
      <c r="DX127" s="781"/>
      <c r="DY127" s="781"/>
      <c r="DZ127" s="782"/>
    </row>
    <row r="128" spans="1:130" s="212" customFormat="1" ht="26.25" customHeight="1" thickBot="1" x14ac:dyDescent="0.3">
      <c r="A128" s="783" t="s">
        <v>460</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461</v>
      </c>
      <c r="X128" s="785"/>
      <c r="Y128" s="785"/>
      <c r="Z128" s="786"/>
      <c r="AA128" s="787">
        <v>47428</v>
      </c>
      <c r="AB128" s="788"/>
      <c r="AC128" s="788"/>
      <c r="AD128" s="788"/>
      <c r="AE128" s="789"/>
      <c r="AF128" s="790">
        <v>56442</v>
      </c>
      <c r="AG128" s="788"/>
      <c r="AH128" s="788"/>
      <c r="AI128" s="788"/>
      <c r="AJ128" s="789"/>
      <c r="AK128" s="790">
        <v>79418</v>
      </c>
      <c r="AL128" s="788"/>
      <c r="AM128" s="788"/>
      <c r="AN128" s="788"/>
      <c r="AO128" s="789"/>
      <c r="AP128" s="791"/>
      <c r="AQ128" s="792"/>
      <c r="AR128" s="792"/>
      <c r="AS128" s="792"/>
      <c r="AT128" s="793"/>
      <c r="AU128" s="214"/>
      <c r="AV128" s="214"/>
      <c r="AW128" s="214"/>
      <c r="AX128" s="794" t="s">
        <v>462</v>
      </c>
      <c r="AY128" s="795"/>
      <c r="AZ128" s="795"/>
      <c r="BA128" s="795"/>
      <c r="BB128" s="795"/>
      <c r="BC128" s="795"/>
      <c r="BD128" s="795"/>
      <c r="BE128" s="796"/>
      <c r="BF128" s="773" t="s">
        <v>121</v>
      </c>
      <c r="BG128" s="774"/>
      <c r="BH128" s="774"/>
      <c r="BI128" s="774"/>
      <c r="BJ128" s="774"/>
      <c r="BK128" s="774"/>
      <c r="BL128" s="797"/>
      <c r="BM128" s="773">
        <v>12.38</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463</v>
      </c>
      <c r="CQ128" s="717"/>
      <c r="CR128" s="717"/>
      <c r="CS128" s="717"/>
      <c r="CT128" s="717"/>
      <c r="CU128" s="717"/>
      <c r="CV128" s="717"/>
      <c r="CW128" s="717"/>
      <c r="CX128" s="717"/>
      <c r="CY128" s="717"/>
      <c r="CZ128" s="717"/>
      <c r="DA128" s="717"/>
      <c r="DB128" s="717"/>
      <c r="DC128" s="717"/>
      <c r="DD128" s="717"/>
      <c r="DE128" s="717"/>
      <c r="DF128" s="718"/>
      <c r="DG128" s="777" t="s">
        <v>121</v>
      </c>
      <c r="DH128" s="778"/>
      <c r="DI128" s="778"/>
      <c r="DJ128" s="778"/>
      <c r="DK128" s="778"/>
      <c r="DL128" s="778" t="s">
        <v>121</v>
      </c>
      <c r="DM128" s="778"/>
      <c r="DN128" s="778"/>
      <c r="DO128" s="778"/>
      <c r="DP128" s="778"/>
      <c r="DQ128" s="778" t="s">
        <v>121</v>
      </c>
      <c r="DR128" s="778"/>
      <c r="DS128" s="778"/>
      <c r="DT128" s="778"/>
      <c r="DU128" s="778"/>
      <c r="DV128" s="779" t="s">
        <v>121</v>
      </c>
      <c r="DW128" s="779"/>
      <c r="DX128" s="779"/>
      <c r="DY128" s="779"/>
      <c r="DZ128" s="780"/>
    </row>
    <row r="129" spans="1:131" s="212" customFormat="1" ht="26.25" customHeight="1" x14ac:dyDescent="0.2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464</v>
      </c>
      <c r="X129" s="764"/>
      <c r="Y129" s="764"/>
      <c r="Z129" s="765"/>
      <c r="AA129" s="766">
        <v>20723614</v>
      </c>
      <c r="AB129" s="767"/>
      <c r="AC129" s="767"/>
      <c r="AD129" s="767"/>
      <c r="AE129" s="768"/>
      <c r="AF129" s="769">
        <v>21138555</v>
      </c>
      <c r="AG129" s="767"/>
      <c r="AH129" s="767"/>
      <c r="AI129" s="767"/>
      <c r="AJ129" s="768"/>
      <c r="AK129" s="769">
        <v>21188177</v>
      </c>
      <c r="AL129" s="767"/>
      <c r="AM129" s="767"/>
      <c r="AN129" s="767"/>
      <c r="AO129" s="768"/>
      <c r="AP129" s="770"/>
      <c r="AQ129" s="771"/>
      <c r="AR129" s="771"/>
      <c r="AS129" s="771"/>
      <c r="AT129" s="772"/>
      <c r="AU129" s="215"/>
      <c r="AV129" s="215"/>
      <c r="AW129" s="215"/>
      <c r="AX129" s="738" t="s">
        <v>465</v>
      </c>
      <c r="AY129" s="739"/>
      <c r="AZ129" s="739"/>
      <c r="BA129" s="739"/>
      <c r="BB129" s="739"/>
      <c r="BC129" s="739"/>
      <c r="BD129" s="739"/>
      <c r="BE129" s="740"/>
      <c r="BF129" s="757" t="s">
        <v>121</v>
      </c>
      <c r="BG129" s="758"/>
      <c r="BH129" s="758"/>
      <c r="BI129" s="758"/>
      <c r="BJ129" s="758"/>
      <c r="BK129" s="758"/>
      <c r="BL129" s="759"/>
      <c r="BM129" s="757">
        <v>17.38</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5">
      <c r="A130" s="761" t="s">
        <v>466</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467</v>
      </c>
      <c r="X130" s="764"/>
      <c r="Y130" s="764"/>
      <c r="Z130" s="765"/>
      <c r="AA130" s="766">
        <v>3613490</v>
      </c>
      <c r="AB130" s="767"/>
      <c r="AC130" s="767"/>
      <c r="AD130" s="767"/>
      <c r="AE130" s="768"/>
      <c r="AF130" s="769">
        <v>3562811</v>
      </c>
      <c r="AG130" s="767"/>
      <c r="AH130" s="767"/>
      <c r="AI130" s="767"/>
      <c r="AJ130" s="768"/>
      <c r="AK130" s="769">
        <v>3359011</v>
      </c>
      <c r="AL130" s="767"/>
      <c r="AM130" s="767"/>
      <c r="AN130" s="767"/>
      <c r="AO130" s="768"/>
      <c r="AP130" s="770"/>
      <c r="AQ130" s="771"/>
      <c r="AR130" s="771"/>
      <c r="AS130" s="771"/>
      <c r="AT130" s="772"/>
      <c r="AU130" s="215"/>
      <c r="AV130" s="215"/>
      <c r="AW130" s="215"/>
      <c r="AX130" s="738" t="s">
        <v>468</v>
      </c>
      <c r="AY130" s="739"/>
      <c r="AZ130" s="739"/>
      <c r="BA130" s="739"/>
      <c r="BB130" s="739"/>
      <c r="BC130" s="739"/>
      <c r="BD130" s="739"/>
      <c r="BE130" s="740"/>
      <c r="BF130" s="741">
        <v>12.7</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3">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469</v>
      </c>
      <c r="X131" s="748"/>
      <c r="Y131" s="748"/>
      <c r="Z131" s="749"/>
      <c r="AA131" s="750">
        <v>17110124</v>
      </c>
      <c r="AB131" s="751"/>
      <c r="AC131" s="751"/>
      <c r="AD131" s="751"/>
      <c r="AE131" s="752"/>
      <c r="AF131" s="753">
        <v>17575744</v>
      </c>
      <c r="AG131" s="751"/>
      <c r="AH131" s="751"/>
      <c r="AI131" s="751"/>
      <c r="AJ131" s="752"/>
      <c r="AK131" s="753">
        <v>17829166</v>
      </c>
      <c r="AL131" s="751"/>
      <c r="AM131" s="751"/>
      <c r="AN131" s="751"/>
      <c r="AO131" s="752"/>
      <c r="AP131" s="754"/>
      <c r="AQ131" s="755"/>
      <c r="AR131" s="755"/>
      <c r="AS131" s="755"/>
      <c r="AT131" s="756"/>
      <c r="AU131" s="215"/>
      <c r="AV131" s="215"/>
      <c r="AW131" s="215"/>
      <c r="AX131" s="716" t="s">
        <v>470</v>
      </c>
      <c r="AY131" s="717"/>
      <c r="AZ131" s="717"/>
      <c r="BA131" s="717"/>
      <c r="BB131" s="717"/>
      <c r="BC131" s="717"/>
      <c r="BD131" s="717"/>
      <c r="BE131" s="718"/>
      <c r="BF131" s="719">
        <v>68.7</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5">
      <c r="A132" s="725" t="s">
        <v>471</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472</v>
      </c>
      <c r="W132" s="729"/>
      <c r="X132" s="729"/>
      <c r="Y132" s="729"/>
      <c r="Z132" s="730"/>
      <c r="AA132" s="731">
        <v>14.22943516</v>
      </c>
      <c r="AB132" s="732"/>
      <c r="AC132" s="732"/>
      <c r="AD132" s="732"/>
      <c r="AE132" s="733"/>
      <c r="AF132" s="734">
        <v>12.756933650000001</v>
      </c>
      <c r="AG132" s="732"/>
      <c r="AH132" s="732"/>
      <c r="AI132" s="732"/>
      <c r="AJ132" s="733"/>
      <c r="AK132" s="734">
        <v>11.36672349</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3">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473</v>
      </c>
      <c r="W133" s="708"/>
      <c r="X133" s="708"/>
      <c r="Y133" s="708"/>
      <c r="Z133" s="709"/>
      <c r="AA133" s="710">
        <v>13.2</v>
      </c>
      <c r="AB133" s="711"/>
      <c r="AC133" s="711"/>
      <c r="AD133" s="711"/>
      <c r="AE133" s="712"/>
      <c r="AF133" s="710">
        <v>13.3</v>
      </c>
      <c r="AG133" s="711"/>
      <c r="AH133" s="711"/>
      <c r="AI133" s="711"/>
      <c r="AJ133" s="712"/>
      <c r="AK133" s="710">
        <v>12.7</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2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grcdH36t9EpnFtsH8LZrfk2Vw5N3l6bQxZ0XLcY4iKoY1J5Fe3bgLCPC9i4lLmmVzgpe7SjRGA57fbXWb+uKYw==" saltValue="EH8X/c4Ub4tStCOFrshbz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5"/>
  <cols>
    <col min="1" max="120" width="2.796875" style="242" customWidth="1"/>
    <col min="121" max="121" width="0" style="241" hidden="1" customWidth="1"/>
    <col min="122" max="16384" width="9" style="241" hidden="1"/>
  </cols>
  <sheetData>
    <row r="1" spans="1:120" ht="12.75" x14ac:dyDescent="0.2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2.75" x14ac:dyDescent="0.25"/>
    <row r="3" spans="1:120" ht="12.75" x14ac:dyDescent="0.25"/>
    <row r="4" spans="1:120" ht="12.75" x14ac:dyDescent="0.25"/>
    <row r="5" spans="1:120" ht="12.75" x14ac:dyDescent="0.25"/>
    <row r="6" spans="1:120" ht="12.75" x14ac:dyDescent="0.25"/>
    <row r="7" spans="1:120" ht="12.75" x14ac:dyDescent="0.25"/>
    <row r="8" spans="1:120" ht="12.75" x14ac:dyDescent="0.25"/>
    <row r="9" spans="1:120" ht="12.75" x14ac:dyDescent="0.25"/>
    <row r="10" spans="1:120" ht="12.75" x14ac:dyDescent="0.25"/>
    <row r="11" spans="1:120" ht="12.75" x14ac:dyDescent="0.25"/>
    <row r="12" spans="1:120" ht="12.75" x14ac:dyDescent="0.25"/>
    <row r="13" spans="1:120" ht="12.75" x14ac:dyDescent="0.25"/>
    <row r="14" spans="1:120" ht="12.75" x14ac:dyDescent="0.25"/>
    <row r="15" spans="1:120" ht="12.75" x14ac:dyDescent="0.25"/>
    <row r="16" spans="1:120" ht="12.75" x14ac:dyDescent="0.25">
      <c r="DP16" s="241"/>
    </row>
    <row r="17" spans="119:120" ht="12.75" x14ac:dyDescent="0.25">
      <c r="DP17" s="241"/>
    </row>
    <row r="18" spans="119:120" ht="12.75" x14ac:dyDescent="0.25"/>
    <row r="19" spans="119:120" ht="12.75" x14ac:dyDescent="0.25"/>
    <row r="20" spans="119:120" ht="12.75" x14ac:dyDescent="0.25">
      <c r="DO20" s="241"/>
      <c r="DP20" s="241"/>
    </row>
    <row r="21" spans="119:120" ht="12.75" x14ac:dyDescent="0.25">
      <c r="DP21" s="241"/>
    </row>
    <row r="22" spans="119:120" ht="12.75" x14ac:dyDescent="0.25"/>
    <row r="23" spans="119:120" ht="12.75" x14ac:dyDescent="0.25">
      <c r="DO23" s="241"/>
      <c r="DP23" s="241"/>
    </row>
    <row r="24" spans="119:120" ht="12.75" x14ac:dyDescent="0.25">
      <c r="DP24" s="241"/>
    </row>
    <row r="25" spans="119:120" ht="12.75" x14ac:dyDescent="0.25">
      <c r="DP25" s="241"/>
    </row>
    <row r="26" spans="119:120" ht="12.75" x14ac:dyDescent="0.25">
      <c r="DO26" s="241"/>
      <c r="DP26" s="241"/>
    </row>
    <row r="27" spans="119:120" ht="12.75" x14ac:dyDescent="0.25"/>
    <row r="28" spans="119:120" ht="12.75" x14ac:dyDescent="0.25">
      <c r="DO28" s="241"/>
      <c r="DP28" s="241"/>
    </row>
    <row r="29" spans="119:120" ht="12.75" x14ac:dyDescent="0.25">
      <c r="DP29" s="241"/>
    </row>
    <row r="30" spans="119:120" ht="12.75" x14ac:dyDescent="0.25"/>
    <row r="31" spans="119:120" ht="12.75" x14ac:dyDescent="0.25">
      <c r="DO31" s="241"/>
      <c r="DP31" s="241"/>
    </row>
    <row r="32" spans="119:120" ht="12.75" x14ac:dyDescent="0.25"/>
    <row r="33" spans="98:120" ht="12.75" x14ac:dyDescent="0.25">
      <c r="DO33" s="241"/>
      <c r="DP33" s="241"/>
    </row>
    <row r="34" spans="98:120" ht="12.75" x14ac:dyDescent="0.25">
      <c r="DM34" s="241"/>
    </row>
    <row r="35" spans="98:120" ht="12.75" x14ac:dyDescent="0.25">
      <c r="CT35" s="241"/>
      <c r="CU35" s="241"/>
      <c r="CV35" s="241"/>
      <c r="CY35" s="241"/>
      <c r="CZ35" s="241"/>
      <c r="DA35" s="241"/>
      <c r="DD35" s="241"/>
      <c r="DE35" s="241"/>
      <c r="DF35" s="241"/>
      <c r="DI35" s="241"/>
      <c r="DJ35" s="241"/>
      <c r="DK35" s="241"/>
      <c r="DM35" s="241"/>
      <c r="DN35" s="241"/>
      <c r="DO35" s="241"/>
      <c r="DP35" s="241"/>
    </row>
    <row r="36" spans="98:120" ht="12.75" x14ac:dyDescent="0.25"/>
    <row r="37" spans="98:120" ht="12.75" x14ac:dyDescent="0.25">
      <c r="CW37" s="241"/>
      <c r="DB37" s="241"/>
      <c r="DG37" s="241"/>
      <c r="DL37" s="241"/>
      <c r="DP37" s="241"/>
    </row>
    <row r="38" spans="98:120" ht="12.75" x14ac:dyDescent="0.25">
      <c r="CT38" s="241"/>
      <c r="CU38" s="241"/>
      <c r="CV38" s="241"/>
      <c r="CW38" s="241"/>
      <c r="CY38" s="241"/>
      <c r="CZ38" s="241"/>
      <c r="DA38" s="241"/>
      <c r="DB38" s="241"/>
      <c r="DD38" s="241"/>
      <c r="DE38" s="241"/>
      <c r="DF38" s="241"/>
      <c r="DG38" s="241"/>
      <c r="DI38" s="241"/>
      <c r="DJ38" s="241"/>
      <c r="DK38" s="241"/>
      <c r="DL38" s="241"/>
      <c r="DN38" s="241"/>
      <c r="DO38" s="241"/>
      <c r="DP38" s="241"/>
    </row>
    <row r="39" spans="98:120" ht="12.75" x14ac:dyDescent="0.25"/>
    <row r="40" spans="98:120" ht="12.75" x14ac:dyDescent="0.25"/>
    <row r="41" spans="98:120" ht="12.75" x14ac:dyDescent="0.25"/>
    <row r="42" spans="98:120" ht="12.75" x14ac:dyDescent="0.25"/>
    <row r="43" spans="98:120" ht="12.75" x14ac:dyDescent="0.25"/>
    <row r="44" spans="98:120" ht="12.75" x14ac:dyDescent="0.25"/>
    <row r="45" spans="98:120" ht="12.75" x14ac:dyDescent="0.25"/>
    <row r="46" spans="98:120" ht="12.75" x14ac:dyDescent="0.25"/>
    <row r="47" spans="98:120" ht="12.75" x14ac:dyDescent="0.25"/>
    <row r="48" spans="98:120" ht="12.75" x14ac:dyDescent="0.25"/>
    <row r="49" spans="22:120" ht="12.75" x14ac:dyDescent="0.25">
      <c r="DN49" s="241"/>
      <c r="DO49" s="241"/>
      <c r="DP49" s="241"/>
    </row>
    <row r="50" spans="22:120" ht="12.75" x14ac:dyDescent="0.25"/>
    <row r="51" spans="22:120" ht="12.75" x14ac:dyDescent="0.25"/>
    <row r="52" spans="22:120" ht="12.75" x14ac:dyDescent="0.25"/>
    <row r="53" spans="22:120" ht="12.75" x14ac:dyDescent="0.25"/>
    <row r="54" spans="22:120" ht="12.75" x14ac:dyDescent="0.25"/>
    <row r="55" spans="22:120" ht="12.75" x14ac:dyDescent="0.25"/>
    <row r="56" spans="22:120" ht="12.75" x14ac:dyDescent="0.25"/>
    <row r="57" spans="22:120" ht="12.75" x14ac:dyDescent="0.25"/>
    <row r="58" spans="22:120" ht="12.75" x14ac:dyDescent="0.25"/>
    <row r="59" spans="22:120" ht="12.75" x14ac:dyDescent="0.25"/>
    <row r="60" spans="22:120" ht="12.75" x14ac:dyDescent="0.25"/>
    <row r="61" spans="22:120" ht="12.75" x14ac:dyDescent="0.25"/>
    <row r="62" spans="22:120" ht="12.75" x14ac:dyDescent="0.25"/>
    <row r="63" spans="22:120" ht="12.75" x14ac:dyDescent="0.25">
      <c r="W63" s="241"/>
      <c r="CS63" s="241"/>
      <c r="CX63" s="241"/>
      <c r="DC63" s="241"/>
      <c r="DH63" s="241"/>
    </row>
    <row r="64" spans="22:120" ht="12.75" x14ac:dyDescent="0.25">
      <c r="V64" s="241"/>
    </row>
    <row r="65" spans="15:120" ht="12.75" x14ac:dyDescent="0.2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2.75" x14ac:dyDescent="0.25">
      <c r="Q66" s="241"/>
      <c r="S66" s="241"/>
      <c r="U66" s="241"/>
      <c r="DM66" s="241"/>
    </row>
    <row r="67" spans="15:120" ht="12.75" x14ac:dyDescent="0.2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2.75" x14ac:dyDescent="0.25"/>
    <row r="69" spans="15:120" ht="12.75" x14ac:dyDescent="0.25"/>
    <row r="70" spans="15:120" ht="12.75" x14ac:dyDescent="0.25"/>
    <row r="71" spans="15:120" ht="12.75" x14ac:dyDescent="0.25"/>
    <row r="72" spans="15:120" ht="12.75" x14ac:dyDescent="0.25">
      <c r="DP72" s="241"/>
    </row>
    <row r="73" spans="15:120" ht="12.75" x14ac:dyDescent="0.25">
      <c r="DP73" s="241"/>
    </row>
    <row r="74" spans="15:120" ht="12.75" x14ac:dyDescent="0.25"/>
    <row r="75" spans="15:120" ht="12.75" x14ac:dyDescent="0.25"/>
    <row r="76" spans="15:120" ht="12.75" x14ac:dyDescent="0.25"/>
    <row r="77" spans="15:120" ht="12.75" x14ac:dyDescent="0.25"/>
    <row r="78" spans="15:120" ht="12.75" x14ac:dyDescent="0.25"/>
    <row r="79" spans="15:120" ht="12.75" x14ac:dyDescent="0.25"/>
    <row r="80" spans="15:120" ht="12.75" x14ac:dyDescent="0.25"/>
    <row r="81" spans="97:112" ht="12.75" x14ac:dyDescent="0.25"/>
    <row r="82" spans="97:112" ht="12.75" x14ac:dyDescent="0.25"/>
    <row r="83" spans="97:112" ht="12.75" x14ac:dyDescent="0.25"/>
    <row r="84" spans="97:112" ht="12.75" x14ac:dyDescent="0.25"/>
    <row r="85" spans="97:112" ht="12.75" x14ac:dyDescent="0.25"/>
    <row r="86" spans="97:112" ht="12.75" x14ac:dyDescent="0.25"/>
    <row r="87" spans="97:112" ht="12.75" x14ac:dyDescent="0.25"/>
    <row r="88" spans="97:112" ht="12.75" x14ac:dyDescent="0.25"/>
    <row r="89" spans="97:112" ht="12.75" x14ac:dyDescent="0.25"/>
    <row r="90" spans="97:112" ht="12.75" x14ac:dyDescent="0.25"/>
    <row r="91" spans="97:112" ht="12.75" x14ac:dyDescent="0.25"/>
    <row r="92" spans="97:112" ht="12.75" x14ac:dyDescent="0.25"/>
    <row r="93" spans="97:112" ht="12.75" x14ac:dyDescent="0.25"/>
    <row r="94" spans="97:112" ht="12.75" x14ac:dyDescent="0.25"/>
    <row r="95" spans="97:112" ht="12.75" x14ac:dyDescent="0.25"/>
    <row r="96" spans="97:112" ht="12.75" x14ac:dyDescent="0.25">
      <c r="CS96" s="241"/>
      <c r="CX96" s="241"/>
      <c r="DC96" s="241"/>
      <c r="DH96" s="241"/>
    </row>
    <row r="97" spans="24:120" ht="12.75" x14ac:dyDescent="0.25">
      <c r="CS97" s="241"/>
      <c r="CX97" s="241"/>
      <c r="DC97" s="241"/>
      <c r="DH97" s="241"/>
      <c r="DP97" s="242" t="s">
        <v>474</v>
      </c>
    </row>
    <row r="98" spans="24:120" ht="12.75" hidden="1" x14ac:dyDescent="0.25">
      <c r="CS98" s="241"/>
      <c r="CX98" s="241"/>
      <c r="DC98" s="241"/>
      <c r="DH98" s="241"/>
    </row>
    <row r="99" spans="24:120" ht="12.75" hidden="1" x14ac:dyDescent="0.25">
      <c r="CS99" s="241"/>
      <c r="CX99" s="241"/>
      <c r="DC99" s="241"/>
      <c r="DH99" s="241"/>
    </row>
    <row r="101" spans="24:120" ht="12" hidden="1" customHeight="1" x14ac:dyDescent="0.2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5">
      <c r="CU102" s="241"/>
      <c r="CZ102" s="241"/>
      <c r="DE102" s="241"/>
      <c r="DJ102" s="241"/>
      <c r="DM102" s="241"/>
    </row>
    <row r="103" spans="24:120" ht="12.75" hidden="1" x14ac:dyDescent="0.25">
      <c r="CT103" s="241"/>
      <c r="CV103" s="241"/>
      <c r="CW103" s="241"/>
      <c r="CY103" s="241"/>
      <c r="DA103" s="241"/>
      <c r="DB103" s="241"/>
      <c r="DD103" s="241"/>
      <c r="DF103" s="241"/>
      <c r="DG103" s="241"/>
      <c r="DI103" s="241"/>
      <c r="DK103" s="241"/>
      <c r="DL103" s="241"/>
      <c r="DM103" s="241"/>
      <c r="DN103" s="241"/>
      <c r="DO103" s="241"/>
      <c r="DP103" s="241"/>
    </row>
    <row r="104" spans="24:120" ht="12.75" hidden="1" x14ac:dyDescent="0.25">
      <c r="CV104" s="241"/>
      <c r="CW104" s="241"/>
      <c r="DA104" s="241"/>
      <c r="DB104" s="241"/>
      <c r="DF104" s="241"/>
      <c r="DG104" s="241"/>
      <c r="DK104" s="241"/>
      <c r="DL104" s="241"/>
      <c r="DN104" s="241"/>
      <c r="DO104" s="241"/>
      <c r="DP104" s="241"/>
    </row>
    <row r="105" spans="24:120" ht="12.75" hidden="1" customHeight="1" x14ac:dyDescent="0.25"/>
  </sheetData>
  <sheetProtection algorithmName="SHA-512" hashValue="W4tKv+F9DwvwK5vkjXzPjCpNjkQM9PGWPCY5PFGdsc2HEKmfigbj8gIcoNtTftRW8pcuQlEs7qqC3n4m41rnmA==" saltValue="E3KQ5aAMJVgxryAs3iyAq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5"/>
  <cols>
    <col min="1" max="116" width="2.6640625" style="242" customWidth="1"/>
    <col min="117" max="16384" width="9" style="241" hidden="1"/>
  </cols>
  <sheetData>
    <row r="1" spans="2:116" ht="12.75" x14ac:dyDescent="0.2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2.75" x14ac:dyDescent="0.25"/>
    <row r="3" spans="2:116" ht="12.75" x14ac:dyDescent="0.25"/>
    <row r="4" spans="2:116" ht="12.75" x14ac:dyDescent="0.2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2.75" x14ac:dyDescent="0.2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2.75" x14ac:dyDescent="0.25"/>
    <row r="7" spans="2:116" ht="12.75" x14ac:dyDescent="0.25"/>
    <row r="8" spans="2:116" ht="12.75" x14ac:dyDescent="0.25"/>
    <row r="9" spans="2:116" ht="12.75" x14ac:dyDescent="0.25"/>
    <row r="10" spans="2:116" ht="12.75" x14ac:dyDescent="0.25"/>
    <row r="11" spans="2:116" ht="12.75" x14ac:dyDescent="0.25"/>
    <row r="12" spans="2:116" ht="12.75" x14ac:dyDescent="0.25"/>
    <row r="13" spans="2:116" ht="12.75" x14ac:dyDescent="0.25"/>
    <row r="14" spans="2:116" ht="12.75" x14ac:dyDescent="0.25"/>
    <row r="15" spans="2:116" ht="12.75" x14ac:dyDescent="0.25"/>
    <row r="16" spans="2:116" ht="12.75" x14ac:dyDescent="0.25"/>
    <row r="17" spans="9:116" ht="12.75" x14ac:dyDescent="0.25"/>
    <row r="18" spans="9:116" ht="12.75" x14ac:dyDescent="0.2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2.75" x14ac:dyDescent="0.25"/>
    <row r="20" spans="9:116" ht="12.75" x14ac:dyDescent="0.25"/>
    <row r="21" spans="9:116" ht="12.75" x14ac:dyDescent="0.25">
      <c r="DL21" s="241"/>
    </row>
    <row r="22" spans="9:116" ht="12.75" x14ac:dyDescent="0.25">
      <c r="DI22" s="241"/>
      <c r="DJ22" s="241"/>
      <c r="DK22" s="241"/>
      <c r="DL22" s="241"/>
    </row>
    <row r="23" spans="9:116" ht="12.75" x14ac:dyDescent="0.25">
      <c r="CY23" s="241"/>
      <c r="CZ23" s="241"/>
      <c r="DA23" s="241"/>
      <c r="DB23" s="241"/>
      <c r="DC23" s="241"/>
      <c r="DD23" s="241"/>
      <c r="DE23" s="241"/>
      <c r="DF23" s="241"/>
      <c r="DG23" s="241"/>
      <c r="DH23" s="241"/>
      <c r="DI23" s="241"/>
      <c r="DJ23" s="241"/>
      <c r="DK23" s="241"/>
      <c r="DL23" s="241"/>
    </row>
    <row r="24" spans="9:116" ht="12.75" x14ac:dyDescent="0.25"/>
    <row r="25" spans="9:116" ht="12.75" x14ac:dyDescent="0.25"/>
    <row r="26" spans="9:116" ht="12.75" x14ac:dyDescent="0.25"/>
    <row r="27" spans="9:116" ht="12.75" x14ac:dyDescent="0.25"/>
    <row r="28" spans="9:116" ht="12.75" x14ac:dyDescent="0.25"/>
    <row r="29" spans="9:116" ht="12.75" x14ac:dyDescent="0.25"/>
    <row r="30" spans="9:116" ht="12.75" x14ac:dyDescent="0.25"/>
    <row r="31" spans="9:116" ht="12.75" x14ac:dyDescent="0.25"/>
    <row r="32" spans="9:116" ht="12.75" x14ac:dyDescent="0.25"/>
    <row r="33" spans="15:116" ht="12.75" x14ac:dyDescent="0.25"/>
    <row r="34" spans="15:116" ht="12.75" x14ac:dyDescent="0.25"/>
    <row r="35" spans="15:116" ht="12.75" x14ac:dyDescent="0.25">
      <c r="CZ35" s="241"/>
      <c r="DA35" s="241"/>
      <c r="DB35" s="241"/>
      <c r="DC35" s="241"/>
      <c r="DD35" s="241"/>
      <c r="DE35" s="241"/>
      <c r="DF35" s="241"/>
      <c r="DG35" s="241"/>
      <c r="DH35" s="241"/>
      <c r="DI35" s="241"/>
      <c r="DJ35" s="241"/>
      <c r="DK35" s="241"/>
      <c r="DL35" s="241"/>
    </row>
    <row r="36" spans="15:116" ht="12.75" x14ac:dyDescent="0.25"/>
    <row r="37" spans="15:116" ht="12.75" x14ac:dyDescent="0.25">
      <c r="DL37" s="241"/>
    </row>
    <row r="38" spans="15:116" ht="12.75" x14ac:dyDescent="0.25">
      <c r="DI38" s="241"/>
      <c r="DJ38" s="241"/>
      <c r="DK38" s="241"/>
      <c r="DL38" s="241"/>
    </row>
    <row r="39" spans="15:116" ht="12.75" x14ac:dyDescent="0.25"/>
    <row r="40" spans="15:116" ht="12.75" x14ac:dyDescent="0.25"/>
    <row r="41" spans="15:116" ht="12.75" x14ac:dyDescent="0.25"/>
    <row r="42" spans="15:116" ht="12.75" x14ac:dyDescent="0.25"/>
    <row r="43" spans="15:116" ht="12.75" x14ac:dyDescent="0.2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2.75" x14ac:dyDescent="0.25">
      <c r="DL44" s="241"/>
    </row>
    <row r="45" spans="15:116" ht="12.75" x14ac:dyDescent="0.25"/>
    <row r="46" spans="15:116" ht="12.75" x14ac:dyDescent="0.25">
      <c r="DA46" s="241"/>
      <c r="DB46" s="241"/>
      <c r="DC46" s="241"/>
      <c r="DD46" s="241"/>
      <c r="DE46" s="241"/>
      <c r="DF46" s="241"/>
      <c r="DG46" s="241"/>
      <c r="DH46" s="241"/>
      <c r="DI46" s="241"/>
      <c r="DJ46" s="241"/>
      <c r="DK46" s="241"/>
      <c r="DL46" s="241"/>
    </row>
    <row r="47" spans="15:116" ht="12.75" x14ac:dyDescent="0.25"/>
    <row r="48" spans="15:116" ht="12.75" x14ac:dyDescent="0.25"/>
    <row r="49" spans="104:116" ht="12.75" x14ac:dyDescent="0.25"/>
    <row r="50" spans="104:116" ht="12.75" x14ac:dyDescent="0.25">
      <c r="CZ50" s="241"/>
      <c r="DA50" s="241"/>
      <c r="DB50" s="241"/>
      <c r="DC50" s="241"/>
      <c r="DD50" s="241"/>
      <c r="DE50" s="241"/>
      <c r="DF50" s="241"/>
      <c r="DG50" s="241"/>
      <c r="DH50" s="241"/>
      <c r="DI50" s="241"/>
      <c r="DJ50" s="241"/>
      <c r="DK50" s="241"/>
      <c r="DL50" s="241"/>
    </row>
    <row r="51" spans="104:116" ht="12.75" x14ac:dyDescent="0.25"/>
    <row r="52" spans="104:116" ht="12.75" x14ac:dyDescent="0.25"/>
    <row r="53" spans="104:116" ht="12.75" x14ac:dyDescent="0.25">
      <c r="DL53" s="241"/>
    </row>
    <row r="54" spans="104:116" ht="12.75" x14ac:dyDescent="0.25"/>
    <row r="55" spans="104:116" ht="12.75" x14ac:dyDescent="0.25"/>
    <row r="56" spans="104:116" ht="12.75" x14ac:dyDescent="0.25"/>
    <row r="57" spans="104:116" ht="12.75" x14ac:dyDescent="0.25"/>
    <row r="58" spans="104:116" ht="12.75" x14ac:dyDescent="0.25"/>
    <row r="59" spans="104:116" ht="12.75" x14ac:dyDescent="0.25"/>
    <row r="60" spans="104:116" ht="12.75" x14ac:dyDescent="0.25"/>
    <row r="61" spans="104:116" ht="12.75" x14ac:dyDescent="0.25"/>
    <row r="62" spans="104:116" ht="12.75" x14ac:dyDescent="0.25"/>
    <row r="63" spans="104:116" ht="12.75" x14ac:dyDescent="0.25"/>
    <row r="64" spans="104:116" ht="12.75" x14ac:dyDescent="0.25"/>
    <row r="65" spans="107:116" ht="12.75" x14ac:dyDescent="0.25"/>
    <row r="66" spans="107:116" ht="12.75" x14ac:dyDescent="0.25"/>
    <row r="67" spans="107:116" ht="12.75" x14ac:dyDescent="0.25">
      <c r="DC67" s="241"/>
      <c r="DD67" s="241"/>
      <c r="DE67" s="241"/>
      <c r="DF67" s="241"/>
      <c r="DG67" s="241"/>
      <c r="DH67" s="241"/>
      <c r="DI67" s="241"/>
      <c r="DJ67" s="241"/>
      <c r="DK67" s="241"/>
      <c r="DL67" s="241"/>
    </row>
    <row r="68" spans="107:116" ht="12.75" x14ac:dyDescent="0.25"/>
    <row r="69" spans="107:116" ht="12.75" x14ac:dyDescent="0.25"/>
    <row r="70" spans="107:116" ht="12.75" x14ac:dyDescent="0.25"/>
    <row r="71" spans="107:116" ht="12.75" x14ac:dyDescent="0.25"/>
    <row r="72" spans="107:116" ht="12.75" x14ac:dyDescent="0.25"/>
    <row r="73" spans="107:116" ht="12.75" x14ac:dyDescent="0.25"/>
    <row r="74" spans="107:116" ht="12.75" x14ac:dyDescent="0.25"/>
    <row r="75" spans="107:116" ht="12.75" x14ac:dyDescent="0.25"/>
    <row r="76" spans="107:116" ht="12.75" x14ac:dyDescent="0.25"/>
    <row r="77" spans="107:116" ht="12.75" x14ac:dyDescent="0.25"/>
    <row r="78" spans="107:116" ht="12.75" x14ac:dyDescent="0.25"/>
    <row r="79" spans="107:116" ht="12.75" x14ac:dyDescent="0.25"/>
    <row r="80" spans="107:116"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sheetData>
  <sheetProtection algorithmName="SHA-512" hashValue="u+RuUz/d1MPJWEmfdwDccCBKl4sGPw7ObML5+agKUjn3OiaL/5yGR+p+MX76/KiKUsMohXA5ZAa2xnpa9skJXw==" saltValue="CXWxsM3FTSMyBWFTGrOAT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5"/>
  <cols>
    <col min="1" max="36" width="2.46484375" style="243" customWidth="1"/>
    <col min="37" max="44" width="17" style="243" customWidth="1"/>
    <col min="45" max="45" width="6.1328125" style="249" customWidth="1"/>
    <col min="46" max="46" width="3" style="247" customWidth="1"/>
    <col min="47" max="47" width="19.1328125" style="243" hidden="1" customWidth="1"/>
    <col min="48" max="52" width="12.6640625" style="243" hidden="1" customWidth="1"/>
    <col min="53" max="16384" width="8.6640625" style="243" hidden="1"/>
  </cols>
  <sheetData>
    <row r="1" spans="1:46" ht="12.75" x14ac:dyDescent="0.25">
      <c r="AS1" s="243"/>
      <c r="AT1" s="243"/>
    </row>
    <row r="2" spans="1:46" ht="12.75" x14ac:dyDescent="0.25">
      <c r="AS2" s="243"/>
      <c r="AT2" s="243"/>
    </row>
    <row r="3" spans="1:46" ht="12.75" x14ac:dyDescent="0.25">
      <c r="AS3" s="243"/>
      <c r="AT3" s="243"/>
    </row>
    <row r="4" spans="1:46" ht="12.75" x14ac:dyDescent="0.25">
      <c r="AS4" s="243"/>
      <c r="AT4" s="243"/>
    </row>
    <row r="5" spans="1:46" ht="16.149999999999999" x14ac:dyDescent="0.25">
      <c r="A5" s="244" t="s">
        <v>475</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2.75" x14ac:dyDescent="0.25">
      <c r="A6" s="247"/>
      <c r="AK6" s="248" t="s">
        <v>476</v>
      </c>
      <c r="AL6" s="248"/>
      <c r="AM6" s="248"/>
      <c r="AN6" s="248"/>
    </row>
    <row r="7" spans="1:46" ht="13.5" customHeight="1" x14ac:dyDescent="0.25">
      <c r="A7" s="247"/>
      <c r="AK7" s="250"/>
      <c r="AL7" s="251"/>
      <c r="AM7" s="251"/>
      <c r="AN7" s="252"/>
      <c r="AO7" s="1105" t="s">
        <v>477</v>
      </c>
      <c r="AP7" s="253"/>
      <c r="AQ7" s="254" t="s">
        <v>478</v>
      </c>
      <c r="AR7" s="255"/>
    </row>
    <row r="8" spans="1:46" ht="12.75" x14ac:dyDescent="0.25">
      <c r="A8" s="247"/>
      <c r="AK8" s="256"/>
      <c r="AL8" s="257"/>
      <c r="AM8" s="257"/>
      <c r="AN8" s="258"/>
      <c r="AO8" s="1106"/>
      <c r="AP8" s="259" t="s">
        <v>479</v>
      </c>
      <c r="AQ8" s="260" t="s">
        <v>480</v>
      </c>
      <c r="AR8" s="261" t="s">
        <v>481</v>
      </c>
    </row>
    <row r="9" spans="1:46" ht="12.75" x14ac:dyDescent="0.25">
      <c r="A9" s="247"/>
      <c r="AK9" s="1117" t="s">
        <v>482</v>
      </c>
      <c r="AL9" s="1118"/>
      <c r="AM9" s="1118"/>
      <c r="AN9" s="1119"/>
      <c r="AO9" s="262">
        <v>6282764</v>
      </c>
      <c r="AP9" s="262">
        <v>82739</v>
      </c>
      <c r="AQ9" s="263">
        <v>80646</v>
      </c>
      <c r="AR9" s="264">
        <v>2.6</v>
      </c>
    </row>
    <row r="10" spans="1:46" ht="13.5" customHeight="1" x14ac:dyDescent="0.25">
      <c r="A10" s="247"/>
      <c r="AK10" s="1117" t="s">
        <v>483</v>
      </c>
      <c r="AL10" s="1118"/>
      <c r="AM10" s="1118"/>
      <c r="AN10" s="1119"/>
      <c r="AO10" s="265">
        <v>1033736</v>
      </c>
      <c r="AP10" s="265">
        <v>13613</v>
      </c>
      <c r="AQ10" s="266">
        <v>6637</v>
      </c>
      <c r="AR10" s="267">
        <v>105.1</v>
      </c>
    </row>
    <row r="11" spans="1:46" ht="13.5" customHeight="1" x14ac:dyDescent="0.25">
      <c r="A11" s="247"/>
      <c r="AK11" s="1117" t="s">
        <v>484</v>
      </c>
      <c r="AL11" s="1118"/>
      <c r="AM11" s="1118"/>
      <c r="AN11" s="1119"/>
      <c r="AO11" s="265">
        <v>1760</v>
      </c>
      <c r="AP11" s="265">
        <v>23</v>
      </c>
      <c r="AQ11" s="266">
        <v>1119</v>
      </c>
      <c r="AR11" s="267">
        <v>-97.9</v>
      </c>
    </row>
    <row r="12" spans="1:46" ht="13.5" customHeight="1" x14ac:dyDescent="0.25">
      <c r="A12" s="247"/>
      <c r="AK12" s="1117" t="s">
        <v>485</v>
      </c>
      <c r="AL12" s="1118"/>
      <c r="AM12" s="1118"/>
      <c r="AN12" s="1119"/>
      <c r="AO12" s="265" t="s">
        <v>486</v>
      </c>
      <c r="AP12" s="265" t="s">
        <v>486</v>
      </c>
      <c r="AQ12" s="266">
        <v>8</v>
      </c>
      <c r="AR12" s="267" t="s">
        <v>486</v>
      </c>
    </row>
    <row r="13" spans="1:46" ht="13.5" customHeight="1" x14ac:dyDescent="0.25">
      <c r="A13" s="247"/>
      <c r="AK13" s="1117" t="s">
        <v>487</v>
      </c>
      <c r="AL13" s="1118"/>
      <c r="AM13" s="1118"/>
      <c r="AN13" s="1119"/>
      <c r="AO13" s="265">
        <v>157038</v>
      </c>
      <c r="AP13" s="265">
        <v>2068</v>
      </c>
      <c r="AQ13" s="266">
        <v>2502</v>
      </c>
      <c r="AR13" s="267">
        <v>-17.3</v>
      </c>
    </row>
    <row r="14" spans="1:46" ht="13.5" customHeight="1" x14ac:dyDescent="0.25">
      <c r="A14" s="247"/>
      <c r="AK14" s="1117" t="s">
        <v>488</v>
      </c>
      <c r="AL14" s="1118"/>
      <c r="AM14" s="1118"/>
      <c r="AN14" s="1119"/>
      <c r="AO14" s="265">
        <v>178596</v>
      </c>
      <c r="AP14" s="265">
        <v>2352</v>
      </c>
      <c r="AQ14" s="266">
        <v>1863</v>
      </c>
      <c r="AR14" s="267">
        <v>26.2</v>
      </c>
    </row>
    <row r="15" spans="1:46" ht="13.5" customHeight="1" x14ac:dyDescent="0.25">
      <c r="A15" s="247"/>
      <c r="AK15" s="1120" t="s">
        <v>489</v>
      </c>
      <c r="AL15" s="1121"/>
      <c r="AM15" s="1121"/>
      <c r="AN15" s="1122"/>
      <c r="AO15" s="265">
        <v>-405255</v>
      </c>
      <c r="AP15" s="265">
        <v>-5337</v>
      </c>
      <c r="AQ15" s="266">
        <v>-4800</v>
      </c>
      <c r="AR15" s="267">
        <v>11.2</v>
      </c>
    </row>
    <row r="16" spans="1:46" ht="12.75" x14ac:dyDescent="0.25">
      <c r="A16" s="247"/>
      <c r="AK16" s="1120" t="s">
        <v>177</v>
      </c>
      <c r="AL16" s="1121"/>
      <c r="AM16" s="1121"/>
      <c r="AN16" s="1122"/>
      <c r="AO16" s="265">
        <v>7248639</v>
      </c>
      <c r="AP16" s="265">
        <v>95458</v>
      </c>
      <c r="AQ16" s="266">
        <v>87975</v>
      </c>
      <c r="AR16" s="267">
        <v>8.5</v>
      </c>
    </row>
    <row r="17" spans="1:46" ht="12.75" x14ac:dyDescent="0.25">
      <c r="A17" s="247"/>
    </row>
    <row r="18" spans="1:46" ht="12.75" x14ac:dyDescent="0.25">
      <c r="A18" s="247"/>
      <c r="AQ18" s="268"/>
      <c r="AR18" s="268"/>
    </row>
    <row r="19" spans="1:46" ht="12.75" x14ac:dyDescent="0.25">
      <c r="A19" s="247"/>
      <c r="AK19" s="243" t="s">
        <v>490</v>
      </c>
    </row>
    <row r="20" spans="1:46" ht="12.75" x14ac:dyDescent="0.25">
      <c r="A20" s="247"/>
      <c r="AK20" s="269"/>
      <c r="AL20" s="270"/>
      <c r="AM20" s="270"/>
      <c r="AN20" s="271"/>
      <c r="AO20" s="272" t="s">
        <v>491</v>
      </c>
      <c r="AP20" s="273" t="s">
        <v>492</v>
      </c>
      <c r="AQ20" s="274" t="s">
        <v>493</v>
      </c>
      <c r="AR20" s="275"/>
    </row>
    <row r="21" spans="1:46" s="248" customFormat="1" ht="12.75" x14ac:dyDescent="0.25">
      <c r="A21" s="276"/>
      <c r="AK21" s="1123" t="s">
        <v>494</v>
      </c>
      <c r="AL21" s="1124"/>
      <c r="AM21" s="1124"/>
      <c r="AN21" s="1125"/>
      <c r="AO21" s="277">
        <v>7.76</v>
      </c>
      <c r="AP21" s="278">
        <v>7.71</v>
      </c>
      <c r="AQ21" s="279">
        <v>0.05</v>
      </c>
      <c r="AS21" s="280"/>
      <c r="AT21" s="276"/>
    </row>
    <row r="22" spans="1:46" s="248" customFormat="1" ht="12.75" x14ac:dyDescent="0.25">
      <c r="A22" s="276"/>
      <c r="AK22" s="1123" t="s">
        <v>495</v>
      </c>
      <c r="AL22" s="1124"/>
      <c r="AM22" s="1124"/>
      <c r="AN22" s="1125"/>
      <c r="AO22" s="281">
        <v>95.2</v>
      </c>
      <c r="AP22" s="282">
        <v>98.3</v>
      </c>
      <c r="AQ22" s="283">
        <v>-3.1</v>
      </c>
      <c r="AR22" s="268"/>
      <c r="AS22" s="280"/>
      <c r="AT22" s="276"/>
    </row>
    <row r="23" spans="1:46" s="248" customFormat="1" ht="12.75" x14ac:dyDescent="0.25">
      <c r="A23" s="276"/>
      <c r="AP23" s="268"/>
      <c r="AQ23" s="268"/>
      <c r="AR23" s="268"/>
      <c r="AS23" s="280"/>
      <c r="AT23" s="276"/>
    </row>
    <row r="24" spans="1:46" s="248" customFormat="1" ht="12.75" x14ac:dyDescent="0.25">
      <c r="A24" s="276"/>
      <c r="AP24" s="268"/>
      <c r="AQ24" s="268"/>
      <c r="AR24" s="268"/>
      <c r="AS24" s="280"/>
      <c r="AT24" s="276"/>
    </row>
    <row r="25" spans="1:46" s="248" customFormat="1" ht="12.75" x14ac:dyDescent="0.2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2.75" x14ac:dyDescent="0.25">
      <c r="A26" s="1116" t="s">
        <v>496</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2.75" x14ac:dyDescent="0.25">
      <c r="A27" s="288"/>
      <c r="AS27" s="243"/>
      <c r="AT27" s="243"/>
    </row>
    <row r="28" spans="1:46" ht="16.149999999999999" x14ac:dyDescent="0.25">
      <c r="A28" s="244" t="s">
        <v>497</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2.75" x14ac:dyDescent="0.25">
      <c r="A29" s="247"/>
      <c r="AK29" s="248" t="s">
        <v>498</v>
      </c>
      <c r="AL29" s="248"/>
      <c r="AM29" s="248"/>
      <c r="AN29" s="248"/>
      <c r="AS29" s="290"/>
    </row>
    <row r="30" spans="1:46" ht="13.5" customHeight="1" x14ac:dyDescent="0.25">
      <c r="A30" s="247"/>
      <c r="AK30" s="250"/>
      <c r="AL30" s="251"/>
      <c r="AM30" s="251"/>
      <c r="AN30" s="252"/>
      <c r="AO30" s="1105" t="s">
        <v>477</v>
      </c>
      <c r="AP30" s="253"/>
      <c r="AQ30" s="254" t="s">
        <v>478</v>
      </c>
      <c r="AR30" s="255"/>
    </row>
    <row r="31" spans="1:46" ht="12.75" x14ac:dyDescent="0.25">
      <c r="A31" s="247"/>
      <c r="AK31" s="256"/>
      <c r="AL31" s="257"/>
      <c r="AM31" s="257"/>
      <c r="AN31" s="258"/>
      <c r="AO31" s="1106"/>
      <c r="AP31" s="259" t="s">
        <v>479</v>
      </c>
      <c r="AQ31" s="260" t="s">
        <v>480</v>
      </c>
      <c r="AR31" s="261" t="s">
        <v>481</v>
      </c>
    </row>
    <row r="32" spans="1:46" ht="27" customHeight="1" x14ac:dyDescent="0.25">
      <c r="A32" s="247"/>
      <c r="AK32" s="1107" t="s">
        <v>499</v>
      </c>
      <c r="AL32" s="1108"/>
      <c r="AM32" s="1108"/>
      <c r="AN32" s="1109"/>
      <c r="AO32" s="291">
        <v>4400416</v>
      </c>
      <c r="AP32" s="291">
        <v>57950</v>
      </c>
      <c r="AQ32" s="292">
        <v>41451</v>
      </c>
      <c r="AR32" s="293">
        <v>39.799999999999997</v>
      </c>
    </row>
    <row r="33" spans="1:46" ht="13.5" customHeight="1" x14ac:dyDescent="0.25">
      <c r="A33" s="247"/>
      <c r="AK33" s="1107" t="s">
        <v>500</v>
      </c>
      <c r="AL33" s="1108"/>
      <c r="AM33" s="1108"/>
      <c r="AN33" s="1109"/>
      <c r="AO33" s="291" t="s">
        <v>486</v>
      </c>
      <c r="AP33" s="291" t="s">
        <v>486</v>
      </c>
      <c r="AQ33" s="292" t="s">
        <v>486</v>
      </c>
      <c r="AR33" s="293" t="s">
        <v>486</v>
      </c>
    </row>
    <row r="34" spans="1:46" ht="27" customHeight="1" x14ac:dyDescent="0.25">
      <c r="A34" s="247"/>
      <c r="AK34" s="1107" t="s">
        <v>501</v>
      </c>
      <c r="AL34" s="1108"/>
      <c r="AM34" s="1108"/>
      <c r="AN34" s="1109"/>
      <c r="AO34" s="291" t="s">
        <v>486</v>
      </c>
      <c r="AP34" s="291" t="s">
        <v>486</v>
      </c>
      <c r="AQ34" s="292">
        <v>35</v>
      </c>
      <c r="AR34" s="293" t="s">
        <v>486</v>
      </c>
    </row>
    <row r="35" spans="1:46" ht="27" customHeight="1" x14ac:dyDescent="0.25">
      <c r="A35" s="247"/>
      <c r="AK35" s="1107" t="s">
        <v>502</v>
      </c>
      <c r="AL35" s="1108"/>
      <c r="AM35" s="1108"/>
      <c r="AN35" s="1109"/>
      <c r="AO35" s="291">
        <v>919061</v>
      </c>
      <c r="AP35" s="291">
        <v>12103</v>
      </c>
      <c r="AQ35" s="292">
        <v>11775</v>
      </c>
      <c r="AR35" s="293">
        <v>2.8</v>
      </c>
    </row>
    <row r="36" spans="1:46" ht="27" customHeight="1" x14ac:dyDescent="0.25">
      <c r="A36" s="247"/>
      <c r="AK36" s="1107" t="s">
        <v>503</v>
      </c>
      <c r="AL36" s="1108"/>
      <c r="AM36" s="1108"/>
      <c r="AN36" s="1109"/>
      <c r="AO36" s="291">
        <v>92393</v>
      </c>
      <c r="AP36" s="291">
        <v>1217</v>
      </c>
      <c r="AQ36" s="292">
        <v>2188</v>
      </c>
      <c r="AR36" s="293">
        <v>-44.4</v>
      </c>
    </row>
    <row r="37" spans="1:46" ht="13.5" customHeight="1" x14ac:dyDescent="0.25">
      <c r="A37" s="247"/>
      <c r="AK37" s="1107" t="s">
        <v>504</v>
      </c>
      <c r="AL37" s="1108"/>
      <c r="AM37" s="1108"/>
      <c r="AN37" s="1109"/>
      <c r="AO37" s="291">
        <v>53151</v>
      </c>
      <c r="AP37" s="291">
        <v>700</v>
      </c>
      <c r="AQ37" s="292">
        <v>531</v>
      </c>
      <c r="AR37" s="293">
        <v>31.8</v>
      </c>
    </row>
    <row r="38" spans="1:46" ht="27" customHeight="1" x14ac:dyDescent="0.25">
      <c r="A38" s="247"/>
      <c r="AK38" s="1110" t="s">
        <v>505</v>
      </c>
      <c r="AL38" s="1111"/>
      <c r="AM38" s="1111"/>
      <c r="AN38" s="1112"/>
      <c r="AO38" s="294" t="s">
        <v>486</v>
      </c>
      <c r="AP38" s="294" t="s">
        <v>486</v>
      </c>
      <c r="AQ38" s="295">
        <v>1</v>
      </c>
      <c r="AR38" s="283" t="s">
        <v>486</v>
      </c>
      <c r="AS38" s="290"/>
    </row>
    <row r="39" spans="1:46" ht="12.75" x14ac:dyDescent="0.25">
      <c r="A39" s="247"/>
      <c r="AK39" s="1110" t="s">
        <v>506</v>
      </c>
      <c r="AL39" s="1111"/>
      <c r="AM39" s="1111"/>
      <c r="AN39" s="1112"/>
      <c r="AO39" s="291">
        <v>-79418</v>
      </c>
      <c r="AP39" s="291">
        <v>-1046</v>
      </c>
      <c r="AQ39" s="292">
        <v>-5414</v>
      </c>
      <c r="AR39" s="293">
        <v>-80.7</v>
      </c>
      <c r="AS39" s="290"/>
    </row>
    <row r="40" spans="1:46" ht="27" customHeight="1" x14ac:dyDescent="0.25">
      <c r="A40" s="247"/>
      <c r="AK40" s="1107" t="s">
        <v>507</v>
      </c>
      <c r="AL40" s="1108"/>
      <c r="AM40" s="1108"/>
      <c r="AN40" s="1109"/>
      <c r="AO40" s="291">
        <v>-3359011</v>
      </c>
      <c r="AP40" s="291">
        <v>-44235</v>
      </c>
      <c r="AQ40" s="292">
        <v>-35360</v>
      </c>
      <c r="AR40" s="293">
        <v>25.1</v>
      </c>
      <c r="AS40" s="290"/>
    </row>
    <row r="41" spans="1:46" ht="12.75" x14ac:dyDescent="0.25">
      <c r="A41" s="247"/>
      <c r="AK41" s="1113" t="s">
        <v>287</v>
      </c>
      <c r="AL41" s="1114"/>
      <c r="AM41" s="1114"/>
      <c r="AN41" s="1115"/>
      <c r="AO41" s="291">
        <v>2026592</v>
      </c>
      <c r="AP41" s="291">
        <v>26689</v>
      </c>
      <c r="AQ41" s="292">
        <v>15207</v>
      </c>
      <c r="AR41" s="293">
        <v>75.5</v>
      </c>
      <c r="AS41" s="290"/>
    </row>
    <row r="42" spans="1:46" ht="12.75" x14ac:dyDescent="0.25">
      <c r="A42" s="247"/>
      <c r="AK42" s="296"/>
      <c r="AQ42" s="268"/>
      <c r="AR42" s="268"/>
      <c r="AS42" s="290"/>
    </row>
    <row r="43" spans="1:46" ht="12.75" x14ac:dyDescent="0.25">
      <c r="A43" s="247"/>
      <c r="AP43" s="297"/>
      <c r="AQ43" s="268"/>
      <c r="AS43" s="290"/>
    </row>
    <row r="44" spans="1:46" ht="12.75" x14ac:dyDescent="0.25">
      <c r="A44" s="247"/>
      <c r="AQ44" s="268"/>
    </row>
    <row r="45" spans="1:46" ht="12.75" x14ac:dyDescent="0.2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2.75" x14ac:dyDescent="0.2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5">
      <c r="A47" s="300" t="s">
        <v>508</v>
      </c>
    </row>
    <row r="48" spans="1:46" ht="12.75" x14ac:dyDescent="0.25">
      <c r="A48" s="247"/>
      <c r="AK48" s="301" t="s">
        <v>509</v>
      </c>
      <c r="AL48" s="301"/>
      <c r="AM48" s="301"/>
      <c r="AN48" s="301"/>
      <c r="AO48" s="301"/>
      <c r="AP48" s="301"/>
      <c r="AQ48" s="302"/>
      <c r="AR48" s="301"/>
    </row>
    <row r="49" spans="1:44" ht="13.5" customHeight="1" x14ac:dyDescent="0.25">
      <c r="A49" s="247"/>
      <c r="AK49" s="303"/>
      <c r="AL49" s="304"/>
      <c r="AM49" s="1100" t="s">
        <v>477</v>
      </c>
      <c r="AN49" s="1102" t="s">
        <v>510</v>
      </c>
      <c r="AO49" s="1103"/>
      <c r="AP49" s="1103"/>
      <c r="AQ49" s="1103"/>
      <c r="AR49" s="1104"/>
    </row>
    <row r="50" spans="1:44" ht="12.75" x14ac:dyDescent="0.25">
      <c r="A50" s="247"/>
      <c r="AK50" s="305"/>
      <c r="AL50" s="306"/>
      <c r="AM50" s="1101"/>
      <c r="AN50" s="307" t="s">
        <v>511</v>
      </c>
      <c r="AO50" s="308" t="s">
        <v>512</v>
      </c>
      <c r="AP50" s="309" t="s">
        <v>513</v>
      </c>
      <c r="AQ50" s="310" t="s">
        <v>514</v>
      </c>
      <c r="AR50" s="311" t="s">
        <v>515</v>
      </c>
    </row>
    <row r="51" spans="1:44" ht="12.75" x14ac:dyDescent="0.25">
      <c r="A51" s="247"/>
      <c r="AK51" s="303" t="s">
        <v>516</v>
      </c>
      <c r="AL51" s="304"/>
      <c r="AM51" s="312">
        <v>3559379</v>
      </c>
      <c r="AN51" s="313">
        <v>45217</v>
      </c>
      <c r="AO51" s="314">
        <v>35</v>
      </c>
      <c r="AP51" s="315">
        <v>63812</v>
      </c>
      <c r="AQ51" s="316">
        <v>2.2999999999999998</v>
      </c>
      <c r="AR51" s="317">
        <v>32.700000000000003</v>
      </c>
    </row>
    <row r="52" spans="1:44" ht="12.75" x14ac:dyDescent="0.25">
      <c r="A52" s="247"/>
      <c r="AK52" s="318"/>
      <c r="AL52" s="319" t="s">
        <v>517</v>
      </c>
      <c r="AM52" s="320">
        <v>2517994</v>
      </c>
      <c r="AN52" s="321">
        <v>31988</v>
      </c>
      <c r="AO52" s="322">
        <v>74.599999999999994</v>
      </c>
      <c r="AP52" s="323">
        <v>33848</v>
      </c>
      <c r="AQ52" s="324">
        <v>-4.2</v>
      </c>
      <c r="AR52" s="325">
        <v>78.8</v>
      </c>
    </row>
    <row r="53" spans="1:44" ht="12.75" x14ac:dyDescent="0.25">
      <c r="A53" s="247"/>
      <c r="AK53" s="303" t="s">
        <v>518</v>
      </c>
      <c r="AL53" s="304"/>
      <c r="AM53" s="312">
        <v>3845883</v>
      </c>
      <c r="AN53" s="313">
        <v>49236</v>
      </c>
      <c r="AO53" s="314">
        <v>8.9</v>
      </c>
      <c r="AP53" s="315">
        <v>54225</v>
      </c>
      <c r="AQ53" s="316">
        <v>-15</v>
      </c>
      <c r="AR53" s="317">
        <v>23.9</v>
      </c>
    </row>
    <row r="54" spans="1:44" ht="12.75" x14ac:dyDescent="0.25">
      <c r="A54" s="247"/>
      <c r="AK54" s="318"/>
      <c r="AL54" s="319" t="s">
        <v>517</v>
      </c>
      <c r="AM54" s="320">
        <v>1886635</v>
      </c>
      <c r="AN54" s="321">
        <v>24153</v>
      </c>
      <c r="AO54" s="322">
        <v>-24.5</v>
      </c>
      <c r="AP54" s="323">
        <v>27337</v>
      </c>
      <c r="AQ54" s="324">
        <v>-19.2</v>
      </c>
      <c r="AR54" s="325">
        <v>-5.3</v>
      </c>
    </row>
    <row r="55" spans="1:44" ht="12.75" x14ac:dyDescent="0.25">
      <c r="A55" s="247"/>
      <c r="AK55" s="303" t="s">
        <v>519</v>
      </c>
      <c r="AL55" s="304"/>
      <c r="AM55" s="312">
        <v>5164321</v>
      </c>
      <c r="AN55" s="313">
        <v>66722</v>
      </c>
      <c r="AO55" s="314">
        <v>35.5</v>
      </c>
      <c r="AP55" s="315">
        <v>54016</v>
      </c>
      <c r="AQ55" s="316">
        <v>-0.4</v>
      </c>
      <c r="AR55" s="317">
        <v>35.9</v>
      </c>
    </row>
    <row r="56" spans="1:44" ht="12.75" x14ac:dyDescent="0.25">
      <c r="A56" s="247"/>
      <c r="AK56" s="318"/>
      <c r="AL56" s="319" t="s">
        <v>517</v>
      </c>
      <c r="AM56" s="320">
        <v>3370338</v>
      </c>
      <c r="AN56" s="321">
        <v>43544</v>
      </c>
      <c r="AO56" s="322">
        <v>80.3</v>
      </c>
      <c r="AP56" s="323">
        <v>28078</v>
      </c>
      <c r="AQ56" s="324">
        <v>2.7</v>
      </c>
      <c r="AR56" s="325">
        <v>77.599999999999994</v>
      </c>
    </row>
    <row r="57" spans="1:44" ht="12.75" x14ac:dyDescent="0.25">
      <c r="A57" s="247"/>
      <c r="AK57" s="303" t="s">
        <v>520</v>
      </c>
      <c r="AL57" s="304"/>
      <c r="AM57" s="312">
        <v>4016590</v>
      </c>
      <c r="AN57" s="313">
        <v>52359</v>
      </c>
      <c r="AO57" s="314">
        <v>-21.5</v>
      </c>
      <c r="AP57" s="315">
        <v>52786</v>
      </c>
      <c r="AQ57" s="316">
        <v>-2.2999999999999998</v>
      </c>
      <c r="AR57" s="317">
        <v>-19.2</v>
      </c>
    </row>
    <row r="58" spans="1:44" ht="12.75" x14ac:dyDescent="0.25">
      <c r="A58" s="247"/>
      <c r="AK58" s="318"/>
      <c r="AL58" s="319" t="s">
        <v>517</v>
      </c>
      <c r="AM58" s="320">
        <v>1946711</v>
      </c>
      <c r="AN58" s="321">
        <v>25377</v>
      </c>
      <c r="AO58" s="322">
        <v>-41.7</v>
      </c>
      <c r="AP58" s="323">
        <v>28742</v>
      </c>
      <c r="AQ58" s="324">
        <v>2.4</v>
      </c>
      <c r="AR58" s="325">
        <v>-44.1</v>
      </c>
    </row>
    <row r="59" spans="1:44" ht="12.75" x14ac:dyDescent="0.25">
      <c r="A59" s="247"/>
      <c r="AK59" s="303" t="s">
        <v>521</v>
      </c>
      <c r="AL59" s="304"/>
      <c r="AM59" s="312">
        <v>5437264</v>
      </c>
      <c r="AN59" s="313">
        <v>71604</v>
      </c>
      <c r="AO59" s="314">
        <v>36.799999999999997</v>
      </c>
      <c r="AP59" s="315">
        <v>58465</v>
      </c>
      <c r="AQ59" s="316">
        <v>10.8</v>
      </c>
      <c r="AR59" s="317">
        <v>26</v>
      </c>
    </row>
    <row r="60" spans="1:44" ht="12.75" x14ac:dyDescent="0.25">
      <c r="A60" s="247"/>
      <c r="AK60" s="318"/>
      <c r="AL60" s="319" t="s">
        <v>517</v>
      </c>
      <c r="AM60" s="320">
        <v>4062640</v>
      </c>
      <c r="AN60" s="321">
        <v>53502</v>
      </c>
      <c r="AO60" s="322">
        <v>110.8</v>
      </c>
      <c r="AP60" s="323">
        <v>34452</v>
      </c>
      <c r="AQ60" s="324">
        <v>19.899999999999999</v>
      </c>
      <c r="AR60" s="325">
        <v>90.9</v>
      </c>
    </row>
    <row r="61" spans="1:44" ht="12.75" x14ac:dyDescent="0.25">
      <c r="A61" s="247"/>
      <c r="AK61" s="303" t="s">
        <v>522</v>
      </c>
      <c r="AL61" s="326"/>
      <c r="AM61" s="312">
        <v>4404687</v>
      </c>
      <c r="AN61" s="313">
        <v>57028</v>
      </c>
      <c r="AO61" s="314">
        <v>18.899999999999999</v>
      </c>
      <c r="AP61" s="315">
        <v>56661</v>
      </c>
      <c r="AQ61" s="327">
        <v>-0.9</v>
      </c>
      <c r="AR61" s="317">
        <v>19.8</v>
      </c>
    </row>
    <row r="62" spans="1:44" ht="12.75" x14ac:dyDescent="0.25">
      <c r="A62" s="247"/>
      <c r="AK62" s="318"/>
      <c r="AL62" s="319" t="s">
        <v>517</v>
      </c>
      <c r="AM62" s="320">
        <v>2756864</v>
      </c>
      <c r="AN62" s="321">
        <v>35713</v>
      </c>
      <c r="AO62" s="322">
        <v>39.9</v>
      </c>
      <c r="AP62" s="323">
        <v>30491</v>
      </c>
      <c r="AQ62" s="324">
        <v>0.3</v>
      </c>
      <c r="AR62" s="325">
        <v>39.6</v>
      </c>
    </row>
    <row r="63" spans="1:44" ht="12.75" x14ac:dyDescent="0.25">
      <c r="A63" s="247"/>
    </row>
    <row r="64" spans="1:44" ht="12.75" x14ac:dyDescent="0.25">
      <c r="A64" s="247"/>
    </row>
    <row r="65" spans="1:46" ht="12.75" x14ac:dyDescent="0.25">
      <c r="A65" s="247"/>
    </row>
    <row r="66" spans="1:46" ht="12.75" x14ac:dyDescent="0.2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5">
      <c r="AS67" s="243"/>
      <c r="AT67" s="243"/>
    </row>
    <row r="70" spans="1:46" ht="12.75" hidden="1" x14ac:dyDescent="0.25"/>
    <row r="71" spans="1:46" ht="12.75" hidden="1" x14ac:dyDescent="0.25"/>
    <row r="72" spans="1:46" ht="12.75" hidden="1" x14ac:dyDescent="0.25"/>
    <row r="73" spans="1:46" ht="12.75" hidden="1" x14ac:dyDescent="0.25"/>
  </sheetData>
  <sheetProtection algorithmName="SHA-512" hashValue="5aHDt45DMnjK7/efe5KAPcjqQfuKexbdB2bCBzzu6owye2zcSsdiTwk81kE+lWr7TBhIjHphzD0nOW6oTvVMOA==" saltValue="vGvzNWE37Qw9gIbWOgGvl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5"/>
  <cols>
    <col min="1" max="125" width="2.46484375" style="242" customWidth="1"/>
    <col min="126" max="16384" width="9" style="241" hidden="1"/>
  </cols>
  <sheetData>
    <row r="1" spans="2:125" ht="13.5" customHeight="1" x14ac:dyDescent="0.2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2.75" x14ac:dyDescent="0.25">
      <c r="B2" s="241"/>
      <c r="DG2" s="241"/>
    </row>
    <row r="3" spans="2:125" ht="12.75" x14ac:dyDescent="0.2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2.75" x14ac:dyDescent="0.25"/>
    <row r="5" spans="2:125" ht="12.75" x14ac:dyDescent="0.25"/>
    <row r="6" spans="2:125" ht="12.75" x14ac:dyDescent="0.25"/>
    <row r="7" spans="2:125" ht="12.75" x14ac:dyDescent="0.25"/>
    <row r="8" spans="2:125" ht="12.75" x14ac:dyDescent="0.25"/>
    <row r="9" spans="2:125" ht="12.75" x14ac:dyDescent="0.25">
      <c r="DU9" s="241"/>
    </row>
    <row r="10" spans="2:125" ht="12.75" x14ac:dyDescent="0.25"/>
    <row r="11" spans="2:125" ht="12.75" x14ac:dyDescent="0.25"/>
    <row r="12" spans="2:125" ht="12.75" x14ac:dyDescent="0.25"/>
    <row r="13" spans="2:125" ht="12.75" x14ac:dyDescent="0.25"/>
    <row r="14" spans="2:125" ht="12.75" x14ac:dyDescent="0.25"/>
    <row r="15" spans="2:125" ht="12.75" x14ac:dyDescent="0.25"/>
    <row r="16" spans="2:125" ht="12.75" x14ac:dyDescent="0.25"/>
    <row r="17" spans="125:125" ht="12.75" x14ac:dyDescent="0.25">
      <c r="DU17" s="241"/>
    </row>
    <row r="18" spans="125:125" ht="12.75" x14ac:dyDescent="0.25"/>
    <row r="19" spans="125:125" ht="12.75" x14ac:dyDescent="0.25"/>
    <row r="20" spans="125:125" ht="12.75" x14ac:dyDescent="0.25">
      <c r="DU20" s="241"/>
    </row>
    <row r="21" spans="125:125" ht="12.75" x14ac:dyDescent="0.25">
      <c r="DU21" s="241"/>
    </row>
    <row r="22" spans="125:125" ht="12.75" x14ac:dyDescent="0.25"/>
    <row r="23" spans="125:125" ht="12.75" x14ac:dyDescent="0.25"/>
    <row r="24" spans="125:125" ht="12.75" x14ac:dyDescent="0.25"/>
    <row r="25" spans="125:125" ht="12.75" x14ac:dyDescent="0.25"/>
    <row r="26" spans="125:125" ht="12.75" x14ac:dyDescent="0.25"/>
    <row r="27" spans="125:125" ht="12.75" x14ac:dyDescent="0.25"/>
    <row r="28" spans="125:125" ht="12.75" x14ac:dyDescent="0.25">
      <c r="DU28" s="241"/>
    </row>
    <row r="29" spans="125:125" ht="12.75" x14ac:dyDescent="0.25"/>
    <row r="30" spans="125:125" ht="12.75" x14ac:dyDescent="0.25"/>
    <row r="31" spans="125:125" ht="12.75" x14ac:dyDescent="0.25"/>
    <row r="32" spans="125:125" ht="12.75" x14ac:dyDescent="0.25"/>
    <row r="33" spans="2:125" ht="12.75" x14ac:dyDescent="0.25">
      <c r="B33" s="241"/>
      <c r="G33" s="241"/>
      <c r="I33" s="241"/>
    </row>
    <row r="34" spans="2:125" ht="12.75" x14ac:dyDescent="0.25">
      <c r="C34" s="241"/>
      <c r="P34" s="241"/>
      <c r="DE34" s="241"/>
      <c r="DH34" s="241"/>
    </row>
    <row r="35" spans="2:125" ht="12.75" x14ac:dyDescent="0.25">
      <c r="D35" s="241"/>
      <c r="E35" s="241"/>
      <c r="DG35" s="241"/>
      <c r="DJ35" s="241"/>
      <c r="DP35" s="241"/>
      <c r="DQ35" s="241"/>
      <c r="DR35" s="241"/>
      <c r="DS35" s="241"/>
      <c r="DT35" s="241"/>
      <c r="DU35" s="241"/>
    </row>
    <row r="36" spans="2:125" ht="12.75" x14ac:dyDescent="0.2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2.75" x14ac:dyDescent="0.25">
      <c r="DU37" s="241"/>
    </row>
    <row r="38" spans="2:125" ht="12.75" x14ac:dyDescent="0.25">
      <c r="DT38" s="241"/>
      <c r="DU38" s="241"/>
    </row>
    <row r="39" spans="2:125" ht="12.75" x14ac:dyDescent="0.25"/>
    <row r="40" spans="2:125" ht="12.75" x14ac:dyDescent="0.25">
      <c r="DH40" s="241"/>
    </row>
    <row r="41" spans="2:125" ht="12.75" x14ac:dyDescent="0.25">
      <c r="DE41" s="241"/>
    </row>
    <row r="42" spans="2:125" ht="12.75" x14ac:dyDescent="0.25">
      <c r="DG42" s="241"/>
      <c r="DJ42" s="241"/>
    </row>
    <row r="43" spans="2:125" ht="12.75" x14ac:dyDescent="0.2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2.75" x14ac:dyDescent="0.25">
      <c r="DU44" s="241"/>
    </row>
    <row r="45" spans="2:125" ht="12.75" x14ac:dyDescent="0.25"/>
    <row r="46" spans="2:125" ht="12.75" x14ac:dyDescent="0.25"/>
    <row r="47" spans="2:125" ht="12.75" x14ac:dyDescent="0.25"/>
    <row r="48" spans="2:125" ht="12.75" x14ac:dyDescent="0.25">
      <c r="DT48" s="241"/>
      <c r="DU48" s="241"/>
    </row>
    <row r="49" spans="120:125" ht="12.75" x14ac:dyDescent="0.25">
      <c r="DU49" s="241"/>
    </row>
    <row r="50" spans="120:125" ht="12.75" x14ac:dyDescent="0.25">
      <c r="DU50" s="241"/>
    </row>
    <row r="51" spans="120:125" ht="12.75" x14ac:dyDescent="0.25">
      <c r="DP51" s="241"/>
      <c r="DQ51" s="241"/>
      <c r="DR51" s="241"/>
      <c r="DS51" s="241"/>
      <c r="DT51" s="241"/>
      <c r="DU51" s="241"/>
    </row>
    <row r="52" spans="120:125" ht="12.75" x14ac:dyDescent="0.25"/>
    <row r="53" spans="120:125" ht="12.75" x14ac:dyDescent="0.25"/>
    <row r="54" spans="120:125" ht="12.75" x14ac:dyDescent="0.25">
      <c r="DU54" s="241"/>
    </row>
    <row r="55" spans="120:125" ht="12.75" x14ac:dyDescent="0.25"/>
    <row r="56" spans="120:125" ht="12.75" x14ac:dyDescent="0.25"/>
    <row r="57" spans="120:125" ht="12.75" x14ac:dyDescent="0.25"/>
    <row r="58" spans="120:125" ht="12.75" x14ac:dyDescent="0.25">
      <c r="DU58" s="241"/>
    </row>
    <row r="59" spans="120:125" ht="12.75" x14ac:dyDescent="0.25"/>
    <row r="60" spans="120:125" ht="12.75" x14ac:dyDescent="0.25"/>
    <row r="61" spans="120:125" ht="12.75" x14ac:dyDescent="0.25"/>
    <row r="62" spans="120:125" ht="12.75" x14ac:dyDescent="0.25"/>
    <row r="63" spans="120:125" ht="12.75" x14ac:dyDescent="0.25">
      <c r="DU63" s="241"/>
    </row>
    <row r="64" spans="120:125" ht="12.75" x14ac:dyDescent="0.25">
      <c r="DT64" s="241"/>
      <c r="DU64" s="241"/>
    </row>
    <row r="65" spans="123:125" ht="12.75" x14ac:dyDescent="0.25"/>
    <row r="66" spans="123:125" ht="12.75" x14ac:dyDescent="0.25"/>
    <row r="67" spans="123:125" ht="12.75" x14ac:dyDescent="0.25"/>
    <row r="68" spans="123:125" ht="12.75" x14ac:dyDescent="0.25"/>
    <row r="69" spans="123:125" ht="12.75" x14ac:dyDescent="0.25">
      <c r="DS69" s="241"/>
      <c r="DT69" s="241"/>
      <c r="DU69" s="241"/>
    </row>
    <row r="70" spans="123:125" ht="12.75" x14ac:dyDescent="0.25"/>
    <row r="71" spans="123:125" ht="12.75" x14ac:dyDescent="0.25"/>
    <row r="72" spans="123:125" ht="12.75" x14ac:dyDescent="0.25"/>
    <row r="73" spans="123:125" ht="12.75" x14ac:dyDescent="0.25"/>
    <row r="74" spans="123:125" ht="12.75" x14ac:dyDescent="0.25"/>
    <row r="75" spans="123:125" ht="12.75" x14ac:dyDescent="0.25"/>
    <row r="76" spans="123:125" ht="12.75" x14ac:dyDescent="0.25"/>
    <row r="77" spans="123:125" ht="12.75" x14ac:dyDescent="0.25"/>
    <row r="78" spans="123:125" ht="12.75" x14ac:dyDescent="0.25"/>
    <row r="79" spans="123:125" ht="12.75" x14ac:dyDescent="0.25"/>
    <row r="80" spans="123:125" ht="12.75" x14ac:dyDescent="0.25"/>
    <row r="81" spans="116:125" ht="12.75" x14ac:dyDescent="0.25"/>
    <row r="82" spans="116:125" ht="12.75" x14ac:dyDescent="0.25">
      <c r="DL82" s="241"/>
    </row>
    <row r="83" spans="116:125" ht="12.75" x14ac:dyDescent="0.25">
      <c r="DM83" s="241"/>
      <c r="DN83" s="241"/>
      <c r="DO83" s="241"/>
      <c r="DP83" s="241"/>
      <c r="DQ83" s="241"/>
      <c r="DR83" s="241"/>
      <c r="DS83" s="241"/>
      <c r="DT83" s="241"/>
      <c r="DU83" s="241"/>
    </row>
    <row r="84" spans="116:125" ht="12.75" x14ac:dyDescent="0.25"/>
    <row r="85" spans="116:125" ht="12.75" x14ac:dyDescent="0.25"/>
    <row r="86" spans="116:125" ht="12.75" x14ac:dyDescent="0.25"/>
    <row r="87" spans="116:125" ht="12.75" x14ac:dyDescent="0.25"/>
    <row r="88" spans="116:125" ht="12.75" x14ac:dyDescent="0.25">
      <c r="DU88" s="241"/>
    </row>
    <row r="89" spans="116:125" ht="12.75" x14ac:dyDescent="0.25"/>
    <row r="90" spans="116:125" ht="12.75" x14ac:dyDescent="0.25"/>
    <row r="91" spans="116:125" ht="12.75" x14ac:dyDescent="0.25"/>
    <row r="92" spans="116:125" ht="13.5" customHeight="1" x14ac:dyDescent="0.25"/>
    <row r="93" spans="116:125" ht="13.5" customHeight="1" x14ac:dyDescent="0.25"/>
    <row r="94" spans="116:125" ht="13.5" customHeight="1" x14ac:dyDescent="0.25">
      <c r="DS94" s="241"/>
      <c r="DT94" s="241"/>
      <c r="DU94" s="241"/>
    </row>
    <row r="95" spans="116:125" ht="13.5" customHeight="1" x14ac:dyDescent="0.25">
      <c r="DU95" s="241"/>
    </row>
    <row r="96" spans="116:125" ht="13.5" customHeight="1" x14ac:dyDescent="0.25"/>
    <row r="97" spans="124:125" ht="13.5" customHeight="1" x14ac:dyDescent="0.25"/>
    <row r="98" spans="124:125" ht="13.5" customHeight="1" x14ac:dyDescent="0.25"/>
    <row r="99" spans="124:125" ht="13.5" customHeight="1" x14ac:dyDescent="0.25"/>
    <row r="100" spans="124:125" ht="13.5" customHeight="1" x14ac:dyDescent="0.25"/>
    <row r="101" spans="124:125" ht="13.5" customHeight="1" x14ac:dyDescent="0.25">
      <c r="DU101" s="241"/>
    </row>
    <row r="102" spans="124:125" ht="13.5" customHeight="1" x14ac:dyDescent="0.25"/>
    <row r="103" spans="124:125" ht="13.5" customHeight="1" x14ac:dyDescent="0.25"/>
    <row r="104" spans="124:125" ht="13.5" customHeight="1" x14ac:dyDescent="0.25">
      <c r="DT104" s="241"/>
      <c r="DU104" s="241"/>
    </row>
    <row r="105" spans="124:125" ht="13.5" customHeight="1" x14ac:dyDescent="0.25"/>
    <row r="106" spans="124:125" ht="13.5" customHeight="1" x14ac:dyDescent="0.25"/>
    <row r="107" spans="124:125" ht="13.5" customHeight="1" x14ac:dyDescent="0.25"/>
    <row r="108" spans="124:125" ht="13.5" customHeight="1" x14ac:dyDescent="0.25"/>
    <row r="109" spans="124:125" ht="13.5" customHeight="1" x14ac:dyDescent="0.25"/>
    <row r="110" spans="124:125" ht="13.5" customHeight="1" x14ac:dyDescent="0.25"/>
    <row r="111" spans="124:125" ht="13.5" customHeight="1" x14ac:dyDescent="0.25"/>
    <row r="112" spans="124:125"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41" t="s">
        <v>474</v>
      </c>
    </row>
    <row r="121" spans="125:125" ht="13.5" hidden="1" customHeight="1" x14ac:dyDescent="0.25">
      <c r="DU121" s="241"/>
    </row>
  </sheetData>
  <sheetProtection algorithmName="SHA-512" hashValue="GdHAzzexPz8I5a857Gd+KGof6vd6IicGUIpxIi7Y9DDDkvy2wI513/Qik61rpe2znKQ7D5myj9LyH1fBqdZqpA==" saltValue="lUFRfAMqm11ULxtffGcGI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5"/>
  <cols>
    <col min="1" max="125" width="2.46484375" style="242" customWidth="1"/>
    <col min="126" max="142" width="0" style="241" hidden="1" customWidth="1"/>
    <col min="143" max="16384" width="9" style="241" hidden="1"/>
  </cols>
  <sheetData>
    <row r="1" spans="1:125" ht="13.5" customHeight="1" x14ac:dyDescent="0.2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2.75" x14ac:dyDescent="0.25">
      <c r="B2" s="241"/>
      <c r="T2" s="241"/>
    </row>
    <row r="3" spans="1:125" ht="12.75" x14ac:dyDescent="0.2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2.75" x14ac:dyDescent="0.25"/>
    <row r="5" spans="1:125" ht="12.75" x14ac:dyDescent="0.25"/>
    <row r="6" spans="1:125" ht="12.75" x14ac:dyDescent="0.25"/>
    <row r="7" spans="1:125" ht="12.75" x14ac:dyDescent="0.25"/>
    <row r="8" spans="1:125" ht="12.75" x14ac:dyDescent="0.25"/>
    <row r="9" spans="1:125" ht="12.75" x14ac:dyDescent="0.25"/>
    <row r="10" spans="1:125" ht="12.75" x14ac:dyDescent="0.25"/>
    <row r="11" spans="1:125" ht="12.75" x14ac:dyDescent="0.25"/>
    <row r="12" spans="1:125" ht="12.75" x14ac:dyDescent="0.25"/>
    <row r="13" spans="1:125" ht="12.75" x14ac:dyDescent="0.25"/>
    <row r="14" spans="1:125" ht="12.75" x14ac:dyDescent="0.25"/>
    <row r="15" spans="1:125" ht="12.75" x14ac:dyDescent="0.25"/>
    <row r="16" spans="1:125" ht="12.75" x14ac:dyDescent="0.25"/>
    <row r="17" ht="12.75" x14ac:dyDescent="0.25"/>
    <row r="18" ht="12.75" x14ac:dyDescent="0.25"/>
    <row r="19" ht="12.75" x14ac:dyDescent="0.25"/>
    <row r="20" ht="12.75" x14ac:dyDescent="0.25"/>
    <row r="21" ht="12.75" x14ac:dyDescent="0.25"/>
    <row r="22" ht="12.75" x14ac:dyDescent="0.25"/>
    <row r="23" ht="12.75" x14ac:dyDescent="0.25"/>
    <row r="24" ht="12.75" x14ac:dyDescent="0.25"/>
    <row r="25" ht="12.75" x14ac:dyDescent="0.25"/>
    <row r="26" ht="12.75" x14ac:dyDescent="0.25"/>
    <row r="27" ht="12.75" x14ac:dyDescent="0.25"/>
    <row r="28" ht="12.75" x14ac:dyDescent="0.25"/>
    <row r="29" ht="12.75" x14ac:dyDescent="0.25"/>
    <row r="30" ht="12.75" x14ac:dyDescent="0.25"/>
    <row r="31" ht="12.75" x14ac:dyDescent="0.25"/>
    <row r="32" ht="12.75" x14ac:dyDescent="0.25"/>
    <row r="33" spans="2:125" ht="12.75" x14ac:dyDescent="0.25">
      <c r="B33" s="241"/>
      <c r="G33" s="241"/>
      <c r="I33" s="241"/>
    </row>
    <row r="34" spans="2:125" ht="12.75" x14ac:dyDescent="0.25">
      <c r="C34" s="241"/>
      <c r="P34" s="241"/>
      <c r="R34" s="241"/>
      <c r="U34" s="241"/>
    </row>
    <row r="35" spans="2:125" ht="12.75" x14ac:dyDescent="0.2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2.75" x14ac:dyDescent="0.25">
      <c r="F36" s="241"/>
      <c r="H36" s="241"/>
      <c r="J36" s="241"/>
      <c r="K36" s="241"/>
      <c r="L36" s="241"/>
      <c r="M36" s="241"/>
      <c r="N36" s="241"/>
      <c r="O36" s="241"/>
      <c r="Q36" s="241"/>
      <c r="S36" s="241"/>
      <c r="V36" s="241"/>
    </row>
    <row r="37" spans="2:125" ht="12.75" x14ac:dyDescent="0.25"/>
    <row r="38" spans="2:125" ht="12.75" x14ac:dyDescent="0.25"/>
    <row r="39" spans="2:125" ht="12.75" x14ac:dyDescent="0.25"/>
    <row r="40" spans="2:125" ht="12.75" x14ac:dyDescent="0.25">
      <c r="U40" s="241"/>
    </row>
    <row r="41" spans="2:125" ht="12.75" x14ac:dyDescent="0.25">
      <c r="R41" s="241"/>
    </row>
    <row r="42" spans="2:125" ht="12.75" x14ac:dyDescent="0.2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2.75" x14ac:dyDescent="0.25">
      <c r="Q43" s="241"/>
      <c r="S43" s="241"/>
      <c r="V43" s="241"/>
    </row>
    <row r="44" spans="2:125" ht="12.75" x14ac:dyDescent="0.25"/>
    <row r="45" spans="2:125" ht="12.75" x14ac:dyDescent="0.25"/>
    <row r="46" spans="2:125" ht="12.75" x14ac:dyDescent="0.25"/>
    <row r="47" spans="2:125" ht="12.75" x14ac:dyDescent="0.25"/>
    <row r="48" spans="2:125" ht="12.75" x14ac:dyDescent="0.25"/>
    <row r="49" ht="12.75" x14ac:dyDescent="0.25"/>
    <row r="50" ht="12.75" x14ac:dyDescent="0.25"/>
    <row r="51" ht="12.75" x14ac:dyDescent="0.25"/>
    <row r="52" ht="12.75" x14ac:dyDescent="0.25"/>
    <row r="53" ht="12.75" x14ac:dyDescent="0.25"/>
    <row r="54" ht="12.75" x14ac:dyDescent="0.25"/>
    <row r="55" ht="12.75" x14ac:dyDescent="0.25"/>
    <row r="56" ht="12.75" x14ac:dyDescent="0.25"/>
    <row r="57" ht="12.75" x14ac:dyDescent="0.25"/>
    <row r="58" ht="12.75" x14ac:dyDescent="0.25"/>
    <row r="59" ht="12.75" x14ac:dyDescent="0.25"/>
    <row r="60" ht="12.75" x14ac:dyDescent="0.25"/>
    <row r="61" ht="12.75" x14ac:dyDescent="0.25"/>
    <row r="62" ht="12.75" x14ac:dyDescent="0.25"/>
    <row r="63" ht="12.75" x14ac:dyDescent="0.25"/>
    <row r="64" ht="12.75" x14ac:dyDescent="0.25"/>
    <row r="65" ht="12.75" x14ac:dyDescent="0.25"/>
    <row r="66" ht="12.75" x14ac:dyDescent="0.25"/>
    <row r="67" ht="12.75" x14ac:dyDescent="0.25"/>
    <row r="68" ht="12.75" x14ac:dyDescent="0.25"/>
    <row r="69" ht="12.75" x14ac:dyDescent="0.25"/>
    <row r="70" ht="12.75" x14ac:dyDescent="0.25"/>
    <row r="71" ht="12.75" x14ac:dyDescent="0.25"/>
    <row r="72" ht="12.75" x14ac:dyDescent="0.25"/>
    <row r="73" ht="12.75" x14ac:dyDescent="0.25"/>
    <row r="74" ht="12.75" x14ac:dyDescent="0.25"/>
    <row r="75" ht="12.75" x14ac:dyDescent="0.25"/>
    <row r="76" ht="12.75" x14ac:dyDescent="0.25"/>
    <row r="77" ht="12.75" x14ac:dyDescent="0.25"/>
    <row r="78" ht="12.75" x14ac:dyDescent="0.25"/>
    <row r="79" ht="12.75" x14ac:dyDescent="0.25"/>
    <row r="80"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row r="90" ht="12.75" x14ac:dyDescent="0.25"/>
    <row r="91" ht="12.75" x14ac:dyDescent="0.25"/>
    <row r="92" ht="13.5" customHeight="1" x14ac:dyDescent="0.25"/>
    <row r="93" ht="13.5" customHeight="1" x14ac:dyDescent="0.25"/>
    <row r="94" ht="13.5" customHeight="1" x14ac:dyDescent="0.25"/>
    <row r="95" ht="13.5" customHeight="1" x14ac:dyDescent="0.25"/>
    <row r="96" ht="13.5" customHeight="1" x14ac:dyDescent="0.25"/>
    <row r="97" ht="13.5" customHeight="1" x14ac:dyDescent="0.25"/>
    <row r="98" ht="13.5" customHeight="1" x14ac:dyDescent="0.25"/>
    <row r="99" ht="13.5" customHeight="1" x14ac:dyDescent="0.25"/>
    <row r="100" ht="13.5" customHeight="1" x14ac:dyDescent="0.25"/>
    <row r="101" ht="13.5" customHeight="1" x14ac:dyDescent="0.25"/>
    <row r="102" ht="13.5" customHeight="1" x14ac:dyDescent="0.25"/>
    <row r="103" ht="13.5" customHeight="1" x14ac:dyDescent="0.25"/>
    <row r="104" ht="13.5" customHeight="1" x14ac:dyDescent="0.25"/>
    <row r="105" ht="13.5" customHeight="1" x14ac:dyDescent="0.25"/>
    <row r="106" ht="13.5" customHeight="1" x14ac:dyDescent="0.25"/>
    <row r="107" ht="13.5" customHeight="1" x14ac:dyDescent="0.25"/>
    <row r="108" ht="13.5" customHeight="1" x14ac:dyDescent="0.25"/>
    <row r="109" ht="13.5" customHeight="1" x14ac:dyDescent="0.25"/>
    <row r="110" ht="13.5" customHeight="1" x14ac:dyDescent="0.25"/>
    <row r="111" ht="13.5" customHeight="1" x14ac:dyDescent="0.25"/>
    <row r="112"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42" t="s">
        <v>474</v>
      </c>
    </row>
  </sheetData>
  <sheetProtection algorithmName="SHA-512" hashValue="CFuVWH1Ya4ONihurnHp8z/qlXwjKJkSFWYYugbgqL8FPtnoJWsmi9bSWg73SqU9EQf3S4jPgTjK7RrZiBcVNwg==" saltValue="FKPwfY0BQ1PdiNjrVUPKt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5"/>
  <cols>
    <col min="1" max="1" width="8.19921875" style="1" customWidth="1"/>
    <col min="2" max="16" width="14.6640625" style="1" customWidth="1"/>
    <col min="17"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spans="2:10" ht="16.5" customHeight="1" x14ac:dyDescent="0.25"/>
    <row r="34" spans="2:10" ht="16.5" customHeight="1" x14ac:dyDescent="0.25"/>
    <row r="35" spans="2:10" ht="16.5" customHeight="1" x14ac:dyDescent="0.25"/>
    <row r="36" spans="2:10" ht="16.5" customHeight="1" x14ac:dyDescent="0.25"/>
    <row r="37" spans="2:10" ht="16.5" customHeight="1" x14ac:dyDescent="0.25"/>
    <row r="38" spans="2:10" ht="16.5" customHeight="1" x14ac:dyDescent="0.25"/>
    <row r="39" spans="2:10" ht="16.5" customHeight="1" x14ac:dyDescent="0.25"/>
    <row r="40" spans="2:10" ht="16.5" customHeight="1" x14ac:dyDescent="0.25"/>
    <row r="41" spans="2:10" ht="16.5" customHeight="1" x14ac:dyDescent="0.25"/>
    <row r="42" spans="2:10" ht="16.5" customHeight="1" x14ac:dyDescent="0.25"/>
    <row r="43" spans="2:10" ht="16.5" customHeight="1" x14ac:dyDescent="0.25"/>
    <row r="44" spans="2:10" ht="16.5" customHeight="1" x14ac:dyDescent="0.25"/>
    <row r="45" spans="2:10" ht="29.25" customHeight="1" thickBot="1" x14ac:dyDescent="0.3">
      <c r="B45" s="2"/>
      <c r="C45" s="2"/>
      <c r="D45" s="2"/>
      <c r="E45" s="2"/>
      <c r="F45" s="2"/>
      <c r="G45" s="2"/>
      <c r="H45" s="2"/>
      <c r="I45" s="2"/>
      <c r="J45" s="3" t="s">
        <v>0</v>
      </c>
    </row>
    <row r="46" spans="2:10" ht="29.25" customHeight="1" thickBot="1" x14ac:dyDescent="0.35">
      <c r="B46" s="4" t="s">
        <v>1</v>
      </c>
      <c r="C46" s="5"/>
      <c r="D46" s="5"/>
      <c r="E46" s="6" t="s">
        <v>2</v>
      </c>
      <c r="F46" s="7" t="s">
        <v>524</v>
      </c>
      <c r="G46" s="8" t="s">
        <v>525</v>
      </c>
      <c r="H46" s="8" t="s">
        <v>526</v>
      </c>
      <c r="I46" s="8" t="s">
        <v>527</v>
      </c>
      <c r="J46" s="9" t="s">
        <v>528</v>
      </c>
    </row>
    <row r="47" spans="2:10" ht="57.75" customHeight="1" x14ac:dyDescent="0.25">
      <c r="B47" s="10"/>
      <c r="C47" s="1126" t="s">
        <v>3</v>
      </c>
      <c r="D47" s="1126"/>
      <c r="E47" s="1127"/>
      <c r="F47" s="11">
        <v>12.37</v>
      </c>
      <c r="G47" s="12">
        <v>15.03</v>
      </c>
      <c r="H47" s="12">
        <v>17.23</v>
      </c>
      <c r="I47" s="12">
        <v>15.36</v>
      </c>
      <c r="J47" s="13">
        <v>18.25</v>
      </c>
    </row>
    <row r="48" spans="2:10" ht="57.75" customHeight="1" x14ac:dyDescent="0.25">
      <c r="B48" s="14"/>
      <c r="C48" s="1128" t="s">
        <v>4</v>
      </c>
      <c r="D48" s="1128"/>
      <c r="E48" s="1129"/>
      <c r="F48" s="15">
        <v>6.64</v>
      </c>
      <c r="G48" s="16">
        <v>9.34</v>
      </c>
      <c r="H48" s="16">
        <v>11.18</v>
      </c>
      <c r="I48" s="16">
        <v>11.67</v>
      </c>
      <c r="J48" s="17">
        <v>10.64</v>
      </c>
    </row>
    <row r="49" spans="2:10" ht="57.75" customHeight="1" thickBot="1" x14ac:dyDescent="0.3">
      <c r="B49" s="18"/>
      <c r="C49" s="1130" t="s">
        <v>5</v>
      </c>
      <c r="D49" s="1130"/>
      <c r="E49" s="1131"/>
      <c r="F49" s="19">
        <v>2.2200000000000002</v>
      </c>
      <c r="G49" s="20">
        <v>5.86</v>
      </c>
      <c r="H49" s="20">
        <v>3.5</v>
      </c>
      <c r="I49" s="20" t="s">
        <v>529</v>
      </c>
      <c r="J49" s="21">
        <v>1.93</v>
      </c>
    </row>
    <row r="50" spans="2:10" ht="12.75" x14ac:dyDescent="0.25"/>
  </sheetData>
  <sheetProtection algorithmName="SHA-512" hashValue="3qrIisUTSZbbdQ/K5BVpvDGB3k7kaTJlap/YbmVwhwdDNhGOiFze4F1FDEQL7PI80lOfwUZuY64AkDE5W4mDeg==" saltValue="oGreyorKpkloXA6DmaPZ6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新潟県</cp:lastModifiedBy>
  <cp:lastPrinted>2026-03-11T08:14:37Z</cp:lastPrinted>
  <dcterms:created xsi:type="dcterms:W3CDTF">2026-02-23T06:09:51Z</dcterms:created>
  <dcterms:modified xsi:type="dcterms:W3CDTF">2026-03-19T00:34:05Z</dcterms:modified>
  <cp:category/>
</cp:coreProperties>
</file>