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BA34D106-161A-488F-A823-293ABB67D204}"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35"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<sst xmlns="http://schemas.openxmlformats.org/spreadsheetml/2006/main" count="1105" uniqueCount="567">
  <si>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</si>
  <si>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</si>
  <si>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</si>
  <si>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</si>
  <si>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</si>
  <si>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</si>
  <si>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</si>
  <si>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</si>
  <si>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</si>
  <si>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</si>
  <si>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</si>
  <si>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</si>
  <si>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</si>
  <si>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</si>
  <si>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</si>
  <si>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</si>
  <si>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</si>
  <si>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</si>
  <si>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</si>
  <si>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</si>
  <si>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</si>
  <si>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</si>
  <si>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</si>
  <si>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</si>
  <si>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</si>
  <si>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</si>
  <si>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</si>
  <si>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</si>
  <si>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</si>
  <si>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</si>
  <si>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</si>
  <si>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</si>
  <si>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</si>
  <si>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</si>
  <si>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</si>
  <si>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</si>
  <si>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</si>
  <si>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</si>
  <si>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</si>
  <si>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</si>
  <si>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</si>
  <si>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</si>
  <si>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</si>
  <si>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</si>
  <si>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</si>
  <si>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</si>
  <si>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</si>
  <si>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</si>
  <si>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</si>
  <si>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</si>
  <si>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</si>
  <si>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</si>
  <si>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</si>
  <si>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</si>
  <si>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</si>
  <si>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</si>
  <si>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</si>
  <si>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</si>
  <si>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</si>
  <si>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</si>
  <si>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</si>
  <si>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</si>
  <si>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</si>
  <si>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</si>
  <si>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</si>
  <si>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</si>
  <si>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</si>
  <si>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</si>
  <si>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</si>
  <si>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</si>
  <si>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</si>
  <si>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</si>
  <si>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</si>
  <si>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</si>
  <si>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</si>
  <si>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</si>
  <si>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</si>
  <si>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</si>
  <si>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</si>
  <si>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</si>
  <si>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</si>
  <si>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</si>
  <si>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</si>
  <si>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</si>
  <si>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</si>
  <si>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</si>
  <si>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</si>
  <si>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</si>
  <si>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</si>
  <si>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</si>
  <si>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</si>
  <si>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</si>
  <si>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</si>
  <si>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</si>
  <si>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妙高市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</si>
  <si>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</si>
  <si>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</si>
  <si>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</si>
  <si>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</si>
  <si>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</si>
  <si>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</si>
  <si>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</si>
  <si>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</si>
  <si>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</si>
  <si>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</si>
  <si>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</si>
  <si>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</si>
  <si>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</si>
  <si>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</si>
  <si>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</si>
  <si>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</si>
  <si>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</si>
  <si>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</si>
  <si>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</si>
  <si>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</si>
  <si>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</si>
  <si>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</si>
  <si>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</si>
  <si>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</si>
  <si>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</si>
  <si>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</si>
  <si>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</si>
  <si>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</si>
  <si>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</si>
  <si>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</si>
  <si>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</si>
  <si>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</si>
  <si>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</si>
  <si>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</si>
  <si>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</si>
  <si>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</si>
  <si>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</si>
  <si>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</si>
  <si>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</si>
  <si>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</si>
  <si>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</si>
  <si>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</si>
  <si>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</si>
  <si>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</si>
  <si>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</si>
  <si>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</si>
  <si>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</si>
  <si>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</si>
  <si>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</si>
  <si>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</si>
  <si>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</si>
  <si>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</si>
  <si>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</si>
  <si>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</si>
  <si>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</si>
  <si>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</si>
  <si>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</si>
  <si>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</si>
  <si>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</si>
  <si>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</si>
  <si>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</si>
  <si>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</si>
  <si>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</si>
  <si>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</si>
  <si>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</si>
  <si>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</si>
  <si>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</si>
  <si>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</si>
  <si>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</si>
  <si>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</si>
  <si>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</si>
  <si>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</si>
  <si>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</si>
  <si>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</si>
  <si>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</si>
  <si>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</si>
  <si>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</si>
  <si>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</si>
  <si>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</si>
  <si>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</si>
  <si>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</si>
  <si>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</si>
  <si>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</si>
  <si>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</si>
  <si>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</si>
  <si>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</si>
  <si>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</si>
  <si>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</si>
  <si>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</si>
  <si>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</si>
  <si>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</si>
  <si>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</si>
  <si>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</si>
  <si>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</si>
  <si>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</si>
  <si>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</si>
  <si>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</si>
  <si>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</si>
  <si>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</si>
  <si>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</si>
  <si>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</si>
  <si>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</si>
  <si>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</si>
  <si>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</si>
  <si>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</si>
  <si>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</si>
  <si>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</si>
  <si>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</si>
  <si>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新潟県妙高市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</si>
  <si>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</si>
  <si>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</si>
  <si>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</si>
  <si>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</si>
  <si>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</si>
  <si>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</si>
  <si>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</si>
  <si>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</si>
  <si>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</si>
  <si>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</si>
  <si>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</si>
  <si>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</si>
  <si>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</si>
  <si>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</si>
  <si>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</si>
  <si>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</si>
  <si>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</si>
  <si>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</si>
  <si>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</si>
  <si>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</si>
  <si>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</si>
  <si>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</si>
  <si>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</si>
  <si>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</si>
  <si>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</si>
  <si>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</si>
  <si>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</si>
  <si>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</si>
  <si>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</si>
  <si>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</si>
  <si>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</si>
  <si>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</si>
  <si>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</si>
  <si>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</si>
  <si>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</si>
  <si>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</si>
  <si>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</si>
  <si>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</si>
  <si>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</si>
  <si>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</si>
  <si>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</si>
  <si>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</si>
  <si>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</si>
  <si>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</si>
  <si>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</si>
  <si>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</si>
  <si>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</si>
  <si>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</si>
  <si>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</si>
  <si>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</si>
  <si>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</si>
  <si>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</si>
  <si>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</si>
  <si>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</si>
  <si>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</si>
  <si>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</si>
  <si>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</si>
  <si>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</si>
  <si>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</si>
  <si>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</si>
  <si>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</si>
  <si>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</si>
  <si>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</si>
  <si>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</si>
  <si>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</si>
  <si>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</si>
  <si>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</si>
  <si>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</si>
  <si>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</si>
  <si>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</si>
  <si>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</si>
  <si>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</si>
  <si>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</si>
  <si>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</si>
  <si>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</si>
  <si>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</si>
  <si>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</si>
  <si>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</si>
  <si>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</si>
  <si>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</si>
  <si>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</si>
  <si>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</si>
  <si>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</si>
  <si>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</si>
  <si>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</si>
  <si>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</si>
  <si>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</si>
  <si>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</si>
  <si>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</si>
  <si>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</si>
  <si>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</si>
  <si>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</si>
  <si>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</si>
  <si>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</si>
  <si>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</si>
  <si>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</si>
  <si>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</si>
  <si>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</si>
  <si>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</si>
  <si>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</si>
  <si>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</si>
  <si>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</si>
  <si>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</si>
  <si>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</si>
  <si>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</si>
  <si>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</si>
  <si>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</si>
  <si>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</si>
  <si>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</si>
  <si>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</si>
  <si>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</si>
  <si>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</si>
  <si>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</si>
  <si>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</si>
  <si>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</si>
  <si>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</si>
  <si>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</si>
  <si>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</si>
  <si>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</si>
  <si>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</si>
  <si>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</si>
  <si>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</si>
  <si>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</si>
  <si>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</si>
  <si>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</si>
  <si>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</si>
  <si>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</si>
  <si>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</si>
  <si>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</si>
  <si>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</si>
  <si>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</si>
  <si>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</si>
  <si>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</si>
  <si>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</si>
  <si>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</si>
  <si>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</si>
  <si>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</si>
  <si>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</si>
  <si>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</si>
  <si>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</si>
  <si>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</si>
  <si>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</si>
  <si>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</si>
  <si>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</si>
  <si>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</si>
  <si>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</si>
  <si>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</si>
  <si>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</si>
  <si>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</si>
  <si>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</si>
  <si>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新潟県妙高市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</si>
  <si>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</si>
  <si>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</si>
  <si>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</si>
  <si>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</si>
  <si>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</si>
  <si>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</si>
  <si>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</si>
  <si>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</si>
  <si>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</si>
  <si>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</si>
  <si>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</si>
  <si>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</si>
  <si>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</si>
  <si>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</si>
  <si>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</si>
  <si>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</si>
  <si>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</si>
  <si>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</si>
  <si>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</si>
  <si>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</si>
  <si>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</si>
  <si>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</si>
  <si>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</si>
  <si>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</si>
  <si>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</si>
  <si>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</si>
  <si>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</si>
  <si>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</si>
  <si>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</si>
  <si>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</si>
  <si>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</si>
  <si>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</si>
  <si>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</si>
  <si>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</si>
  <si>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</si>
  <si>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</si>
  <si>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</si>
  <si>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</si>
  <si>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</si>
  <si>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</si>
  <si>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</si>
  <si>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</si>
  <si>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</si>
  <si>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</si>
  <si>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</si>
  <si>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</si>
  <si>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</si>
  <si>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</si>
  <si>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</si>
  <si>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</si>
  <si>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</si>
  <si>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</si>
  <si>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</si>
  <si>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</si>
  <si>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</si>
  <si>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</si>
  <si>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</si>
  <si>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</si>
  <si>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</si>
  <si>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</si>
  <si>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</si>
  <si>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</si>
  <si>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</si>
  <si>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</si>
  <si>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</si>
  <si>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</si>
  <si>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</si>
  <si>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</si>
  <si>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</si>
  <si>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</si>
  <si>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</si>
  <si>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</si>
  <si>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</si>
  <si>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</si>
  <si>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</si>
  <si>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</si>
  <si>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</si>
  <si>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</si>
  <si>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</si>
  <si>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</si>
  <si>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</si>
  <si>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</si>
  <si>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</si>
  <si>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</si>
  <si>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</si>
  <si>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</si>
  <si>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</si>
  <si>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</si>
  <si>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</si>
  <si>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</si>
  <si>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</si>
  <si>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</si>
  <si>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</si>
  <si>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</si>
  <si>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</si>
  <si>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</si>
  <si>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</si>
  <si>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</si>
  <si>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</si>
  <si>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</si>
  <si>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</si>
  <si>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</si>
  <si>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</si>
  <si>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</si>
  <si>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</si>
  <si>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</si>
  <si>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</si>
  <si>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</si>
  <si>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</si>
  <si>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</si>
  <si>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</si>
  <si>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</si>
  <si>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</si>
  <si>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</si>
  <si>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</si>
  <si>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</si>
  <si>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</si>
  <si>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</si>
  <si>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</si>
  <si>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</si>
  <si>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</si>
  <si>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</si>
  <si>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</si>
  <si>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</si>
  <si>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</si>
  <si>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</si>
  <si>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</si>
  <si>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</si>
  <si>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</si>
  <si>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</si>
  <si>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</si>
  <si>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</si>
  <si>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</si>
  <si>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</si>
  <si>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</si>
  <si>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</si>
  <si>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</si>
  <si>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</si>
  <si>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</si>
  <si>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</si>
  <si>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</si>
  <si>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</si>
  <si>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</si>
  <si>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</si>
  <si>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</si>
  <si>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</si>
  <si>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</si>
  <si>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</si>
  <si>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</si>
  <si>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</si>
  <si>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</si>
  <si>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</si>
  <si>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</si>
  <si>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</si>
  <si>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</si>
  <si>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</si>
  <si>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</si>
  <si>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</si>
  <si>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</si>
  <si>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</si>
  <si>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</si>
  <si>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</si>
  <si>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</si>
  <si>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</si>
  <si>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</si>
  <si>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</si>
  <si>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</si>
  <si>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</si>
  <si>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</si>
  <si>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</si>
  <si>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</si>
  <si>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</si>
  <si>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</si>
  <si>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</si>
  <si>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</si>
  <si>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5.59</t>
  </si>
  <si>
    <t>▲ 3.08</t>
  </si>
  <si>
    <t>▲ 6.43</t>
  </si>
  <si>
    <t>水道事業会計</t>
  </si>
  <si>
    <t>一般会計</t>
  </si>
  <si>
    <t>公共下水道事業会計</t>
  </si>
  <si>
    <t>介護保険特別会計</t>
  </si>
  <si>
    <t>国民健康保険特別会計</t>
  </si>
  <si>
    <t>簡易水道事業会計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</si>
  <si>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</si>
  <si>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</si>
  <si>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</si>
  <si>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</si>
  <si>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</si>
  <si>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</si>
  <si>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</si>
  <si>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</si>
  <si>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妙高文化振興事業団</t>
    <rPh sb="0" eb="2">
      <t>ミョウコウ</t>
    </rPh>
    <rPh sb="2" eb="4">
      <t>ブンカ</t>
    </rPh>
    <rPh sb="4" eb="6">
      <t>シンコウ</t>
    </rPh>
    <rPh sb="6" eb="9">
      <t>ジギョウダン</t>
    </rPh>
    <phoneticPr fontId="2"/>
  </si>
  <si>
    <t>妙高ふるさと振興</t>
    <rPh sb="0" eb="2">
      <t>ミョウコウ</t>
    </rPh>
    <rPh sb="6" eb="8">
      <t>シンコウ</t>
    </rPh>
    <phoneticPr fontId="2"/>
  </si>
  <si>
    <t>まちづくり新井</t>
    <rPh sb="5" eb="7">
      <t>アライ</t>
    </rPh>
    <phoneticPr fontId="2"/>
  </si>
  <si>
    <t>上越地域消防事務組合</t>
    <rPh sb="0" eb="2">
      <t>ジョウエツ</t>
    </rPh>
    <rPh sb="2" eb="4">
      <t>チイキ</t>
    </rPh>
    <rPh sb="4" eb="6">
      <t>ショウボウ</t>
    </rPh>
    <rPh sb="6" eb="8">
      <t>ジム</t>
    </rPh>
    <rPh sb="8" eb="10">
      <t>クミアイ</t>
    </rPh>
    <phoneticPr fontId="2"/>
  </si>
  <si>
    <t>上越広域伝染病院組合</t>
    <rPh sb="0" eb="2">
      <t>ジョウエツ</t>
    </rPh>
    <rPh sb="2" eb="4">
      <t>コウイキ</t>
    </rPh>
    <rPh sb="4" eb="7">
      <t>デンセンビョウ</t>
    </rPh>
    <rPh sb="7" eb="8">
      <t>イン</t>
    </rPh>
    <rPh sb="8" eb="10">
      <t>クミアイ</t>
    </rPh>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</si>
  <si>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</si>
  <si>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</si>
  <si>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7">
      <t>イン</t>
    </rPh>
    <rPh sb="17" eb="18">
      <t>トウ</t>
    </rPh>
    <rPh sb="18" eb="20">
      <t>コウム</t>
    </rPh>
    <rPh sb="20" eb="22">
      <t>サイガイ</t>
    </rPh>
    <rPh sb="22" eb="24">
      <t>ホショウ</t>
    </rPh>
    <rPh sb="24" eb="26">
      <t>ジギョウ</t>
    </rPh>
    <rPh sb="26" eb="28">
      <t>トクベツ</t>
    </rPh>
    <rPh sb="28" eb="30">
      <t>カイケイ</t>
    </rPh>
    <phoneticPr fontId="2"/>
  </si>
  <si>
    <t>新潟県市町村総合事務組合【消防賞じゅつ金等支給事業特別会計】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1">
      <t>ナド</t>
    </rPh>
    <rPh sb="21" eb="23">
      <t>シキュウ</t>
    </rPh>
    <rPh sb="23" eb="25">
      <t>ジギョウ</t>
    </rPh>
    <rPh sb="25" eb="27">
      <t>トクベツ</t>
    </rPh>
    <rPh sb="27" eb="29">
      <t>カイケイ</t>
    </rPh>
    <phoneticPr fontId="2"/>
  </si>
  <si>
    <t>新潟県市町村総合事務組合【非常勤職員公務災害補償等事業特別会計】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トウ</t>
    </rPh>
    <rPh sb="25" eb="27">
      <t>ジギョウ</t>
    </rPh>
    <rPh sb="27" eb="29">
      <t>トクベツ</t>
    </rPh>
    <rPh sb="29" eb="31">
      <t>カイケイ</t>
    </rPh>
    <phoneticPr fontId="2"/>
  </si>
  <si>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</si>
  <si>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</si>
  <si>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</si>
  <si>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</si>
  <si>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教育環境整備基金</t>
  </si>
  <si>
    <t>公共施設等適正管理基金</t>
  </si>
  <si>
    <t>公営企業経営安定基金</t>
  </si>
  <si>
    <t>ふるさと振興基金</t>
  </si>
  <si>
    <t>妙高山麓ゆめ基金</t>
    <rPh sb="0" eb="4">
      <t>ミョウコウサンロク</t>
    </rPh>
    <rPh sb="6" eb="8">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</si>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</sst>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83B5-4CDF-8A4F-16148EFC43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60805</c:v>
                </c:pt>
                <c:pt idx="1">
                  <c:v>55239</c:v>
                </c:pt>
                <c:pt idx="2">
                  <c:v>98508</c:v>
                </c:pt>
                <c:pt idx="3">
                  <c:v>135069</c:v>
                </c:pt>
                <c:pt idx="4">
                  <c:v>106380</c:v>
                </c:pt>
              </c:numCache>
            </c:numRef>
          </c:val>
          <c:smooth val="0"/>
          <c:extLst>
            <c:ext xmlns:c16="http://schemas.microsoft.com/office/drawing/2014/chart" uri="{C3380CC4-5D6E-409C-BE32-E72D297353CC}">
              <c16:uniqueId val="{00000001-83B5-4CDF-8A4F-16148EFC43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24.65</c:v>
                </c:pt>
                <c:pt idx="1">
                  <c:v>18.489999999999998</c:v>
                </c:pt>
                <c:pt idx="2">
                  <c:v>19.88</c:v>
                </c:pt>
                <c:pt idx="3">
                  <c:v>15.79</c:v>
                </c:pt>
                <c:pt idx="4">
                  <c:v>6.99</c:v>
                </c:pt>
              </c:numCache>
            </c:numRef>
          </c:val>
          <c:extLst>
            <c:ext xmlns:c16="http://schemas.microsoft.com/office/drawing/2014/chart" uri="{C3380CC4-5D6E-409C-BE32-E72D297353CC}">
              <c16:uniqueId val="{00000000-8C3E-46AE-8D71-25504CC1F6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41.89</c:v>
                </c:pt>
                <c:pt idx="1">
                  <c:v>40.97</c:v>
                </c:pt>
                <c:pt idx="2">
                  <c:v>42.58</c:v>
                </c:pt>
                <c:pt idx="3">
                  <c:v>41.65</c:v>
                </c:pt>
                <c:pt idx="4">
                  <c:v>41.47</c:v>
                </c:pt>
              </c:numCache>
            </c:numRef>
          </c:val>
          <c:extLst>
            <c:ext xmlns:c16="http://schemas.microsoft.com/office/drawing/2014/chart" uri="{C3380CC4-5D6E-409C-BE32-E72D297353CC}">
              <c16:uniqueId val="{00000001-8C3E-46AE-8D71-25504CC1F63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10.32</c:v>
                </c:pt>
                <c:pt idx="1">
                  <c:v>-5.59</c:v>
                </c:pt>
                <c:pt idx="2">
                  <c:v>0.69</c:v>
                </c:pt>
                <c:pt idx="3">
                  <c:v>-3.08</c:v>
                </c:pt>
                <c:pt idx="4">
                  <c:v>-6.43</c:v>
                </c:pt>
              </c:numCache>
            </c:numRef>
          </c:val>
          <c:smooth val="0"/>
          <c:extLst>
            <c:ext xmlns:c16="http://schemas.microsoft.com/office/drawing/2014/chart" uri="{C3380CC4-5D6E-409C-BE32-E72D297353CC}">
              <c16:uniqueId val="{00000002-8C3E-46AE-8D71-25504CC1F63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11.16</c:v>
                </c:pt>
                <c:pt idx="2">
                  <c:v>#N/A</c:v>
                </c:pt>
                <c:pt idx="3">
                  <c:v>7.82</c:v>
                </c:pt>
                <c:pt idx="4">
                  <c:v>#N/A</c:v>
                </c:pt>
                <c:pt idx="5">
                  <c:v>0.25</c:v>
                </c:pt>
                <c:pt idx="6">
                  <c:v>0</c:v>
                </c:pt>
                <c:pt idx="7">
                  <c:v>0</c:v>
                </c:pt>
                <c:pt idx="8">
                  <c:v>0</c:v>
                </c:pt>
                <c:pt idx="9">
                  <c:v>0</c:v>
                </c:pt>
              </c:numCache>
            </c:numRef>
          </c:val>
          <c:extLst>
            <c:ext xmlns:c16="http://schemas.microsoft.com/office/drawing/2014/chart" uri="{C3380CC4-5D6E-409C-BE32-E72D297353CC}">
              <c16:uniqueId val="{00000000-1BBA-454F-A3EB-1BBA582D1C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BA-454F-A3EB-1BBA582D1CD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BA-454F-A3EB-1BBA582D1CD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0.06</c:v>
                </c:pt>
                <c:pt idx="8">
                  <c:v>#N/A</c:v>
                </c:pt>
                <c:pt idx="9">
                  <c:v>0.05</c:v>
                </c:pt>
              </c:numCache>
            </c:numRef>
          </c:val>
          <c:extLst>
            <c:ext xmlns:c16="http://schemas.microsoft.com/office/drawing/2014/chart" uri="{C3380CC4-5D6E-409C-BE32-E72D297353CC}">
              <c16:uniqueId val="{00000003-1BBA-454F-A3EB-1BBA582D1CD5}"/>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0.48</c:v>
                </c:pt>
                <c:pt idx="4">
                  <c:v>#N/A</c:v>
                </c:pt>
                <c:pt idx="5">
                  <c:v>0.62</c:v>
                </c:pt>
                <c:pt idx="6">
                  <c:v>#N/A</c:v>
                </c:pt>
                <c:pt idx="7">
                  <c:v>0.45</c:v>
                </c:pt>
                <c:pt idx="8">
                  <c:v>#N/A</c:v>
                </c:pt>
                <c:pt idx="9">
                  <c:v>0.35</c:v>
                </c:pt>
              </c:numCache>
            </c:numRef>
          </c:val>
          <c:extLst>
            <c:ext xmlns:c16="http://schemas.microsoft.com/office/drawing/2014/chart" uri="{C3380CC4-5D6E-409C-BE32-E72D297353CC}">
              <c16:uniqueId val="{00000004-1BBA-454F-A3EB-1BBA582D1CD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1.91</c:v>
                </c:pt>
                <c:pt idx="2">
                  <c:v>#N/A</c:v>
                </c:pt>
                <c:pt idx="3">
                  <c:v>1.0900000000000001</c:v>
                </c:pt>
                <c:pt idx="4">
                  <c:v>#N/A</c:v>
                </c:pt>
                <c:pt idx="5">
                  <c:v>0.56999999999999995</c:v>
                </c:pt>
                <c:pt idx="6">
                  <c:v>#N/A</c:v>
                </c:pt>
                <c:pt idx="7">
                  <c:v>0.22</c:v>
                </c:pt>
                <c:pt idx="8">
                  <c:v>#N/A</c:v>
                </c:pt>
                <c:pt idx="9">
                  <c:v>0.54</c:v>
                </c:pt>
              </c:numCache>
            </c:numRef>
          </c:val>
          <c:extLst>
            <c:ext xmlns:c16="http://schemas.microsoft.com/office/drawing/2014/chart" uri="{C3380CC4-5D6E-409C-BE32-E72D297353CC}">
              <c16:uniqueId val="{00000005-1BBA-454F-A3EB-1BBA582D1CD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1.88</c:v>
                </c:pt>
                <c:pt idx="2">
                  <c:v>#N/A</c:v>
                </c:pt>
                <c:pt idx="3">
                  <c:v>3.11</c:v>
                </c:pt>
                <c:pt idx="4">
                  <c:v>#N/A</c:v>
                </c:pt>
                <c:pt idx="5">
                  <c:v>3.03</c:v>
                </c:pt>
                <c:pt idx="6">
                  <c:v>#N/A</c:v>
                </c:pt>
                <c:pt idx="7">
                  <c:v>1.28</c:v>
                </c:pt>
                <c:pt idx="8">
                  <c:v>#N/A</c:v>
                </c:pt>
                <c:pt idx="9">
                  <c:v>1.22</c:v>
                </c:pt>
              </c:numCache>
            </c:numRef>
          </c:val>
          <c:extLst>
            <c:ext xmlns:c16="http://schemas.microsoft.com/office/drawing/2014/chart" uri="{C3380CC4-5D6E-409C-BE32-E72D297353CC}">
              <c16:uniqueId val="{00000006-1BBA-454F-A3EB-1BBA582D1CD5}"/>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7.63</c:v>
                </c:pt>
                <c:pt idx="2">
                  <c:v>#N/A</c:v>
                </c:pt>
                <c:pt idx="3">
                  <c:v>8.42</c:v>
                </c:pt>
                <c:pt idx="4">
                  <c:v>#N/A</c:v>
                </c:pt>
                <c:pt idx="5">
                  <c:v>7.71</c:v>
                </c:pt>
                <c:pt idx="6">
                  <c:v>#N/A</c:v>
                </c:pt>
                <c:pt idx="7">
                  <c:v>7.07</c:v>
                </c:pt>
                <c:pt idx="8">
                  <c:v>#N/A</c:v>
                </c:pt>
                <c:pt idx="9">
                  <c:v>6.28</c:v>
                </c:pt>
              </c:numCache>
            </c:numRef>
          </c:val>
          <c:extLst>
            <c:ext xmlns:c16="http://schemas.microsoft.com/office/drawing/2014/chart" uri="{C3380CC4-5D6E-409C-BE32-E72D297353CC}">
              <c16:uniqueId val="{00000007-1BBA-454F-A3EB-1BBA582D1CD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24.65</c:v>
                </c:pt>
                <c:pt idx="2">
                  <c:v>#N/A</c:v>
                </c:pt>
                <c:pt idx="3">
                  <c:v>18.489999999999998</c:v>
                </c:pt>
                <c:pt idx="4">
                  <c:v>#N/A</c:v>
                </c:pt>
                <c:pt idx="5">
                  <c:v>19.88</c:v>
                </c:pt>
                <c:pt idx="6">
                  <c:v>#N/A</c:v>
                </c:pt>
                <c:pt idx="7">
                  <c:v>15.79</c:v>
                </c:pt>
                <c:pt idx="8">
                  <c:v>#N/A</c:v>
                </c:pt>
                <c:pt idx="9">
                  <c:v>6.98</c:v>
                </c:pt>
              </c:numCache>
            </c:numRef>
          </c:val>
          <c:extLst>
            <c:ext xmlns:c16="http://schemas.microsoft.com/office/drawing/2014/chart" uri="{C3380CC4-5D6E-409C-BE32-E72D297353CC}">
              <c16:uniqueId val="{00000008-1BBA-454F-A3EB-1BBA582D1CD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12.41</c:v>
                </c:pt>
                <c:pt idx="2">
                  <c:v>#N/A</c:v>
                </c:pt>
                <c:pt idx="3">
                  <c:v>13.12</c:v>
                </c:pt>
                <c:pt idx="4">
                  <c:v>#N/A</c:v>
                </c:pt>
                <c:pt idx="5">
                  <c:v>13.58</c:v>
                </c:pt>
                <c:pt idx="6">
                  <c:v>#N/A</c:v>
                </c:pt>
                <c:pt idx="7">
                  <c:v>13.49</c:v>
                </c:pt>
                <c:pt idx="8">
                  <c:v>#N/A</c:v>
                </c:pt>
                <c:pt idx="9">
                  <c:v>12.65</c:v>
                </c:pt>
              </c:numCache>
            </c:numRef>
          </c:val>
          <c:extLst>
            <c:ext xmlns:c16="http://schemas.microsoft.com/office/drawing/2014/chart" uri="{C3380CC4-5D6E-409C-BE32-E72D297353CC}">
              <c16:uniqueId val="{00000009-1BBA-454F-A3EB-1BBA582D1C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2098</c:v>
                </c:pt>
                <c:pt idx="5">
                  <c:v>2083</c:v>
                </c:pt>
                <c:pt idx="8">
                  <c:v>2099</c:v>
                </c:pt>
                <c:pt idx="11">
                  <c:v>2094</c:v>
                </c:pt>
                <c:pt idx="14">
                  <c:v>2018</c:v>
                </c:pt>
              </c:numCache>
            </c:numRef>
          </c:val>
          <c:extLst>
            <c:ext xmlns:c16="http://schemas.microsoft.com/office/drawing/2014/chart" uri="{C3380CC4-5D6E-409C-BE32-E72D297353CC}">
              <c16:uniqueId val="{00000000-AD73-4D87-9BD2-3DC71231C8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73-4D87-9BD2-3DC71231C8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10</c:v>
                </c:pt>
                <c:pt idx="6">
                  <c:v>10</c:v>
                </c:pt>
                <c:pt idx="9">
                  <c:v>11</c:v>
                </c:pt>
                <c:pt idx="12">
                  <c:v>0</c:v>
                </c:pt>
              </c:numCache>
            </c:numRef>
          </c:val>
          <c:extLst>
            <c:ext xmlns:c16="http://schemas.microsoft.com/office/drawing/2014/chart" uri="{C3380CC4-5D6E-409C-BE32-E72D297353CC}">
              <c16:uniqueId val="{00000002-AD73-4D87-9BD2-3DC71231C8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42</c:v>
                </c:pt>
                <c:pt idx="6">
                  <c:v>44</c:v>
                </c:pt>
                <c:pt idx="9">
                  <c:v>38</c:v>
                </c:pt>
                <c:pt idx="12">
                  <c:v>26</c:v>
                </c:pt>
              </c:numCache>
            </c:numRef>
          </c:val>
          <c:extLst>
            <c:ext xmlns:c16="http://schemas.microsoft.com/office/drawing/2014/chart" uri="{C3380CC4-5D6E-409C-BE32-E72D297353CC}">
              <c16:uniqueId val="{00000003-AD73-4D87-9BD2-3DC71231C8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1104</c:v>
                </c:pt>
                <c:pt idx="3">
                  <c:v>1064</c:v>
                </c:pt>
                <c:pt idx="6">
                  <c:v>1077</c:v>
                </c:pt>
                <c:pt idx="9">
                  <c:v>1010</c:v>
                </c:pt>
                <c:pt idx="12">
                  <c:v>1027</c:v>
                </c:pt>
              </c:numCache>
            </c:numRef>
          </c:val>
          <c:extLst>
            <c:ext xmlns:c16="http://schemas.microsoft.com/office/drawing/2014/chart" uri="{C3380CC4-5D6E-409C-BE32-E72D297353CC}">
              <c16:uniqueId val="{00000004-AD73-4D87-9BD2-3DC71231C8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73-4D87-9BD2-3DC71231C8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73-4D87-9BD2-3DC71231C8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1617</c:v>
                </c:pt>
                <c:pt idx="3">
                  <c:v>1652</c:v>
                </c:pt>
                <c:pt idx="6">
                  <c:v>1754</c:v>
                </c:pt>
                <c:pt idx="9">
                  <c:v>1741</c:v>
                </c:pt>
                <c:pt idx="12">
                  <c:v>1677</c:v>
                </c:pt>
              </c:numCache>
            </c:numRef>
          </c:val>
          <c:extLst>
            <c:ext xmlns:c16="http://schemas.microsoft.com/office/drawing/2014/chart" uri="{C3380CC4-5D6E-409C-BE32-E72D297353CC}">
              <c16:uniqueId val="{00000007-AD73-4D87-9BD2-3DC71231C8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672</c:v>
                </c:pt>
                <c:pt idx="2">
                  <c:v>#N/A</c:v>
                </c:pt>
                <c:pt idx="3">
                  <c:v>#N/A</c:v>
                </c:pt>
                <c:pt idx="4">
                  <c:v>685</c:v>
                </c:pt>
                <c:pt idx="5">
                  <c:v>#N/A</c:v>
                </c:pt>
                <c:pt idx="6">
                  <c:v>#N/A</c:v>
                </c:pt>
                <c:pt idx="7">
                  <c:v>786</c:v>
                </c:pt>
                <c:pt idx="8">
                  <c:v>#N/A</c:v>
                </c:pt>
                <c:pt idx="9">
                  <c:v>#N/A</c:v>
                </c:pt>
                <c:pt idx="10">
                  <c:v>706</c:v>
                </c:pt>
                <c:pt idx="11">
                  <c:v>#N/A</c:v>
                </c:pt>
                <c:pt idx="12">
                  <c:v>#N/A</c:v>
                </c:pt>
                <c:pt idx="13">
                  <c:v>712</c:v>
                </c:pt>
                <c:pt idx="14">
                  <c:v>#N/A</c:v>
                </c:pt>
              </c:numCache>
            </c:numRef>
          </c:val>
          <c:smooth val="0"/>
          <c:extLst>
            <c:ext xmlns:c16="http://schemas.microsoft.com/office/drawing/2014/chart" uri="{C3380CC4-5D6E-409C-BE32-E72D297353CC}">
              <c16:uniqueId val="{00000008-AD73-4D87-9BD2-3DC71231C8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21710</c:v>
                </c:pt>
                <c:pt idx="5">
                  <c:v>20514</c:v>
                </c:pt>
                <c:pt idx="8">
                  <c:v>19526</c:v>
                </c:pt>
                <c:pt idx="11">
                  <c:v>18616</c:v>
                </c:pt>
                <c:pt idx="14">
                  <c:v>17073</c:v>
                </c:pt>
              </c:numCache>
            </c:numRef>
          </c:val>
          <c:extLst>
            <c:ext xmlns:c16="http://schemas.microsoft.com/office/drawing/2014/chart" uri="{C3380CC4-5D6E-409C-BE32-E72D297353CC}">
              <c16:uniqueId val="{00000000-CFB4-4F59-AD94-19AB7B1D2A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836</c:v>
                </c:pt>
                <c:pt idx="5">
                  <c:v>812</c:v>
                </c:pt>
                <c:pt idx="8">
                  <c:v>764</c:v>
                </c:pt>
                <c:pt idx="11">
                  <c:v>810</c:v>
                </c:pt>
                <c:pt idx="14">
                  <c:v>770</c:v>
                </c:pt>
              </c:numCache>
            </c:numRef>
          </c:val>
          <c:extLst>
            <c:ext xmlns:c16="http://schemas.microsoft.com/office/drawing/2014/chart" uri="{C3380CC4-5D6E-409C-BE32-E72D297353CC}">
              <c16:uniqueId val="{00000001-CFB4-4F59-AD94-19AB7B1D2A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7630</c:v>
                </c:pt>
                <c:pt idx="5">
                  <c:v>10484</c:v>
                </c:pt>
                <c:pt idx="8">
                  <c:v>11877</c:v>
                </c:pt>
                <c:pt idx="11">
                  <c:v>11979</c:v>
                </c:pt>
                <c:pt idx="14">
                  <c:v>12540</c:v>
                </c:pt>
              </c:numCache>
            </c:numRef>
          </c:val>
          <c:extLst>
            <c:ext xmlns:c16="http://schemas.microsoft.com/office/drawing/2014/chart" uri="{C3380CC4-5D6E-409C-BE32-E72D297353CC}">
              <c16:uniqueId val="{00000002-CFB4-4F59-AD94-19AB7B1D2A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B4-4F59-AD94-19AB7B1D2A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B4-4F59-AD94-19AB7B1D2A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B4-4F59-AD94-19AB7B1D2A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2210</c:v>
                </c:pt>
                <c:pt idx="3">
                  <c:v>2202</c:v>
                </c:pt>
                <c:pt idx="6">
                  <c:v>2009</c:v>
                </c:pt>
                <c:pt idx="9">
                  <c:v>2044</c:v>
                </c:pt>
                <c:pt idx="12">
                  <c:v>2118</c:v>
                </c:pt>
              </c:numCache>
            </c:numRef>
          </c:val>
          <c:extLst>
            <c:ext xmlns:c16="http://schemas.microsoft.com/office/drawing/2014/chart" uri="{C3380CC4-5D6E-409C-BE32-E72D297353CC}">
              <c16:uniqueId val="{00000006-CFB4-4F59-AD94-19AB7B1D2A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171</c:v>
                </c:pt>
                <c:pt idx="3">
                  <c:v>147</c:v>
                </c:pt>
                <c:pt idx="6">
                  <c:v>104</c:v>
                </c:pt>
                <c:pt idx="9">
                  <c:v>93</c:v>
                </c:pt>
                <c:pt idx="12">
                  <c:v>116</c:v>
                </c:pt>
              </c:numCache>
            </c:numRef>
          </c:val>
          <c:extLst>
            <c:ext xmlns:c16="http://schemas.microsoft.com/office/drawing/2014/chart" uri="{C3380CC4-5D6E-409C-BE32-E72D297353CC}">
              <c16:uniqueId val="{00000007-CFB4-4F59-AD94-19AB7B1D2A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8594</c:v>
                </c:pt>
                <c:pt idx="3">
                  <c:v>8028</c:v>
                </c:pt>
                <c:pt idx="6">
                  <c:v>7429</c:v>
                </c:pt>
                <c:pt idx="9">
                  <c:v>6642</c:v>
                </c:pt>
                <c:pt idx="12">
                  <c:v>6010</c:v>
                </c:pt>
              </c:numCache>
            </c:numRef>
          </c:val>
          <c:extLst>
            <c:ext xmlns:c16="http://schemas.microsoft.com/office/drawing/2014/chart" uri="{C3380CC4-5D6E-409C-BE32-E72D297353CC}">
              <c16:uniqueId val="{00000008-CFB4-4F59-AD94-19AB7B1D2A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c:v>
                </c:pt>
                <c:pt idx="3">
                  <c:v>21</c:v>
                </c:pt>
                <c:pt idx="6">
                  <c:v>10</c:v>
                </c:pt>
                <c:pt idx="9">
                  <c:v>0</c:v>
                </c:pt>
                <c:pt idx="12">
                  <c:v>0</c:v>
                </c:pt>
              </c:numCache>
            </c:numRef>
          </c:val>
          <c:extLst>
            <c:ext xmlns:c16="http://schemas.microsoft.com/office/drawing/2014/chart" uri="{C3380CC4-5D6E-409C-BE32-E72D297353CC}">
              <c16:uniqueId val="{00000009-CFB4-4F59-AD94-19AB7B1D2A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18532</c:v>
                </c:pt>
                <c:pt idx="3">
                  <c:v>18039</c:v>
                </c:pt>
                <c:pt idx="6">
                  <c:v>17445</c:v>
                </c:pt>
                <c:pt idx="9">
                  <c:v>17160</c:v>
                </c:pt>
                <c:pt idx="12">
                  <c:v>16635</c:v>
                </c:pt>
              </c:numCache>
            </c:numRef>
          </c:val>
          <c:extLst>
            <c:ext xmlns:c16="http://schemas.microsoft.com/office/drawing/2014/chart" uri="{C3380CC4-5D6E-409C-BE32-E72D297353CC}">
              <c16:uniqueId val="{0000000A-CFB4-4F59-AD94-19AB7B1D2A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FB4-4F59-AD94-19AB7B1D2A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5104</c:v>
                </c:pt>
                <c:pt idx="1">
                  <c:v>5107</c:v>
                </c:pt>
                <c:pt idx="2">
                  <c:v>5113</c:v>
                </c:pt>
              </c:numCache>
            </c:numRef>
          </c:val>
          <c:extLst>
            <c:ext xmlns:c16="http://schemas.microsoft.com/office/drawing/2014/chart" uri="{C3380CC4-5D6E-409C-BE32-E72D297353CC}">
              <c16:uniqueId val="{00000000-C3FA-447E-BBAD-B53EAC1F58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294</c:v>
                </c:pt>
                <c:pt idx="1">
                  <c:v>294</c:v>
                </c:pt>
                <c:pt idx="2">
                  <c:v>519</c:v>
                </c:pt>
              </c:numCache>
            </c:numRef>
          </c:val>
          <c:extLst>
            <c:ext xmlns:c16="http://schemas.microsoft.com/office/drawing/2014/chart" uri="{C3380CC4-5D6E-409C-BE32-E72D297353CC}">
              <c16:uniqueId val="{00000001-C3FA-447E-BBAD-B53EAC1F58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5658</c:v>
                </c:pt>
                <c:pt idx="1">
                  <c:v>5926</c:v>
                </c:pt>
                <c:pt idx="2">
                  <c:v>6269</c:v>
                </c:pt>
              </c:numCache>
            </c:numRef>
          </c:val>
          <c:extLst>
            <c:ext xmlns:c16="http://schemas.microsoft.com/office/drawing/2014/chart" uri="{C3380CC4-5D6E-409C-BE32-E72D297353CC}">
              <c16:uniqueId val="{00000002-C3FA-447E-BBAD-B53EAC1F58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・償還が進み元利償還金が減少傾向にあるが、過去に借り入れた合併特例債なども償還が進んだことで算入公債費等も減少傾向である。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・今後、大型建設事業の元金償還が開始となり、元利償還金の増加が見込まれることから、減債基金を活用した繰上償還の実施を検討するなど実質公債費比率の上昇抑制を図る。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・将来負担額のうち、一般会計の地方債現在高は、新発債の精査や繰上償還の実施により減少してきている。</a:t>
          </a:r>
        </a:p>
        <a:p>
          <a:r>
            <a:rPr kumimoji="1" lang="ja-JP" altLang="en-US" sz="1400">
              <a:latin typeface="ＭＳ ゴシック" pitchFamily="49" charset="-128"/>
              <a:ea typeface="ＭＳ ゴシック" pitchFamily="49" charset="-128"/>
            </a:rPr>
            <a:t>・公営企業債等繰入見込額は、高利地方債の抑制等により、減少傾向にある。</a:t>
          </a:r>
        </a:p>
        <a:p>
          <a:r>
            <a:rPr kumimoji="1" lang="ja-JP" altLang="en-US" sz="1400">
              <a:latin typeface="ＭＳ ゴシック" pitchFamily="49" charset="-128"/>
              <a:ea typeface="ＭＳ ゴシック" pitchFamily="49" charset="-128"/>
            </a:rPr>
            <a:t>・充当可能基金は繰上償還を目的に積立てを行うなど増加しているものの、需要額に算入される市債の償還が進み、需要額算入見込額は減少傾向にある。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新潟県妙高市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市債償還の財源として減債基金への積立を行ったこと、ふるさと納税の増加に伴う妙高山麓ゆめ基金の増加による増。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収入等の大幅な増が見込めない一方で、人件費や施設の維持管理費用の増加が見込まれることから、財政調整基金で補う財政運営になると想定している。「歳入に見合った歳出」と適正な予算執行を徹底するほか、ふるさと納税制度等を活用した財源額保を図り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・教育環境整備基金：市が設置する学校の教育環境の整備に必要な財源とする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・公営企業経営安定基金：ガス事業の清算金を原資に、公営企業の経営安定を図るとともに、ガス事業譲渡に関連して市が行うべき工事等に対応する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・公共施設等適正管理基金：公共施設等の長寿命化、修繕、改修及び解体等の適正な維持管理に必要な財源とする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妙高山麓ゆめ基金：ふるさと納税の寄附金を原資に、妙高山麓の持つ豊かな自然環境及び資源を後世まで引継ぎ、将来にわたって安心して生命を育める地域を目指し、魅力あふれるまちづくりを行う事業の実施に必要な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・ふるさと振興基金：妙高市の一体感を醸成し、市域全体の振興を図るための事業の財源とする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勤労青少年ホーム解体撤去などに財源として取り崩したため。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＜妙高山麓ゆめ基金＞</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ふるさと納税の増加に伴い寄附額を積み立てたため。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類似団体を上回る基金残高となっているが、今後見込まれる財政需要に対応するため、引き続き一定の規模を確保していく。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令和６年度では、財政調整基金の取崩しを行わなかったことから、運用収益のみの増額となった。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人口減少等に伴う税収の減少等が見込まれる中、突発的な財政需要等に備えるため、令和７年３月に策定した第４次財政計画の中で、令和１１年度末に３０億円以上の基金残高を確保することとしている。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令和６年度は、繰上償還の財源として約２．７５億円を取り崩しを実施した。一方で将来の市債償還の財源として前年度からの繰越金の一部である５億円の積立ても実施した。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場金利が上昇傾向にある中、市場金利が最も低かった時期に発行した市債の借換時期を迎えることから、必要な時期に繰上償還を実施したり、償還額の平準化を図ったりする際の財源として活用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29,514
28,846
445.63
24,169,434
22,898,172
861,731
12,328,777
16,635,468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について、主に徴収率の低い滞納分の徴収率の確保を図るため県地方税徴収機構との連携や個別案件の滞納整理方針の明確化・進行管理の徹底、滞納者の実態把握等の実施によって滞納額の圧縮を図るなど徴収業務の強化に取り組む。</a:t>
          </a:r>
        </a:p>
        <a:p>
          <a:r>
            <a:rPr kumimoji="1" lang="ja-JP" altLang="en-US" sz="1300">
              <a:latin typeface="ＭＳ Ｐゴシック" panose="020B0600070205080204" pitchFamily="50" charset="-128"/>
              <a:ea typeface="ＭＳ Ｐゴシック" panose="020B0600070205080204" pitchFamily="50" charset="-128"/>
            </a:rPr>
            <a:t>また、起業支援や移住定住支援による税源涵養に努めるほか、ふるさと納税の寄附促進に取り組むことで、財源確保と市内産業の活性化を図る。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普通交付税や地方特例交付金等の経常一般財源が増額となった一方で、人件費や物価高騰による管理経費の増加により、対前年度比で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数値については、物価高騰などにより今後も上昇が見込まれることから、事務事業の見直しや人件費の削減、公債費負担の適正化等を図っていく。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162137</xdr:rowOff>
    </xdr:from>
    <xdr:to>
      <xdr:col>23</xdr:col>
      <xdr:colOff>133350</xdr:colOff>
      <xdr:row>61</xdr:row>
      <xdr:rowOff>135467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4913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60</xdr:row>
      <xdr:rowOff>162137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49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140546</xdr:rowOff>
    </xdr:from>
    <xdr:to>
      <xdr:col>15</xdr:col>
      <xdr:colOff>82550</xdr:colOff>
      <xdr:row>60</xdr:row>
      <xdr:rowOff>162137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5609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30480</xdr:rowOff>
    </xdr:from>
    <xdr:to>
      <xdr:col>11</xdr:col>
      <xdr:colOff>31750</xdr:colOff>
      <xdr:row>59</xdr:row>
      <xdr:rowOff>140546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997458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111337</xdr:rowOff>
    </xdr:from>
    <xdr:to>
      <xdr:col>15</xdr:col>
      <xdr:colOff>133350</xdr:colOff>
      <xdr:row>61</xdr:row>
      <xdr:rowOff>41487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51664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89746</xdr:rowOff>
    </xdr:from>
    <xdr:to>
      <xdr:col>11</xdr:col>
      <xdr:colOff>82550</xdr:colOff>
      <xdr:row>60</xdr:row>
      <xdr:rowOff>19896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30073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151130</xdr:rowOff>
    </xdr:from>
    <xdr:to>
      <xdr:col>7</xdr:col>
      <xdr:colOff>31750</xdr:colOff>
      <xdr:row>58</xdr:row>
      <xdr:rowOff>81280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91457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統計上、除排雪経費を維持補修費に含めているため、降雪量が多い当市は、全国や県平均、類似団体と比較しても大きく上回っている。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令和６年度は豪雪対応で費用が増加したことから、当該項目も増となったもの。</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172</xdr:rowOff>
    </xdr:from>
    <xdr:to>
      <xdr:col>23</xdr:col>
      <xdr:colOff>133350</xdr:colOff>
      <xdr:row>86</xdr:row>
      <xdr:rowOff>168304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744872"/>
          <a:ext cx="838200" cy="16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70918</xdr:rowOff>
    </xdr:from>
    <xdr:to>
      <xdr:col>19</xdr:col>
      <xdr:colOff>133350</xdr:colOff>
      <xdr:row>86</xdr:row>
      <xdr:rowOff>172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44168"/>
          <a:ext cx="889000" cy="10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62737</xdr:rowOff>
    </xdr:from>
    <xdr:to>
      <xdr:col>15</xdr:col>
      <xdr:colOff>82550</xdr:colOff>
      <xdr:row>85</xdr:row>
      <xdr:rowOff>70918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35987"/>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164626</xdr:rowOff>
    </xdr:from>
    <xdr:to>
      <xdr:col>11</xdr:col>
      <xdr:colOff>31750</xdr:colOff>
      <xdr:row>85</xdr:row>
      <xdr:rowOff>62737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66426"/>
          <a:ext cx="889000" cy="6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117504</xdr:rowOff>
    </xdr:from>
    <xdr:to>
      <xdr:col>23</xdr:col>
      <xdr:colOff>184150</xdr:colOff>
      <xdr:row>87</xdr:row>
      <xdr:rowOff>47654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89581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3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120822</xdr:rowOff>
    </xdr:from>
    <xdr:to>
      <xdr:col>19</xdr:col>
      <xdr:colOff>184150</xdr:colOff>
      <xdr:row>86</xdr:row>
      <xdr:rowOff>50972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35749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8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20118</xdr:rowOff>
    </xdr:from>
    <xdr:to>
      <xdr:col>15</xdr:col>
      <xdr:colOff>133350</xdr:colOff>
      <xdr:row>85</xdr:row>
      <xdr:rowOff>121718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9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106495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7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11937</xdr:rowOff>
    </xdr:from>
    <xdr:to>
      <xdr:col>11</xdr:col>
      <xdr:colOff>82550</xdr:colOff>
      <xdr:row>85</xdr:row>
      <xdr:rowOff>113537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8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98314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71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113826</xdr:rowOff>
    </xdr:from>
    <xdr:to>
      <xdr:col>7</xdr:col>
      <xdr:colOff>31750</xdr:colOff>
      <xdr:row>85</xdr:row>
      <xdr:rowOff>43976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28753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0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等に準じて給与の適正化を図っているほか、人事評価の結果を昇給等に反映させ、職務・職責に対応じた給与構造への転換を進めてきており、今後も民間企業の平均給与や経済状況等を踏まえ、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62593</xdr:rowOff>
    </xdr:from>
    <xdr:to>
      <xdr:col>81</xdr:col>
      <xdr:colOff>44450</xdr:colOff>
      <xdr:row>81</xdr:row>
      <xdr:rowOff>148771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500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82</xdr:row>
      <xdr:rowOff>11793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500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131536</xdr:rowOff>
    </xdr:from>
    <xdr:to>
      <xdr:col>72</xdr:col>
      <xdr:colOff>203200</xdr:colOff>
      <xdr:row>82</xdr:row>
      <xdr:rowOff>11793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189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62593</xdr:rowOff>
    </xdr:from>
    <xdr:to>
      <xdr:col>68</xdr:col>
      <xdr:colOff>152400</xdr:colOff>
      <xdr:row>81</xdr:row>
      <xdr:rowOff>131536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5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19248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0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132443</xdr:rowOff>
    </xdr:from>
    <xdr:to>
      <xdr:col>73</xdr:col>
      <xdr:colOff>44450</xdr:colOff>
      <xdr:row>82</xdr:row>
      <xdr:rowOff>62593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72770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80736</xdr:rowOff>
    </xdr:from>
    <xdr:to>
      <xdr:col>68</xdr:col>
      <xdr:colOff>203200</xdr:colOff>
      <xdr:row>82</xdr:row>
      <xdr:rowOff>10886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21063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11793</xdr:rowOff>
    </xdr:from>
    <xdr:to>
      <xdr:col>64</xdr:col>
      <xdr:colOff>152400</xdr:colOff>
      <xdr:row>81</xdr:row>
      <xdr:rowOff>113393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123570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a:t>
          </a:r>
          <a:r>
            <a:rPr kumimoji="1" lang="en-US" altLang="ja-JP" sz="1300">
              <a:latin typeface="ＭＳ Ｐゴシック" panose="020B0600070205080204" pitchFamily="50" charset="-128"/>
              <a:ea typeface="ＭＳ Ｐゴシック" panose="020B0600070205080204" pitchFamily="50" charset="-128"/>
            </a:rPr>
            <a:t>9.96</a:t>
          </a:r>
          <a:r>
            <a:rPr kumimoji="1" lang="ja-JP" altLang="en-US" sz="1300">
              <a:latin typeface="ＭＳ Ｐゴシック" panose="020B0600070205080204" pitchFamily="50" charset="-128"/>
              <a:ea typeface="ＭＳ Ｐゴシック" panose="020B0600070205080204" pitchFamily="50" charset="-128"/>
            </a:rPr>
            <a:t>人であり、全国平均（</a:t>
          </a:r>
          <a:r>
            <a:rPr kumimoji="1" lang="en-US" altLang="ja-JP" sz="1300">
              <a:latin typeface="ＭＳ Ｐゴシック" panose="020B0600070205080204" pitchFamily="50" charset="-128"/>
              <a:ea typeface="ＭＳ Ｐゴシック" panose="020B0600070205080204" pitchFamily="50" charset="-128"/>
            </a:rPr>
            <a:t>8.41</a:t>
          </a:r>
          <a:r>
            <a:rPr kumimoji="1" lang="ja-JP" altLang="en-US" sz="1300">
              <a:latin typeface="ＭＳ Ｐゴシック" panose="020B0600070205080204" pitchFamily="50" charset="-128"/>
              <a:ea typeface="ＭＳ Ｐゴシック" panose="020B0600070205080204" pitchFamily="50" charset="-128"/>
            </a:rPr>
            <a:t>人）を上回っている。引き続き業務の効率化に取り組みつつ、住民サービスを低下させることがない範囲で定員の適正化に努める。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96157</xdr:rowOff>
    </xdr:from>
    <xdr:to>
      <xdr:col>81</xdr:col>
      <xdr:colOff>44450</xdr:colOff>
      <xdr:row>62</xdr:row>
      <xdr:rowOff>103051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2605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95008</xdr:rowOff>
    </xdr:from>
    <xdr:to>
      <xdr:col>77</xdr:col>
      <xdr:colOff>44450</xdr:colOff>
      <xdr:row>62</xdr:row>
      <xdr:rowOff>96157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2490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61685</xdr:rowOff>
    </xdr:from>
    <xdr:to>
      <xdr:col>72</xdr:col>
      <xdr:colOff>203200</xdr:colOff>
      <xdr:row>62</xdr:row>
      <xdr:rowOff>95008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91585"/>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45599</xdr:rowOff>
    </xdr:from>
    <xdr:to>
      <xdr:col>68</xdr:col>
      <xdr:colOff>152400</xdr:colOff>
      <xdr:row>62</xdr:row>
      <xdr:rowOff>61685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7549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52251</xdr:rowOff>
    </xdr:from>
    <xdr:to>
      <xdr:col>81</xdr:col>
      <xdr:colOff>95250</xdr:colOff>
      <xdr:row>62</xdr:row>
      <xdr:rowOff>153851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24328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5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45357</xdr:rowOff>
    </xdr:from>
    <xdr:to>
      <xdr:col>77</xdr:col>
      <xdr:colOff>95250</xdr:colOff>
      <xdr:row>62</xdr:row>
      <xdr:rowOff>146957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131734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44208</xdr:rowOff>
    </xdr:from>
    <xdr:to>
      <xdr:col>73</xdr:col>
      <xdr:colOff>44450</xdr:colOff>
      <xdr:row>62</xdr:row>
      <xdr:rowOff>145808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130585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6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10885</xdr:rowOff>
    </xdr:from>
    <xdr:to>
      <xdr:col>68</xdr:col>
      <xdr:colOff>203200</xdr:colOff>
      <xdr:row>62</xdr:row>
      <xdr:rowOff>112485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97262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166249</xdr:rowOff>
    </xdr:from>
    <xdr:to>
      <xdr:col>64</xdr:col>
      <xdr:colOff>152400</xdr:colOff>
      <xdr:row>62</xdr:row>
      <xdr:rowOff>96399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81176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1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前年度と同水準を維持しており、類似団体平均は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引き続き、交付税措置の有無や地方債残高、実質公債費比率等の財政指標を勘案した上で。市債の有効活用を図っていく。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30339</xdr:rowOff>
    </xdr:from>
    <xdr:to>
      <xdr:col>81</xdr:col>
      <xdr:colOff>44450</xdr:colOff>
      <xdr:row>39</xdr:row>
      <xdr:rowOff>43745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168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30339</xdr:rowOff>
    </xdr:from>
    <xdr:to>
      <xdr:col>77</xdr:col>
      <xdr:colOff>44450</xdr:colOff>
      <xdr:row>39</xdr:row>
      <xdr:rowOff>30339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16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39</xdr:row>
      <xdr:rowOff>30339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498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134761</xdr:rowOff>
    </xdr:from>
    <xdr:to>
      <xdr:col>68</xdr:col>
      <xdr:colOff>152400</xdr:colOff>
      <xdr:row>39</xdr:row>
      <xdr:rowOff>43745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4986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164395</xdr:rowOff>
    </xdr:from>
    <xdr:to>
      <xdr:col>81</xdr:col>
      <xdr:colOff>95250</xdr:colOff>
      <xdr:row>39</xdr:row>
      <xdr:rowOff>94545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9472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150989</xdr:rowOff>
    </xdr:from>
    <xdr:to>
      <xdr:col>77</xdr:col>
      <xdr:colOff>95250</xdr:colOff>
      <xdr:row>39</xdr:row>
      <xdr:rowOff>81139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91316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150989</xdr:rowOff>
    </xdr:from>
    <xdr:to>
      <xdr:col>73</xdr:col>
      <xdr:colOff>44450</xdr:colOff>
      <xdr:row>39</xdr:row>
      <xdr:rowOff>81139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83961</xdr:rowOff>
    </xdr:from>
    <xdr:to>
      <xdr:col>68</xdr:col>
      <xdr:colOff>203200</xdr:colOff>
      <xdr:row>39</xdr:row>
      <xdr:rowOff>14111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24288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164395</xdr:rowOff>
    </xdr:from>
    <xdr:to>
      <xdr:col>64</xdr:col>
      <xdr:colOff>152400</xdr:colOff>
      <xdr:row>39</xdr:row>
      <xdr:rowOff>94545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104722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将来負担額に対し、負債の償還に充当可能な基金等の充当可能財源等の額が上回ったため、将来負担比率は算定されていない。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今後、各種施策を推進していく中で、財政調整基金の取り崩しも予測されることから、地方債の新規発行の抑制や優良債の活用を図り、さらなる財政健全化を進める。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29,514
28,846
445.63
24,169,434
22,898,172
861,731
12,328,777
16,635,468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人事院勧告等に準じて給与の適正化を図り人件費が増加したことにより前年比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8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0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今後、物価高騰等の影響を受け、公共施設等の管理費用の増加が見込まれることから、業務改善の効率化を図り、物件費の抑制に努める。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454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61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16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ポイント下回っており、近年一定水準を維持している。</a:t>
          </a:r>
        </a:p>
        <a:p>
          <a:r>
            <a:rPr kumimoji="1" lang="ja-JP" altLang="en-US" sz="1300">
              <a:latin typeface="ＭＳ Ｐゴシック" panose="020B0600070205080204" pitchFamily="50" charset="-128"/>
              <a:ea typeface="ＭＳ Ｐゴシック" panose="020B0600070205080204" pitchFamily="50" charset="-128"/>
            </a:rPr>
            <a:t>高齢者や障がい者への支援に係る費用の増が見込まれることから、執行の適正化を図る必要がある。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87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主な要因は、除排雪経費の増加による維持補修費の増である。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69850</xdr:rowOff>
    </xdr:from>
    <xdr:to>
      <xdr:col>82</xdr:col>
      <xdr:colOff>107950</xdr:colOff>
      <xdr:row>61</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528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69850</xdr:rowOff>
    </xdr:from>
    <xdr:to>
      <xdr:col>78</xdr:col>
      <xdr:colOff>69850</xdr:colOff>
      <xdr:row>61</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52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88900</xdr:rowOff>
    </xdr:from>
    <xdr:to>
      <xdr:col>73</xdr:col>
      <xdr:colOff>180975</xdr:colOff>
      <xdr:row>61</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7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60</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2082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34290</xdr:rowOff>
    </xdr:from>
    <xdr:to>
      <xdr:col>82</xdr:col>
      <xdr:colOff>158750</xdr:colOff>
      <xdr:row>61</xdr:row>
      <xdr:rowOff>135890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114317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19050</xdr:rowOff>
    </xdr:from>
    <xdr:to>
      <xdr:col>78</xdr:col>
      <xdr:colOff>120650</xdr:colOff>
      <xdr:row>61</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前年度からほぼ横ばいであるが、引き続き、補助対象事業の実施内容や効果の検証などを行い、必要性や効果が低い補助は見直しや廃止を進めていきたい。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39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37</xdr:row>
      <xdr:rowOff>14986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626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37</xdr:row>
      <xdr:rowOff>14986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351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引き続き、交付税措置の有無や地方債残高、実質公債費比率等の財政指標を勘案した上で、市債の有効活用を図る必要がある。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76</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41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76</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8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157480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11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96520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類似団体と比較し、行政のスリム化・効率化の推進等により人件費、補助費、扶助費で下回っているが、除雪に伴う維持補修費を含むその他経費の増加、物件費は物価高騰による光熱水費の増加や未利用公共施設の解体撤去などにより類似団体を上回る水準となってい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33274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2062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76</xdr:row>
      <xdr:rowOff>94996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30987</xdr:rowOff>
    </xdr:from>
    <xdr:to>
      <xdr:col>73</xdr:col>
      <xdr:colOff>180975</xdr:colOff>
      <xdr:row>76</xdr:row>
      <xdr:rowOff>94996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611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76</xdr:row>
      <xdr:rowOff>30987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892024"/>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151637</xdr:rowOff>
    </xdr:from>
    <xdr:to>
      <xdr:col>69</xdr:col>
      <xdr:colOff>142875</xdr:colOff>
      <xdr:row>76</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153924</xdr:rowOff>
    </xdr:from>
    <xdr:to>
      <xdr:col>65</xdr:col>
      <xdr:colOff>53975</xdr:colOff>
      <xdr:row>75</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94251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51664</xdr:rowOff>
    </xdr:from>
    <xdr:to>
      <xdr:col>29</xdr:col>
      <xdr:colOff>127000</xdr:colOff>
      <xdr:row>16</xdr:row>
      <xdr:rowOff>141503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2489"/>
          <a:ext cx="647700" cy="8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141503</xdr:rowOff>
    </xdr:from>
    <xdr:to>
      <xdr:col>26</xdr:col>
      <xdr:colOff>50800</xdr:colOff>
      <xdr:row>16</xdr:row>
      <xdr:rowOff>149885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2328"/>
          <a:ext cx="698500" cy="8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149885</xdr:rowOff>
    </xdr:from>
    <xdr:to>
      <xdr:col>22</xdr:col>
      <xdr:colOff>114300</xdr:colOff>
      <xdr:row>17</xdr:row>
      <xdr:rowOff>26949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40710"/>
          <a:ext cx="698500" cy="48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26949</xdr:rowOff>
    </xdr:from>
    <xdr:to>
      <xdr:col>18</xdr:col>
      <xdr:colOff>177800</xdr:colOff>
      <xdr:row>17</xdr:row>
      <xdr:rowOff>87922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9224"/>
          <a:ext cx="698500" cy="60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xdr:rowOff>
    </xdr:from>
    <xdr:to>
      <xdr:col>29</xdr:col>
      <xdr:colOff>177800</xdr:colOff>
      <xdr:row>16</xdr:row>
      <xdr:rowOff>102464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1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17391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90703</xdr:rowOff>
    </xdr:from>
    <xdr:to>
      <xdr:col>26</xdr:col>
      <xdr:colOff>101600</xdr:colOff>
      <xdr:row>17</xdr:row>
      <xdr:rowOff>20853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1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31030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99085</xdr:rowOff>
    </xdr:from>
    <xdr:to>
      <xdr:col>22</xdr:col>
      <xdr:colOff>165100</xdr:colOff>
      <xdr:row>17</xdr:row>
      <xdr:rowOff>29235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89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39412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5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147599</xdr:rowOff>
    </xdr:from>
    <xdr:to>
      <xdr:col>19</xdr:col>
      <xdr:colOff>38100</xdr:colOff>
      <xdr:row>17</xdr:row>
      <xdr:rowOff>77749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87926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37122</xdr:rowOff>
    </xdr:from>
    <xdr:to>
      <xdr:col>15</xdr:col>
      <xdr:colOff>101600</xdr:colOff>
      <xdr:row>17</xdr:row>
      <xdr:rowOff>138722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9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148899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212561</xdr:rowOff>
    </xdr:from>
    <xdr:to>
      <xdr:col>29</xdr:col>
      <xdr:colOff>127000</xdr:colOff>
      <xdr:row>35</xdr:row>
      <xdr:rowOff>228662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22911"/>
          <a:ext cx="647700" cy="16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197338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07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154628</xdr:rowOff>
    </xdr:from>
    <xdr:to>
      <xdr:col>26</xdr:col>
      <xdr:colOff>50800</xdr:colOff>
      <xdr:row>35</xdr:row>
      <xdr:rowOff>228662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64978"/>
          <a:ext cx="698500" cy="74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154628</xdr:rowOff>
    </xdr:from>
    <xdr:to>
      <xdr:col>22</xdr:col>
      <xdr:colOff>114300</xdr:colOff>
      <xdr:row>35</xdr:row>
      <xdr:rowOff>273957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64978"/>
          <a:ext cx="698500" cy="119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273957</xdr:rowOff>
    </xdr:from>
    <xdr:to>
      <xdr:col>18</xdr:col>
      <xdr:colOff>177800</xdr:colOff>
      <xdr:row>35</xdr:row>
      <xdr:rowOff>299462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84307"/>
          <a:ext cx="698500" cy="25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161761</xdr:rowOff>
    </xdr:from>
    <xdr:to>
      <xdr:col>29</xdr:col>
      <xdr:colOff>177800</xdr:colOff>
      <xdr:row>35</xdr:row>
      <xdr:rowOff>263361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72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6838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1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177862</xdr:rowOff>
    </xdr:from>
    <xdr:to>
      <xdr:col>26</xdr:col>
      <xdr:colOff>101600</xdr:colOff>
      <xdr:row>35</xdr:row>
      <xdr:rowOff>279462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88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264239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87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103828</xdr:rowOff>
    </xdr:from>
    <xdr:to>
      <xdr:col>22</xdr:col>
      <xdr:colOff>165100</xdr:colOff>
      <xdr:row>35</xdr:row>
      <xdr:rowOff>205428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1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215605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8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223157</xdr:rowOff>
    </xdr:from>
    <xdr:to>
      <xdr:col>19</xdr:col>
      <xdr:colOff>38100</xdr:colOff>
      <xdr:row>35</xdr:row>
      <xdr:rowOff>324757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3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334934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248662</xdr:rowOff>
    </xdr:from>
    <xdr:to>
      <xdr:col>15</xdr:col>
      <xdr:colOff>101600</xdr:colOff>
      <xdr:row>36</xdr:row>
      <xdr:rowOff>7362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5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17539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2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29,514
28,846
445.63
24,169,434
22,898,172
861,731
12,328,777
16,635,468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101638</xdr:rowOff>
    </xdr:from>
    <xdr:to>
      <xdr:col>24</xdr:col>
      <xdr:colOff>63500</xdr:colOff>
      <xdr:row>34</xdr:row>
      <xdr:rowOff>20981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9488"/>
          <a:ext cx="8382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170320</xdr:rowOff>
    </xdr:from>
    <xdr:to>
      <xdr:col>19</xdr:col>
      <xdr:colOff>177800</xdr:colOff>
      <xdr:row>34</xdr:row>
      <xdr:rowOff>20981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28170"/>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170320</xdr:rowOff>
    </xdr:from>
    <xdr:to>
      <xdr:col>15</xdr:col>
      <xdr:colOff>50800</xdr:colOff>
      <xdr:row>34</xdr:row>
      <xdr:rowOff>63233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28170"/>
          <a:ext cx="889000" cy="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63233</xdr:rowOff>
    </xdr:from>
    <xdr:to>
      <xdr:col>10</xdr:col>
      <xdr:colOff>114300</xdr:colOff>
      <xdr:row>34</xdr:row>
      <xdr:rowOff>133071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92533"/>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50838</xdr:rowOff>
    </xdr:from>
    <xdr:to>
      <xdr:col>24</xdr:col>
      <xdr:colOff>114300</xdr:colOff>
      <xdr:row>33</xdr:row>
      <xdr:rowOff>152438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73715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141631</xdr:rowOff>
    </xdr:from>
    <xdr:to>
      <xdr:col>20</xdr:col>
      <xdr:colOff>38100</xdr:colOff>
      <xdr:row>34</xdr:row>
      <xdr:rowOff>71781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88308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7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119520</xdr:rowOff>
    </xdr:from>
    <xdr:to>
      <xdr:col>15</xdr:col>
      <xdr:colOff>101600</xdr:colOff>
      <xdr:row>34</xdr:row>
      <xdr:rowOff>49670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7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66197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5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12433</xdr:rowOff>
    </xdr:from>
    <xdr:to>
      <xdr:col>10</xdr:col>
      <xdr:colOff>165100</xdr:colOff>
      <xdr:row>34</xdr:row>
      <xdr:rowOff>114033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130560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82271</xdr:rowOff>
    </xdr:from>
    <xdr:to>
      <xdr:col>6</xdr:col>
      <xdr:colOff>38100</xdr:colOff>
      <xdr:row>35</xdr:row>
      <xdr:rowOff>12421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28948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8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108039</xdr:rowOff>
    </xdr:from>
    <xdr:to>
      <xdr:col>24</xdr:col>
      <xdr:colOff>63500</xdr:colOff>
      <xdr:row>55</xdr:row>
      <xdr:rowOff>126769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37789"/>
          <a:ext cx="838200" cy="1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126769</xdr:rowOff>
    </xdr:from>
    <xdr:to>
      <xdr:col>19</xdr:col>
      <xdr:colOff>177800</xdr:colOff>
      <xdr:row>56</xdr:row>
      <xdr:rowOff>113799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56519"/>
          <a:ext cx="889000" cy="15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113799</xdr:rowOff>
    </xdr:from>
    <xdr:to>
      <xdr:col>15</xdr:col>
      <xdr:colOff>50800</xdr:colOff>
      <xdr:row>57</xdr:row>
      <xdr:rowOff>57221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14999"/>
          <a:ext cx="8890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57221</xdr:rowOff>
    </xdr:from>
    <xdr:to>
      <xdr:col>10</xdr:col>
      <xdr:colOff>114300</xdr:colOff>
      <xdr:row>57</xdr:row>
      <xdr:rowOff>58417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9871"/>
          <a:ext cx="88900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57239</xdr:rowOff>
    </xdr:from>
    <xdr:to>
      <xdr:col>24</xdr:col>
      <xdr:colOff>114300</xdr:colOff>
      <xdr:row>55</xdr:row>
      <xdr:rowOff>158839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80116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3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75969</xdr:rowOff>
    </xdr:from>
    <xdr:to>
      <xdr:col>20</xdr:col>
      <xdr:colOff>38100</xdr:colOff>
      <xdr:row>56</xdr:row>
      <xdr:rowOff>6119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0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22646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8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62999</xdr:rowOff>
    </xdr:from>
    <xdr:to>
      <xdr:col>15</xdr:col>
      <xdr:colOff>101600</xdr:colOff>
      <xdr:row>56</xdr:row>
      <xdr:rowOff>164599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9676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3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6421</xdr:rowOff>
    </xdr:from>
    <xdr:to>
      <xdr:col>10</xdr:col>
      <xdr:colOff>165100</xdr:colOff>
      <xdr:row>57</xdr:row>
      <xdr:rowOff>108021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124548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5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7617</xdr:rowOff>
    </xdr:from>
    <xdr:to>
      <xdr:col>6</xdr:col>
      <xdr:colOff>38100</xdr:colOff>
      <xdr:row>57</xdr:row>
      <xdr:rowOff>109217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125744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5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33286</xdr:rowOff>
    </xdr:from>
    <xdr:to>
      <xdr:col>24</xdr:col>
      <xdr:colOff>63500</xdr:colOff>
      <xdr:row>73</xdr:row>
      <xdr:rowOff>21837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034786"/>
          <a:ext cx="838200" cy="50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170142</xdr:rowOff>
    </xdr:from>
    <xdr:to>
      <xdr:col>19</xdr:col>
      <xdr:colOff>177800</xdr:colOff>
      <xdr:row>73</xdr:row>
      <xdr:rowOff>21837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514542"/>
          <a:ext cx="889000" cy="2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29972</xdr:rowOff>
    </xdr:from>
    <xdr:to>
      <xdr:col>15</xdr:col>
      <xdr:colOff>50800</xdr:colOff>
      <xdr:row>72</xdr:row>
      <xdr:rowOff>170142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202922"/>
          <a:ext cx="889000" cy="3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29972</xdr:rowOff>
    </xdr:from>
    <xdr:to>
      <xdr:col>10</xdr:col>
      <xdr:colOff>114300</xdr:colOff>
      <xdr:row>72</xdr:row>
      <xdr:rowOff>51498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202922"/>
          <a:ext cx="889000" cy="1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153936</xdr:rowOff>
    </xdr:from>
    <xdr:to>
      <xdr:col>24</xdr:col>
      <xdr:colOff>114300</xdr:colOff>
      <xdr:row>70</xdr:row>
      <xdr:rowOff>84086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19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106963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193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142487</xdr:rowOff>
    </xdr:from>
    <xdr:to>
      <xdr:col>20</xdr:col>
      <xdr:colOff>38100</xdr:colOff>
      <xdr:row>73</xdr:row>
      <xdr:rowOff>72637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48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89164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2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119342</xdr:rowOff>
    </xdr:from>
    <xdr:to>
      <xdr:col>15</xdr:col>
      <xdr:colOff>101600</xdr:colOff>
      <xdr:row>73</xdr:row>
      <xdr:rowOff>49492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4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66019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23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150622</xdr:rowOff>
    </xdr:from>
    <xdr:to>
      <xdr:col>10</xdr:col>
      <xdr:colOff>165100</xdr:colOff>
      <xdr:row>71</xdr:row>
      <xdr:rowOff>80772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1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97299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192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698</xdr:rowOff>
    </xdr:from>
    <xdr:to>
      <xdr:col>6</xdr:col>
      <xdr:colOff>38100</xdr:colOff>
      <xdr:row>72</xdr:row>
      <xdr:rowOff>102298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3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118825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12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158184</xdr:rowOff>
    </xdr:from>
    <xdr:to>
      <xdr:col>24</xdr:col>
      <xdr:colOff>63500</xdr:colOff>
      <xdr:row>98</xdr:row>
      <xdr:rowOff>40498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788834"/>
          <a:ext cx="838200" cy="5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158184</xdr:rowOff>
    </xdr:from>
    <xdr:to>
      <xdr:col>19</xdr:col>
      <xdr:colOff>177800</xdr:colOff>
      <xdr:row>98</xdr:row>
      <xdr:rowOff>78663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88834"/>
          <a:ext cx="889000" cy="9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103473</xdr:rowOff>
    </xdr:from>
    <xdr:to>
      <xdr:col>15</xdr:col>
      <xdr:colOff>50800</xdr:colOff>
      <xdr:row>98</xdr:row>
      <xdr:rowOff>78663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34123"/>
          <a:ext cx="889000" cy="14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103473</xdr:rowOff>
    </xdr:from>
    <xdr:to>
      <xdr:col>10</xdr:col>
      <xdr:colOff>114300</xdr:colOff>
      <xdr:row>98</xdr:row>
      <xdr:rowOff>167568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34123"/>
          <a:ext cx="889000" cy="23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161148</xdr:rowOff>
    </xdr:from>
    <xdr:to>
      <xdr:col>24</xdr:col>
      <xdr:colOff>114300</xdr:colOff>
      <xdr:row>98</xdr:row>
      <xdr:rowOff>91298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9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139575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7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107384</xdr:rowOff>
    </xdr:from>
    <xdr:to>
      <xdr:col>20</xdr:col>
      <xdr:colOff>38100</xdr:colOff>
      <xdr:row>98</xdr:row>
      <xdr:rowOff>37534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3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28661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3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27863</xdr:rowOff>
    </xdr:from>
    <xdr:to>
      <xdr:col>15</xdr:col>
      <xdr:colOff>101600</xdr:colOff>
      <xdr:row>98</xdr:row>
      <xdr:rowOff>129463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120590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52673</xdr:rowOff>
    </xdr:from>
    <xdr:to>
      <xdr:col>10</xdr:col>
      <xdr:colOff>165100</xdr:colOff>
      <xdr:row>97</xdr:row>
      <xdr:rowOff>154273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145400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7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116768</xdr:rowOff>
    </xdr:from>
    <xdr:to>
      <xdr:col>6</xdr:col>
      <xdr:colOff>38100</xdr:colOff>
      <xdr:row>99</xdr:row>
      <xdr:rowOff>46918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38045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1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66982</xdr:rowOff>
    </xdr:from>
    <xdr:to>
      <xdr:col>55</xdr:col>
      <xdr:colOff>0</xdr:colOff>
      <xdr:row>34</xdr:row>
      <xdr:rowOff>74816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896282"/>
          <a:ext cx="8382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124513</xdr:rowOff>
    </xdr:from>
    <xdr:to>
      <xdr:col>50</xdr:col>
      <xdr:colOff>114300</xdr:colOff>
      <xdr:row>34</xdr:row>
      <xdr:rowOff>74816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782363"/>
          <a:ext cx="889000" cy="12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124513</xdr:rowOff>
    </xdr:from>
    <xdr:to>
      <xdr:col>45</xdr:col>
      <xdr:colOff>177800</xdr:colOff>
      <xdr:row>34</xdr:row>
      <xdr:rowOff>43559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782363"/>
          <a:ext cx="889000" cy="9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28943</xdr:rowOff>
    </xdr:from>
    <xdr:to>
      <xdr:col>41</xdr:col>
      <xdr:colOff>50800</xdr:colOff>
      <xdr:row>34</xdr:row>
      <xdr:rowOff>43559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72443"/>
          <a:ext cx="889000" cy="70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16182</xdr:rowOff>
    </xdr:from>
    <xdr:to>
      <xdr:col>55</xdr:col>
      <xdr:colOff>50800</xdr:colOff>
      <xdr:row>34</xdr:row>
      <xdr:rowOff>117782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4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39059</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9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24016</xdr:rowOff>
    </xdr:from>
    <xdr:to>
      <xdr:col>50</xdr:col>
      <xdr:colOff>165100</xdr:colOff>
      <xdr:row>34</xdr:row>
      <xdr:rowOff>125616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8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142143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62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73713</xdr:rowOff>
    </xdr:from>
    <xdr:to>
      <xdr:col>46</xdr:col>
      <xdr:colOff>38100</xdr:colOff>
      <xdr:row>34</xdr:row>
      <xdr:rowOff>3863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7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20390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50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164209</xdr:rowOff>
    </xdr:from>
    <xdr:to>
      <xdr:col>41</xdr:col>
      <xdr:colOff>101600</xdr:colOff>
      <xdr:row>34</xdr:row>
      <xdr:rowOff>94359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110886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9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149593</xdr:rowOff>
    </xdr:from>
    <xdr:to>
      <xdr:col>36</xdr:col>
      <xdr:colOff>165100</xdr:colOff>
      <xdr:row>30</xdr:row>
      <xdr:rowOff>79743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2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96270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9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43924</xdr:rowOff>
    </xdr:from>
    <xdr:to>
      <xdr:col>55</xdr:col>
      <xdr:colOff>0</xdr:colOff>
      <xdr:row>54</xdr:row>
      <xdr:rowOff>91084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130774"/>
          <a:ext cx="838200" cy="21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43924</xdr:rowOff>
    </xdr:from>
    <xdr:to>
      <xdr:col>50</xdr:col>
      <xdr:colOff>114300</xdr:colOff>
      <xdr:row>54</xdr:row>
      <xdr:rowOff>151069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130774"/>
          <a:ext cx="889000" cy="27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151069</xdr:rowOff>
    </xdr:from>
    <xdr:to>
      <xdr:col>45</xdr:col>
      <xdr:colOff>177800</xdr:colOff>
      <xdr:row>56</xdr:row>
      <xdr:rowOff>137879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09369"/>
          <a:ext cx="889000" cy="3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95466</xdr:rowOff>
    </xdr:from>
    <xdr:to>
      <xdr:col>41</xdr:col>
      <xdr:colOff>50800</xdr:colOff>
      <xdr:row>56</xdr:row>
      <xdr:rowOff>137879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96666"/>
          <a:ext cx="889000" cy="4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40284</xdr:rowOff>
    </xdr:from>
    <xdr:to>
      <xdr:col>55</xdr:col>
      <xdr:colOff>50800</xdr:colOff>
      <xdr:row>54</xdr:row>
      <xdr:rowOff>141884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9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63161</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5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164574</xdr:rowOff>
    </xdr:from>
    <xdr:to>
      <xdr:col>50</xdr:col>
      <xdr:colOff>165100</xdr:colOff>
      <xdr:row>53</xdr:row>
      <xdr:rowOff>94724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111251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85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100269</xdr:rowOff>
    </xdr:from>
    <xdr:to>
      <xdr:col>46</xdr:col>
      <xdr:colOff>38100</xdr:colOff>
      <xdr:row>55</xdr:row>
      <xdr:rowOff>30419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5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46946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3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87079</xdr:rowOff>
    </xdr:from>
    <xdr:to>
      <xdr:col>41</xdr:col>
      <xdr:colOff>101600</xdr:colOff>
      <xdr:row>57</xdr:row>
      <xdr:rowOff>17229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8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44666</xdr:rowOff>
    </xdr:from>
    <xdr:to>
      <xdr:col>36</xdr:col>
      <xdr:colOff>165100</xdr:colOff>
      <xdr:row>56</xdr:row>
      <xdr:rowOff>146266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137393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3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161744</xdr:rowOff>
    </xdr:from>
    <xdr:to>
      <xdr:col>55</xdr:col>
      <xdr:colOff>0</xdr:colOff>
      <xdr:row>79</xdr:row>
      <xdr:rowOff>48489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20494"/>
          <a:ext cx="838200" cy="57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48489</xdr:rowOff>
    </xdr:from>
    <xdr:to>
      <xdr:col>50</xdr:col>
      <xdr:colOff>114300</xdr:colOff>
      <xdr:row>79</xdr:row>
      <xdr:rowOff>50383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93039"/>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163452</xdr:rowOff>
    </xdr:from>
    <xdr:to>
      <xdr:col>45</xdr:col>
      <xdr:colOff>177800</xdr:colOff>
      <xdr:row>79</xdr:row>
      <xdr:rowOff>50383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65102"/>
          <a:ext cx="889000" cy="22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163452</xdr:rowOff>
    </xdr:from>
    <xdr:to>
      <xdr:col>41</xdr:col>
      <xdr:colOff>50800</xdr:colOff>
      <xdr:row>78</xdr:row>
      <xdr:rowOff>120585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65102"/>
          <a:ext cx="889000" cy="12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110944</xdr:rowOff>
    </xdr:from>
    <xdr:to>
      <xdr:col>55</xdr:col>
      <xdr:colOff>50800</xdr:colOff>
      <xdr:row>76</xdr:row>
      <xdr:rowOff>41094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133821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2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169139</xdr:rowOff>
    </xdr:from>
    <xdr:to>
      <xdr:col>50</xdr:col>
      <xdr:colOff>165100</xdr:colOff>
      <xdr:row>79</xdr:row>
      <xdr:rowOff>99289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90416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3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171033</xdr:rowOff>
    </xdr:from>
    <xdr:to>
      <xdr:col>46</xdr:col>
      <xdr:colOff>38100</xdr:colOff>
      <xdr:row>79</xdr:row>
      <xdr:rowOff>101183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92310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3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112652</xdr:rowOff>
    </xdr:from>
    <xdr:to>
      <xdr:col>41</xdr:col>
      <xdr:colOff>101600</xdr:colOff>
      <xdr:row>78</xdr:row>
      <xdr:rowOff>42802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59329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08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69785</xdr:rowOff>
    </xdr:from>
    <xdr:to>
      <xdr:col>36</xdr:col>
      <xdr:colOff>165100</xdr:colOff>
      <xdr:row>78</xdr:row>
      <xdr:rowOff>171385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4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162512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3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20625</xdr:rowOff>
    </xdr:from>
    <xdr:to>
      <xdr:col>55</xdr:col>
      <xdr:colOff>0</xdr:colOff>
      <xdr:row>95</xdr:row>
      <xdr:rowOff>127355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451125"/>
          <a:ext cx="838200" cy="96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20625</xdr:rowOff>
    </xdr:from>
    <xdr:to>
      <xdr:col>50</xdr:col>
      <xdr:colOff>114300</xdr:colOff>
      <xdr:row>92</xdr:row>
      <xdr:rowOff>144881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451125"/>
          <a:ext cx="889000" cy="46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144881</xdr:rowOff>
    </xdr:from>
    <xdr:to>
      <xdr:col>45</xdr:col>
      <xdr:colOff>177800</xdr:colOff>
      <xdr:row>97</xdr:row>
      <xdr:rowOff>79666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5918281"/>
          <a:ext cx="889000" cy="79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107899</xdr:rowOff>
    </xdr:from>
    <xdr:to>
      <xdr:col>41</xdr:col>
      <xdr:colOff>50800</xdr:colOff>
      <xdr:row>97</xdr:row>
      <xdr:rowOff>79666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67099"/>
          <a:ext cx="889000" cy="14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76555</xdr:rowOff>
    </xdr:from>
    <xdr:to>
      <xdr:col>55</xdr:col>
      <xdr:colOff>50800</xdr:colOff>
      <xdr:row>96</xdr:row>
      <xdr:rowOff>6705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99432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141275</xdr:rowOff>
    </xdr:from>
    <xdr:to>
      <xdr:col>50</xdr:col>
      <xdr:colOff>165100</xdr:colOff>
      <xdr:row>90</xdr:row>
      <xdr:rowOff>71425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4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87952</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517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94081</xdr:rowOff>
    </xdr:from>
    <xdr:to>
      <xdr:col>46</xdr:col>
      <xdr:colOff>38100</xdr:colOff>
      <xdr:row>93</xdr:row>
      <xdr:rowOff>24231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8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40758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64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28866</xdr:rowOff>
    </xdr:from>
    <xdr:to>
      <xdr:col>41</xdr:col>
      <xdr:colOff>101600</xdr:colOff>
      <xdr:row>97</xdr:row>
      <xdr:rowOff>130466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121593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57099</xdr:rowOff>
    </xdr:from>
    <xdr:to>
      <xdr:col>36</xdr:col>
      <xdr:colOff>165100</xdr:colOff>
      <xdr:row>96</xdr:row>
      <xdr:rowOff>158699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149826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133109</xdr:rowOff>
    </xdr:from>
    <xdr:to>
      <xdr:col>85</xdr:col>
      <xdr:colOff>127000</xdr:colOff>
      <xdr:row>38</xdr:row>
      <xdr:rowOff>154025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48209"/>
          <a:ext cx="8382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154025</xdr:rowOff>
    </xdr:from>
    <xdr:to>
      <xdr:col>81</xdr:col>
      <xdr:colOff>50800</xdr:colOff>
      <xdr:row>38</xdr:row>
      <xdr:rowOff>158369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6912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154635</xdr:rowOff>
    </xdr:from>
    <xdr:to>
      <xdr:col>76</xdr:col>
      <xdr:colOff>114300</xdr:colOff>
      <xdr:row>38</xdr:row>
      <xdr:rowOff>158369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326835"/>
          <a:ext cx="889000" cy="3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xdr:rowOff>
    </xdr:from>
    <xdr:to>
      <xdr:col>71</xdr:col>
      <xdr:colOff>177800</xdr:colOff>
      <xdr:row>36</xdr:row>
      <xdr:rowOff>154635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000852"/>
          <a:ext cx="889000" cy="3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82309</xdr:rowOff>
    </xdr:from>
    <xdr:to>
      <xdr:col>85</xdr:col>
      <xdr:colOff>177800</xdr:colOff>
      <xdr:row>39</xdr:row>
      <xdr:rowOff>12459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168686</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103225</xdr:rowOff>
    </xdr:from>
    <xdr:to>
      <xdr:col>81</xdr:col>
      <xdr:colOff>101600</xdr:colOff>
      <xdr:row>39</xdr:row>
      <xdr:rowOff>33375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24502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1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107569</xdr:rowOff>
    </xdr:from>
    <xdr:to>
      <xdr:col>76</xdr:col>
      <xdr:colOff>165100</xdr:colOff>
      <xdr:row>39</xdr:row>
      <xdr:rowOff>37719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28846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7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103835</xdr:rowOff>
    </xdr:from>
    <xdr:to>
      <xdr:col>72</xdr:col>
      <xdr:colOff>38100</xdr:colOff>
      <xdr:row>37</xdr:row>
      <xdr:rowOff>33985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2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50512</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60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120752</xdr:rowOff>
    </xdr:from>
    <xdr:to>
      <xdr:col>67</xdr:col>
      <xdr:colOff>101600</xdr:colOff>
      <xdr:row>35</xdr:row>
      <xdr:rowOff>50902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9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67429</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72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31033</xdr:rowOff>
    </xdr:from>
    <xdr:to>
      <xdr:col>85</xdr:col>
      <xdr:colOff>127000</xdr:colOff>
      <xdr:row>75</xdr:row>
      <xdr:rowOff>123813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89783"/>
          <a:ext cx="838200" cy="9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123813</xdr:rowOff>
    </xdr:from>
    <xdr:to>
      <xdr:col>81</xdr:col>
      <xdr:colOff>50800</xdr:colOff>
      <xdr:row>75</xdr:row>
      <xdr:rowOff>167638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82563"/>
          <a:ext cx="889000" cy="4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167638</xdr:rowOff>
    </xdr:from>
    <xdr:to>
      <xdr:col>76</xdr:col>
      <xdr:colOff>114300</xdr:colOff>
      <xdr:row>76</xdr:row>
      <xdr:rowOff>64850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26388"/>
          <a:ext cx="889000" cy="6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64850</xdr:rowOff>
    </xdr:from>
    <xdr:to>
      <xdr:col>71</xdr:col>
      <xdr:colOff>177800</xdr:colOff>
      <xdr:row>76</xdr:row>
      <xdr:rowOff>95695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95050"/>
          <a:ext cx="889000" cy="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151683</xdr:rowOff>
    </xdr:from>
    <xdr:to>
      <xdr:col>85</xdr:col>
      <xdr:colOff>177800</xdr:colOff>
      <xdr:row>75</xdr:row>
      <xdr:rowOff>81833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3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3110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73013</xdr:rowOff>
    </xdr:from>
    <xdr:to>
      <xdr:col>81</xdr:col>
      <xdr:colOff>101600</xdr:colOff>
      <xdr:row>76</xdr:row>
      <xdr:rowOff>3163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19690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116838</xdr:rowOff>
    </xdr:from>
    <xdr:to>
      <xdr:col>76</xdr:col>
      <xdr:colOff>165100</xdr:colOff>
      <xdr:row>76</xdr:row>
      <xdr:rowOff>46988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7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63515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75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14050</xdr:rowOff>
    </xdr:from>
    <xdr:to>
      <xdr:col>72</xdr:col>
      <xdr:colOff>38100</xdr:colOff>
      <xdr:row>76</xdr:row>
      <xdr:rowOff>115650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4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106777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44895</xdr:rowOff>
    </xdr:from>
    <xdr:to>
      <xdr:col>67</xdr:col>
      <xdr:colOff>101600</xdr:colOff>
      <xdr:row>76</xdr:row>
      <xdr:rowOff>146495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137622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93669</xdr:rowOff>
    </xdr:from>
    <xdr:to>
      <xdr:col>85</xdr:col>
      <xdr:colOff>127000</xdr:colOff>
      <xdr:row>97</xdr:row>
      <xdr:rowOff>110741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52869"/>
          <a:ext cx="838200" cy="18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85841</xdr:rowOff>
    </xdr:from>
    <xdr:to>
      <xdr:col>81</xdr:col>
      <xdr:colOff>50800</xdr:colOff>
      <xdr:row>97</xdr:row>
      <xdr:rowOff>110741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716491"/>
          <a:ext cx="889000" cy="2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72574</xdr:rowOff>
    </xdr:from>
    <xdr:to>
      <xdr:col>76</xdr:col>
      <xdr:colOff>114300</xdr:colOff>
      <xdr:row>97</xdr:row>
      <xdr:rowOff>85841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017424"/>
          <a:ext cx="889000" cy="69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72574</xdr:rowOff>
    </xdr:from>
    <xdr:to>
      <xdr:col>71</xdr:col>
      <xdr:colOff>177800</xdr:colOff>
      <xdr:row>98</xdr:row>
      <xdr:rowOff>94638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017424"/>
          <a:ext cx="889000" cy="87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42869</xdr:rowOff>
    </xdr:from>
    <xdr:to>
      <xdr:col>85</xdr:col>
      <xdr:colOff>177800</xdr:colOff>
      <xdr:row>96</xdr:row>
      <xdr:rowOff>144469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65746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59941</xdr:rowOff>
    </xdr:from>
    <xdr:to>
      <xdr:col>81</xdr:col>
      <xdr:colOff>101600</xdr:colOff>
      <xdr:row>97</xdr:row>
      <xdr:rowOff>161541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152668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35041</xdr:rowOff>
    </xdr:from>
    <xdr:to>
      <xdr:col>76</xdr:col>
      <xdr:colOff>165100</xdr:colOff>
      <xdr:row>97</xdr:row>
      <xdr:rowOff>136641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127768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21774</xdr:rowOff>
    </xdr:from>
    <xdr:to>
      <xdr:col>72</xdr:col>
      <xdr:colOff>38100</xdr:colOff>
      <xdr:row>93</xdr:row>
      <xdr:rowOff>123374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59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139901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574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43838</xdr:rowOff>
    </xdr:from>
    <xdr:to>
      <xdr:col>67</xdr:col>
      <xdr:colOff>101600</xdr:colOff>
      <xdr:row>98</xdr:row>
      <xdr:rowOff>145438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136565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3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64674</xdr:rowOff>
    </xdr:from>
    <xdr:to>
      <xdr:col>116</xdr:col>
      <xdr:colOff>63500</xdr:colOff>
      <xdr:row>38</xdr:row>
      <xdr:rowOff>118120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79774"/>
          <a:ext cx="838200" cy="5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55256</xdr:rowOff>
    </xdr:from>
    <xdr:to>
      <xdr:col>111</xdr:col>
      <xdr:colOff>177800</xdr:colOff>
      <xdr:row>38</xdr:row>
      <xdr:rowOff>64674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70356"/>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55256</xdr:rowOff>
    </xdr:from>
    <xdr:to>
      <xdr:col>107</xdr:col>
      <xdr:colOff>50800</xdr:colOff>
      <xdr:row>38</xdr:row>
      <xdr:rowOff>58135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70356"/>
          <a:ext cx="889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58135</xdr:rowOff>
    </xdr:from>
    <xdr:to>
      <xdr:col>102</xdr:col>
      <xdr:colOff>114300</xdr:colOff>
      <xdr:row>38</xdr:row>
      <xdr:rowOff>60468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73235"/>
          <a:ext cx="889000" cy="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67320</xdr:rowOff>
    </xdr:from>
    <xdr:to>
      <xdr:col>116</xdr:col>
      <xdr:colOff>114300</xdr:colOff>
      <xdr:row>38</xdr:row>
      <xdr:rowOff>168920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153697</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97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13874</xdr:rowOff>
    </xdr:from>
    <xdr:to>
      <xdr:col>112</xdr:col>
      <xdr:colOff>38100</xdr:colOff>
      <xdr:row>38</xdr:row>
      <xdr:rowOff>115474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106601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2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4456</xdr:rowOff>
    </xdr:from>
    <xdr:to>
      <xdr:col>107</xdr:col>
      <xdr:colOff>101600</xdr:colOff>
      <xdr:row>38</xdr:row>
      <xdr:rowOff>106056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97183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1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7335</xdr:rowOff>
    </xdr:from>
    <xdr:to>
      <xdr:col>102</xdr:col>
      <xdr:colOff>165100</xdr:colOff>
      <xdr:row>38</xdr:row>
      <xdr:rowOff>108935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2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100062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1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9668</xdr:rowOff>
    </xdr:from>
    <xdr:to>
      <xdr:col>98</xdr:col>
      <xdr:colOff>38100</xdr:colOff>
      <xdr:row>38</xdr:row>
      <xdr:rowOff>111268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102395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1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60566</xdr:rowOff>
    </xdr:from>
    <xdr:to>
      <xdr:col>116</xdr:col>
      <xdr:colOff>63500</xdr:colOff>
      <xdr:row>58</xdr:row>
      <xdr:rowOff>92113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04666"/>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24181</xdr:rowOff>
    </xdr:from>
    <xdr:to>
      <xdr:col>111</xdr:col>
      <xdr:colOff>177800</xdr:colOff>
      <xdr:row>58</xdr:row>
      <xdr:rowOff>60566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68281"/>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150292</xdr:rowOff>
    </xdr:from>
    <xdr:to>
      <xdr:col>107</xdr:col>
      <xdr:colOff>50800</xdr:colOff>
      <xdr:row>58</xdr:row>
      <xdr:rowOff>24181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22942"/>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92418</xdr:rowOff>
    </xdr:from>
    <xdr:to>
      <xdr:col>102</xdr:col>
      <xdr:colOff>114300</xdr:colOff>
      <xdr:row>57</xdr:row>
      <xdr:rowOff>150292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865068"/>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41313</xdr:rowOff>
    </xdr:from>
    <xdr:to>
      <xdr:col>116</xdr:col>
      <xdr:colOff>114300</xdr:colOff>
      <xdr:row>58</xdr:row>
      <xdr:rowOff>142913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127690</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0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9766</xdr:rowOff>
    </xdr:from>
    <xdr:to>
      <xdr:col>112</xdr:col>
      <xdr:colOff>38100</xdr:colOff>
      <xdr:row>58</xdr:row>
      <xdr:rowOff>111366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102493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4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144831</xdr:rowOff>
    </xdr:from>
    <xdr:to>
      <xdr:col>107</xdr:col>
      <xdr:colOff>101600</xdr:colOff>
      <xdr:row>58</xdr:row>
      <xdr:rowOff>74981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66108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1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99492</xdr:rowOff>
    </xdr:from>
    <xdr:to>
      <xdr:col>102</xdr:col>
      <xdr:colOff>165100</xdr:colOff>
      <xdr:row>58</xdr:row>
      <xdr:rowOff>29642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46169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64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41618</xdr:rowOff>
    </xdr:from>
    <xdr:to>
      <xdr:col>98</xdr:col>
      <xdr:colOff>38100</xdr:colOff>
      <xdr:row>57</xdr:row>
      <xdr:rowOff>143218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159745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8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94323</xdr:rowOff>
    </xdr:from>
    <xdr:to>
      <xdr:col>116</xdr:col>
      <xdr:colOff>63500</xdr:colOff>
      <xdr:row>75</xdr:row>
      <xdr:rowOff>139540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53073"/>
          <a:ext cx="838200" cy="4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139540</xdr:rowOff>
    </xdr:from>
    <xdr:to>
      <xdr:col>111</xdr:col>
      <xdr:colOff>177800</xdr:colOff>
      <xdr:row>75</xdr:row>
      <xdr:rowOff>155817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98290"/>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155817</xdr:rowOff>
    </xdr:from>
    <xdr:to>
      <xdr:col>107</xdr:col>
      <xdr:colOff>50800</xdr:colOff>
      <xdr:row>75</xdr:row>
      <xdr:rowOff>162765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14567"/>
          <a:ext cx="889000" cy="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159268</xdr:rowOff>
    </xdr:from>
    <xdr:to>
      <xdr:col>102</xdr:col>
      <xdr:colOff>114300</xdr:colOff>
      <xdr:row>75</xdr:row>
      <xdr:rowOff>162765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18018"/>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43523</xdr:rowOff>
    </xdr:from>
    <xdr:to>
      <xdr:col>116</xdr:col>
      <xdr:colOff>114300</xdr:colOff>
      <xdr:row>75</xdr:row>
      <xdr:rowOff>145123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21950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88740</xdr:rowOff>
    </xdr:from>
    <xdr:to>
      <xdr:col>112</xdr:col>
      <xdr:colOff>38100</xdr:colOff>
      <xdr:row>76</xdr:row>
      <xdr:rowOff>18890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10017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4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105016</xdr:rowOff>
    </xdr:from>
    <xdr:to>
      <xdr:col>107</xdr:col>
      <xdr:colOff>101600</xdr:colOff>
      <xdr:row>76</xdr:row>
      <xdr:rowOff>35167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637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26294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5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111966</xdr:rowOff>
    </xdr:from>
    <xdr:to>
      <xdr:col>102</xdr:col>
      <xdr:colOff>165100</xdr:colOff>
      <xdr:row>76</xdr:row>
      <xdr:rowOff>42115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7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33242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6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108468</xdr:rowOff>
    </xdr:from>
    <xdr:to>
      <xdr:col>98</xdr:col>
      <xdr:colOff>38100</xdr:colOff>
      <xdr:row>76</xdr:row>
      <xdr:rowOff>38618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6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29745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5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81,586</a:t>
          </a:r>
          <a:r>
            <a:rPr kumimoji="1" lang="ja-JP" altLang="en-US" sz="1300">
              <a:latin typeface="ＭＳ Ｐゴシック" panose="020B0600070205080204" pitchFamily="50" charset="-128"/>
              <a:ea typeface="ＭＳ Ｐゴシック" panose="020B0600070205080204" pitchFamily="50" charset="-128"/>
            </a:rPr>
            <a:t>円と類似団体で最も高い状況となっている。これは除排雪経費の影響によるものであり、大雪により災害救助法が適用されるなど前年度決算よりも</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57,225</a:t>
          </a:r>
          <a:r>
            <a:rPr kumimoji="1" lang="ja-JP" altLang="en-US" sz="1300">
              <a:latin typeface="ＭＳ Ｐゴシック" panose="020B0600070205080204" pitchFamily="50" charset="-128"/>
              <a:ea typeface="ＭＳ Ｐゴシック" panose="020B0600070205080204" pitchFamily="50" charset="-128"/>
            </a:rPr>
            <a:t>円と前年度決算額よりも</a:t>
          </a:r>
          <a:r>
            <a:rPr kumimoji="1" lang="en-US" altLang="ja-JP" sz="1300">
              <a:latin typeface="ＭＳ Ｐゴシック" panose="020B0600070205080204" pitchFamily="50" charset="-128"/>
              <a:ea typeface="ＭＳ Ｐゴシック" panose="020B0600070205080204" pitchFamily="50" charset="-128"/>
            </a:rPr>
            <a:t>1,136</a:t>
          </a:r>
          <a:r>
            <a:rPr kumimoji="1" lang="ja-JP" altLang="en-US" sz="1300">
              <a:latin typeface="ＭＳ Ｐゴシック" panose="020B0600070205080204" pitchFamily="50" charset="-128"/>
              <a:ea typeface="ＭＳ Ｐゴシック" panose="020B0600070205080204" pitchFamily="50" charset="-128"/>
            </a:rPr>
            <a:t>％増となっている。これは和田にじいろこども園の乳児棟建設による増によるものである。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131,655</a:t>
          </a:r>
          <a:r>
            <a:rPr kumimoji="1" lang="ja-JP" altLang="en-US" sz="1300">
              <a:latin typeface="ＭＳ Ｐゴシック" panose="020B0600070205080204" pitchFamily="50" charset="-128"/>
              <a:ea typeface="ＭＳ Ｐゴシック" panose="020B0600070205080204" pitchFamily="50" charset="-128"/>
            </a:rPr>
            <a:t>円と類似団体と比較してやや増加傾向にある。これは勤労青少年ホームの解体やふるさと納税に係る返礼品手数料等の増加によるものである。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29,514
28,846
445.63
24,169,434
22,898,172
861,731
12,328,777
16,635,468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69786</xdr:rowOff>
    </xdr:from>
    <xdr:to>
      <xdr:col>24</xdr:col>
      <xdr:colOff>63500</xdr:colOff>
      <xdr:row>36</xdr:row>
      <xdr:rowOff>91503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1986"/>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102934</xdr:rowOff>
    </xdr:from>
    <xdr:to>
      <xdr:col>19</xdr:col>
      <xdr:colOff>177800</xdr:colOff>
      <xdr:row>36</xdr:row>
      <xdr:rowOff>91503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3684"/>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102934</xdr:rowOff>
    </xdr:from>
    <xdr:to>
      <xdr:col>15</xdr:col>
      <xdr:colOff>50800</xdr:colOff>
      <xdr:row>36</xdr:row>
      <xdr:rowOff>53594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3684"/>
          <a:ext cx="889000" cy="1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53594</xdr:rowOff>
    </xdr:from>
    <xdr:to>
      <xdr:col>10</xdr:col>
      <xdr:colOff>114300</xdr:colOff>
      <xdr:row>36</xdr:row>
      <xdr:rowOff>60642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5794"/>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18986</xdr:rowOff>
    </xdr:from>
    <xdr:to>
      <xdr:col>24</xdr:col>
      <xdr:colOff>114300</xdr:colOff>
      <xdr:row>36</xdr:row>
      <xdr:rowOff>120586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168863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40703</xdr:rowOff>
    </xdr:from>
    <xdr:to>
      <xdr:col>20</xdr:col>
      <xdr:colOff>38100</xdr:colOff>
      <xdr:row>36</xdr:row>
      <xdr:rowOff>142303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133430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52134</xdr:rowOff>
    </xdr:from>
    <xdr:to>
      <xdr:col>15</xdr:col>
      <xdr:colOff>101600</xdr:colOff>
      <xdr:row>35</xdr:row>
      <xdr:rowOff>153734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170261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2794</xdr:rowOff>
    </xdr:from>
    <xdr:to>
      <xdr:col>10</xdr:col>
      <xdr:colOff>165100</xdr:colOff>
      <xdr:row>36</xdr:row>
      <xdr:rowOff>104394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9842</xdr:rowOff>
    </xdr:from>
    <xdr:to>
      <xdr:col>6</xdr:col>
      <xdr:colOff>38100</xdr:colOff>
      <xdr:row>36</xdr:row>
      <xdr:rowOff>111442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127969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112333</xdr:rowOff>
    </xdr:from>
    <xdr:to>
      <xdr:col>24</xdr:col>
      <xdr:colOff>63500</xdr:colOff>
      <xdr:row>57</xdr:row>
      <xdr:rowOff>33797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13533"/>
          <a:ext cx="838200" cy="9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163722</xdr:rowOff>
    </xdr:from>
    <xdr:to>
      <xdr:col>19</xdr:col>
      <xdr:colOff>177800</xdr:colOff>
      <xdr:row>57</xdr:row>
      <xdr:rowOff>33797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64922"/>
          <a:ext cx="889000" cy="4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163722</xdr:rowOff>
    </xdr:from>
    <xdr:to>
      <xdr:col>15</xdr:col>
      <xdr:colOff>50800</xdr:colOff>
      <xdr:row>56</xdr:row>
      <xdr:rowOff>165913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64922"/>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123035</xdr:rowOff>
    </xdr:from>
    <xdr:to>
      <xdr:col>10</xdr:col>
      <xdr:colOff>114300</xdr:colOff>
      <xdr:row>56</xdr:row>
      <xdr:rowOff>165913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52785"/>
          <a:ext cx="889000" cy="2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61533</xdr:rowOff>
    </xdr:from>
    <xdr:to>
      <xdr:col>24</xdr:col>
      <xdr:colOff>114300</xdr:colOff>
      <xdr:row>56</xdr:row>
      <xdr:rowOff>163133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84410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1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154447</xdr:rowOff>
    </xdr:from>
    <xdr:to>
      <xdr:col>20</xdr:col>
      <xdr:colOff>38100</xdr:colOff>
      <xdr:row>57</xdr:row>
      <xdr:rowOff>84597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75724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112922</xdr:rowOff>
    </xdr:from>
    <xdr:to>
      <xdr:col>15</xdr:col>
      <xdr:colOff>101600</xdr:colOff>
      <xdr:row>57</xdr:row>
      <xdr:rowOff>43072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115113</xdr:rowOff>
    </xdr:from>
    <xdr:to>
      <xdr:col>10</xdr:col>
      <xdr:colOff>165100</xdr:colOff>
      <xdr:row>57</xdr:row>
      <xdr:rowOff>45263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61790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72235</xdr:rowOff>
    </xdr:from>
    <xdr:to>
      <xdr:col>6</xdr:col>
      <xdr:colOff>38100</xdr:colOff>
      <xdr:row>56</xdr:row>
      <xdr:rowOff>2385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164962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160742</xdr:rowOff>
    </xdr:from>
    <xdr:to>
      <xdr:col>24</xdr:col>
      <xdr:colOff>63500</xdr:colOff>
      <xdr:row>78</xdr:row>
      <xdr:rowOff>47487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0942"/>
          <a:ext cx="838200" cy="2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38441</xdr:rowOff>
    </xdr:from>
    <xdr:to>
      <xdr:col>19</xdr:col>
      <xdr:colOff>177800</xdr:colOff>
      <xdr:row>78</xdr:row>
      <xdr:rowOff>47487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411541"/>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19163</xdr:rowOff>
    </xdr:from>
    <xdr:to>
      <xdr:col>15</xdr:col>
      <xdr:colOff>50800</xdr:colOff>
      <xdr:row>78</xdr:row>
      <xdr:rowOff>38441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20813"/>
          <a:ext cx="889000" cy="19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19163</xdr:rowOff>
    </xdr:from>
    <xdr:to>
      <xdr:col>10</xdr:col>
      <xdr:colOff>114300</xdr:colOff>
      <xdr:row>79</xdr:row>
      <xdr:rowOff>50546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0813"/>
          <a:ext cx="889000" cy="37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109942</xdr:rowOff>
    </xdr:from>
    <xdr:to>
      <xdr:col>24</xdr:col>
      <xdr:colOff>114300</xdr:colOff>
      <xdr:row>77</xdr:row>
      <xdr:rowOff>40092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88369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168137</xdr:rowOff>
    </xdr:from>
    <xdr:to>
      <xdr:col>20</xdr:col>
      <xdr:colOff>38100</xdr:colOff>
      <xdr:row>78</xdr:row>
      <xdr:rowOff>98287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89414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6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159091</xdr:rowOff>
    </xdr:from>
    <xdr:to>
      <xdr:col>15</xdr:col>
      <xdr:colOff>101600</xdr:colOff>
      <xdr:row>78</xdr:row>
      <xdr:rowOff>89241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6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80368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5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139813</xdr:rowOff>
    </xdr:from>
    <xdr:to>
      <xdr:col>10</xdr:col>
      <xdr:colOff>165100</xdr:colOff>
      <xdr:row>77</xdr:row>
      <xdr:rowOff>69963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86489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171196</xdr:rowOff>
    </xdr:from>
    <xdr:to>
      <xdr:col>6</xdr:col>
      <xdr:colOff>38100</xdr:colOff>
      <xdr:row>79</xdr:row>
      <xdr:rowOff>101346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92473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3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138722</xdr:rowOff>
    </xdr:from>
    <xdr:to>
      <xdr:col>24</xdr:col>
      <xdr:colOff>63500</xdr:colOff>
      <xdr:row>97</xdr:row>
      <xdr:rowOff>130569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083572"/>
          <a:ext cx="838200" cy="67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138722</xdr:rowOff>
    </xdr:from>
    <xdr:to>
      <xdr:col>19</xdr:col>
      <xdr:colOff>177800</xdr:colOff>
      <xdr:row>94</xdr:row>
      <xdr:rowOff>102197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083572"/>
          <a:ext cx="889000" cy="1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102197</xdr:rowOff>
    </xdr:from>
    <xdr:to>
      <xdr:col>15</xdr:col>
      <xdr:colOff>50800</xdr:colOff>
      <xdr:row>97</xdr:row>
      <xdr:rowOff>113957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18497"/>
          <a:ext cx="889000" cy="5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112230</xdr:rowOff>
    </xdr:from>
    <xdr:to>
      <xdr:col>10</xdr:col>
      <xdr:colOff>114300</xdr:colOff>
      <xdr:row>97</xdr:row>
      <xdr:rowOff>113957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42880"/>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79769</xdr:rowOff>
    </xdr:from>
    <xdr:to>
      <xdr:col>24</xdr:col>
      <xdr:colOff>114300</xdr:colOff>
      <xdr:row>98</xdr:row>
      <xdr:rowOff>9919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58196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87922</xdr:rowOff>
    </xdr:from>
    <xdr:to>
      <xdr:col>20</xdr:col>
      <xdr:colOff>38100</xdr:colOff>
      <xdr:row>94</xdr:row>
      <xdr:rowOff>18072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03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34599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80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51397</xdr:rowOff>
    </xdr:from>
    <xdr:to>
      <xdr:col>15</xdr:col>
      <xdr:colOff>101600</xdr:colOff>
      <xdr:row>94</xdr:row>
      <xdr:rowOff>152997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1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169524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94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63157</xdr:rowOff>
    </xdr:from>
    <xdr:to>
      <xdr:col>10</xdr:col>
      <xdr:colOff>165100</xdr:colOff>
      <xdr:row>97</xdr:row>
      <xdr:rowOff>164757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155884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8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61430</xdr:rowOff>
    </xdr:from>
    <xdr:to>
      <xdr:col>6</xdr:col>
      <xdr:colOff>38100</xdr:colOff>
      <xdr:row>97</xdr:row>
      <xdr:rowOff>163030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8107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6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127943</xdr:rowOff>
    </xdr:from>
    <xdr:to>
      <xdr:col>55</xdr:col>
      <xdr:colOff>0</xdr:colOff>
      <xdr:row>39</xdr:row>
      <xdr:rowOff>581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614343"/>
          <a:ext cx="838200" cy="107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170724</xdr:rowOff>
    </xdr:from>
    <xdr:to>
      <xdr:col>50</xdr:col>
      <xdr:colOff>114300</xdr:colOff>
      <xdr:row>39</xdr:row>
      <xdr:rowOff>581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8582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170724</xdr:rowOff>
    </xdr:from>
    <xdr:to>
      <xdr:col>45</xdr:col>
      <xdr:colOff>177800</xdr:colOff>
      <xdr:row>39</xdr:row>
      <xdr:rowOff>5152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85824"/>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155376</xdr:rowOff>
    </xdr:from>
    <xdr:to>
      <xdr:col>41</xdr:col>
      <xdr:colOff>50800</xdr:colOff>
      <xdr:row>39</xdr:row>
      <xdr:rowOff>5152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7047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77143</xdr:rowOff>
    </xdr:from>
    <xdr:to>
      <xdr:col>55</xdr:col>
      <xdr:colOff>50800</xdr:colOff>
      <xdr:row>33</xdr:row>
      <xdr:rowOff>7293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5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100020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4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121231</xdr:rowOff>
    </xdr:from>
    <xdr:to>
      <xdr:col>50</xdr:col>
      <xdr:colOff>165100</xdr:colOff>
      <xdr:row>39</xdr:row>
      <xdr:rowOff>51381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42508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29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119924</xdr:rowOff>
    </xdr:from>
    <xdr:to>
      <xdr:col>46</xdr:col>
      <xdr:colOff>38100</xdr:colOff>
      <xdr:row>39</xdr:row>
      <xdr:rowOff>50074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41201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125802</xdr:rowOff>
    </xdr:from>
    <xdr:to>
      <xdr:col>41</xdr:col>
      <xdr:colOff>101600</xdr:colOff>
      <xdr:row>39</xdr:row>
      <xdr:rowOff>55952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47079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33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104576</xdr:rowOff>
    </xdr:from>
    <xdr:to>
      <xdr:col>36</xdr:col>
      <xdr:colOff>165100</xdr:colOff>
      <xdr:row>39</xdr:row>
      <xdr:rowOff>34726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25853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2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110134</xdr:rowOff>
    </xdr:from>
    <xdr:to>
      <xdr:col>55</xdr:col>
      <xdr:colOff>0</xdr:colOff>
      <xdr:row>56</xdr:row>
      <xdr:rowOff>74835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539884"/>
          <a:ext cx="838200" cy="1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110134</xdr:rowOff>
    </xdr:from>
    <xdr:to>
      <xdr:col>50</xdr:col>
      <xdr:colOff>114300</xdr:colOff>
      <xdr:row>55</xdr:row>
      <xdr:rowOff>142234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39884"/>
          <a:ext cx="889000" cy="3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142234</xdr:rowOff>
    </xdr:from>
    <xdr:to>
      <xdr:col>45</xdr:col>
      <xdr:colOff>177800</xdr:colOff>
      <xdr:row>56</xdr:row>
      <xdr:rowOff>26867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71984"/>
          <a:ext cx="8890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37097</xdr:rowOff>
    </xdr:from>
    <xdr:to>
      <xdr:col>41</xdr:col>
      <xdr:colOff>50800</xdr:colOff>
      <xdr:row>56</xdr:row>
      <xdr:rowOff>26867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466847"/>
          <a:ext cx="889000" cy="16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24035</xdr:rowOff>
    </xdr:from>
    <xdr:to>
      <xdr:col>55</xdr:col>
      <xdr:colOff>50800</xdr:colOff>
      <xdr:row>56</xdr:row>
      <xdr:rowOff>125635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46912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7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59334</xdr:rowOff>
    </xdr:from>
    <xdr:to>
      <xdr:col>50</xdr:col>
      <xdr:colOff>165100</xdr:colOff>
      <xdr:row>55</xdr:row>
      <xdr:rowOff>160934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6011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91434</xdr:rowOff>
    </xdr:from>
    <xdr:to>
      <xdr:col>46</xdr:col>
      <xdr:colOff>38100</xdr:colOff>
      <xdr:row>56</xdr:row>
      <xdr:rowOff>21584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38111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9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147517</xdr:rowOff>
    </xdr:from>
    <xdr:to>
      <xdr:col>41</xdr:col>
      <xdr:colOff>101600</xdr:colOff>
      <xdr:row>56</xdr:row>
      <xdr:rowOff>77667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94194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5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157747</xdr:rowOff>
    </xdr:from>
    <xdr:to>
      <xdr:col>36</xdr:col>
      <xdr:colOff>165100</xdr:colOff>
      <xdr:row>55</xdr:row>
      <xdr:rowOff>87897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4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104424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9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143663</xdr:rowOff>
    </xdr:from>
    <xdr:to>
      <xdr:col>55</xdr:col>
      <xdr:colOff>0</xdr:colOff>
      <xdr:row>76</xdr:row>
      <xdr:rowOff>64909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830963"/>
          <a:ext cx="838200" cy="26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117793</xdr:rowOff>
    </xdr:from>
    <xdr:to>
      <xdr:col>50</xdr:col>
      <xdr:colOff>114300</xdr:colOff>
      <xdr:row>74</xdr:row>
      <xdr:rowOff>143663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805093"/>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117793</xdr:rowOff>
    </xdr:from>
    <xdr:to>
      <xdr:col>45</xdr:col>
      <xdr:colOff>177800</xdr:colOff>
      <xdr:row>74</xdr:row>
      <xdr:rowOff>137757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805093"/>
          <a:ext cx="889000" cy="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137757</xdr:rowOff>
    </xdr:from>
    <xdr:to>
      <xdr:col>41</xdr:col>
      <xdr:colOff>50800</xdr:colOff>
      <xdr:row>75</xdr:row>
      <xdr:rowOff>170599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825057"/>
          <a:ext cx="889000" cy="20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14109</xdr:rowOff>
    </xdr:from>
    <xdr:to>
      <xdr:col>55</xdr:col>
      <xdr:colOff>50800</xdr:colOff>
      <xdr:row>76</xdr:row>
      <xdr:rowOff>115709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4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36987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92863</xdr:rowOff>
    </xdr:from>
    <xdr:to>
      <xdr:col>50</xdr:col>
      <xdr:colOff>165100</xdr:colOff>
      <xdr:row>75</xdr:row>
      <xdr:rowOff>23013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7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39540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55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66993</xdr:rowOff>
    </xdr:from>
    <xdr:to>
      <xdr:col>46</xdr:col>
      <xdr:colOff>38100</xdr:colOff>
      <xdr:row>74</xdr:row>
      <xdr:rowOff>168593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7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13670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86957</xdr:rowOff>
    </xdr:from>
    <xdr:to>
      <xdr:col>41</xdr:col>
      <xdr:colOff>101600</xdr:colOff>
      <xdr:row>75</xdr:row>
      <xdr:rowOff>17107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7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33634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119799</xdr:rowOff>
    </xdr:from>
    <xdr:to>
      <xdr:col>36</xdr:col>
      <xdr:colOff>165100</xdr:colOff>
      <xdr:row>76</xdr:row>
      <xdr:rowOff>49949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66476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5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123025</xdr:rowOff>
    </xdr:from>
    <xdr:to>
      <xdr:col>55</xdr:col>
      <xdr:colOff>0</xdr:colOff>
      <xdr:row>93</xdr:row>
      <xdr:rowOff>50622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553525"/>
          <a:ext cx="838200" cy="44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50622</xdr:rowOff>
    </xdr:from>
    <xdr:to>
      <xdr:col>50</xdr:col>
      <xdr:colOff>114300</xdr:colOff>
      <xdr:row>93</xdr:row>
      <xdr:rowOff>93154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995472"/>
          <a:ext cx="889000" cy="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138100</xdr:rowOff>
    </xdr:from>
    <xdr:to>
      <xdr:col>45</xdr:col>
      <xdr:colOff>177800</xdr:colOff>
      <xdr:row>93</xdr:row>
      <xdr:rowOff>93154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911500"/>
          <a:ext cx="889000" cy="1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138100</xdr:rowOff>
    </xdr:from>
    <xdr:to>
      <xdr:col>41</xdr:col>
      <xdr:colOff>50800</xdr:colOff>
      <xdr:row>93</xdr:row>
      <xdr:rowOff>64909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5911500"/>
          <a:ext cx="889000" cy="9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72225</xdr:rowOff>
    </xdr:from>
    <xdr:to>
      <xdr:col>55</xdr:col>
      <xdr:colOff>50800</xdr:colOff>
      <xdr:row>91</xdr:row>
      <xdr:rowOff>2375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5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95102</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35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171272</xdr:rowOff>
    </xdr:from>
    <xdr:to>
      <xdr:col>50</xdr:col>
      <xdr:colOff>165100</xdr:colOff>
      <xdr:row>93</xdr:row>
      <xdr:rowOff>101422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9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117949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71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42354</xdr:rowOff>
    </xdr:from>
    <xdr:to>
      <xdr:col>46</xdr:col>
      <xdr:colOff>38100</xdr:colOff>
      <xdr:row>93</xdr:row>
      <xdr:rowOff>143954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98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160481</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76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87300</xdr:rowOff>
    </xdr:from>
    <xdr:to>
      <xdr:col>41</xdr:col>
      <xdr:colOff>101600</xdr:colOff>
      <xdr:row>93</xdr:row>
      <xdr:rowOff>17450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8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33977</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6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14109</xdr:rowOff>
    </xdr:from>
    <xdr:to>
      <xdr:col>36</xdr:col>
      <xdr:colOff>165100</xdr:colOff>
      <xdr:row>93</xdr:row>
      <xdr:rowOff>115709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59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132236</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5" y="157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49441</xdr:rowOff>
    </xdr:from>
    <xdr:to>
      <xdr:col>85</xdr:col>
      <xdr:colOff>127000</xdr:colOff>
      <xdr:row>36</xdr:row>
      <xdr:rowOff>123317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21641"/>
          <a:ext cx="8382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123317</xdr:rowOff>
    </xdr:from>
    <xdr:to>
      <xdr:col>81</xdr:col>
      <xdr:colOff>50800</xdr:colOff>
      <xdr:row>36</xdr:row>
      <xdr:rowOff>142901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295517"/>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142901</xdr:rowOff>
    </xdr:from>
    <xdr:to>
      <xdr:col>76</xdr:col>
      <xdr:colOff>114300</xdr:colOff>
      <xdr:row>37</xdr:row>
      <xdr:rowOff>23152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15101"/>
          <a:ext cx="8890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11379</xdr:rowOff>
    </xdr:from>
    <xdr:to>
      <xdr:col>71</xdr:col>
      <xdr:colOff>177800</xdr:colOff>
      <xdr:row>37</xdr:row>
      <xdr:rowOff>23152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55029"/>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170091</xdr:rowOff>
    </xdr:from>
    <xdr:to>
      <xdr:col>85</xdr:col>
      <xdr:colOff>177800</xdr:colOff>
      <xdr:row>36</xdr:row>
      <xdr:rowOff>100241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148518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72517</xdr:rowOff>
    </xdr:from>
    <xdr:to>
      <xdr:col>81</xdr:col>
      <xdr:colOff>101600</xdr:colOff>
      <xdr:row>37</xdr:row>
      <xdr:rowOff>2667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165244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3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92101</xdr:rowOff>
    </xdr:from>
    <xdr:to>
      <xdr:col>76</xdr:col>
      <xdr:colOff>165100</xdr:colOff>
      <xdr:row>37</xdr:row>
      <xdr:rowOff>22251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13378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5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143802</xdr:rowOff>
    </xdr:from>
    <xdr:to>
      <xdr:col>72</xdr:col>
      <xdr:colOff>38100</xdr:colOff>
      <xdr:row>37</xdr:row>
      <xdr:rowOff>73952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65079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132029</xdr:rowOff>
    </xdr:from>
    <xdr:to>
      <xdr:col>67</xdr:col>
      <xdr:colOff>101600</xdr:colOff>
      <xdr:row>37</xdr:row>
      <xdr:rowOff>62179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53306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143728</xdr:rowOff>
    </xdr:from>
    <xdr:to>
      <xdr:col>85</xdr:col>
      <xdr:colOff>127000</xdr:colOff>
      <xdr:row>54</xdr:row>
      <xdr:rowOff>111158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230578"/>
          <a:ext cx="838200" cy="13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111158</xdr:rowOff>
    </xdr:from>
    <xdr:to>
      <xdr:col>81</xdr:col>
      <xdr:colOff>50800</xdr:colOff>
      <xdr:row>57</xdr:row>
      <xdr:rowOff>48097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369458"/>
          <a:ext cx="889000" cy="45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164356</xdr:rowOff>
    </xdr:from>
    <xdr:to>
      <xdr:col>76</xdr:col>
      <xdr:colOff>114300</xdr:colOff>
      <xdr:row>57</xdr:row>
      <xdr:rowOff>48097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251206"/>
          <a:ext cx="889000" cy="56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164356</xdr:rowOff>
    </xdr:from>
    <xdr:to>
      <xdr:col>71</xdr:col>
      <xdr:colOff>177800</xdr:colOff>
      <xdr:row>56</xdr:row>
      <xdr:rowOff>159730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251206"/>
          <a:ext cx="889000" cy="50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92928</xdr:rowOff>
    </xdr:from>
    <xdr:to>
      <xdr:col>85</xdr:col>
      <xdr:colOff>177800</xdr:colOff>
      <xdr:row>54</xdr:row>
      <xdr:rowOff>23078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17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115805</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03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60358</xdr:rowOff>
    </xdr:from>
    <xdr:to>
      <xdr:col>81</xdr:col>
      <xdr:colOff>101600</xdr:colOff>
      <xdr:row>54</xdr:row>
      <xdr:rowOff>161958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31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7035</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909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168747</xdr:rowOff>
    </xdr:from>
    <xdr:to>
      <xdr:col>76</xdr:col>
      <xdr:colOff>165100</xdr:colOff>
      <xdr:row>57</xdr:row>
      <xdr:rowOff>98897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115424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113556</xdr:rowOff>
    </xdr:from>
    <xdr:to>
      <xdr:col>72</xdr:col>
      <xdr:colOff>38100</xdr:colOff>
      <xdr:row>54</xdr:row>
      <xdr:rowOff>43706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2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60233</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795" y="897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108930</xdr:rowOff>
    </xdr:from>
    <xdr:to>
      <xdr:col>67</xdr:col>
      <xdr:colOff>101600</xdr:colOff>
      <xdr:row>57</xdr:row>
      <xdr:rowOff>39080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55607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48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133108</xdr:rowOff>
    </xdr:from>
    <xdr:to>
      <xdr:col>85</xdr:col>
      <xdr:colOff>127000</xdr:colOff>
      <xdr:row>78</xdr:row>
      <xdr:rowOff>154026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06208"/>
          <a:ext cx="838200" cy="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154026</xdr:rowOff>
    </xdr:from>
    <xdr:to>
      <xdr:col>81</xdr:col>
      <xdr:colOff>50800</xdr:colOff>
      <xdr:row>78</xdr:row>
      <xdr:rowOff>158369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2712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154636</xdr:rowOff>
    </xdr:from>
    <xdr:to>
      <xdr:col>76</xdr:col>
      <xdr:colOff>114300</xdr:colOff>
      <xdr:row>78</xdr:row>
      <xdr:rowOff>158369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184836"/>
          <a:ext cx="889000" cy="34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xdr:rowOff>
    </xdr:from>
    <xdr:to>
      <xdr:col>71</xdr:col>
      <xdr:colOff>177800</xdr:colOff>
      <xdr:row>76</xdr:row>
      <xdr:rowOff>154636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2858852"/>
          <a:ext cx="889000" cy="3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82308</xdr:rowOff>
    </xdr:from>
    <xdr:to>
      <xdr:col>85</xdr:col>
      <xdr:colOff>177800</xdr:colOff>
      <xdr:row>79</xdr:row>
      <xdr:rowOff>12458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168685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7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103226</xdr:rowOff>
    </xdr:from>
    <xdr:to>
      <xdr:col>81</xdr:col>
      <xdr:colOff>101600</xdr:colOff>
      <xdr:row>79</xdr:row>
      <xdr:rowOff>33376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24503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56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107569</xdr:rowOff>
    </xdr:from>
    <xdr:to>
      <xdr:col>76</xdr:col>
      <xdr:colOff>165100</xdr:colOff>
      <xdr:row>79</xdr:row>
      <xdr:rowOff>37719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28846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103836</xdr:rowOff>
    </xdr:from>
    <xdr:to>
      <xdr:col>72</xdr:col>
      <xdr:colOff>38100</xdr:colOff>
      <xdr:row>77</xdr:row>
      <xdr:rowOff>33986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1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50513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9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120752</xdr:rowOff>
    </xdr:from>
    <xdr:to>
      <xdr:col>67</xdr:col>
      <xdr:colOff>101600</xdr:colOff>
      <xdr:row>75</xdr:row>
      <xdr:rowOff>50902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8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67429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58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31034</xdr:rowOff>
    </xdr:from>
    <xdr:to>
      <xdr:col>85</xdr:col>
      <xdr:colOff>127000</xdr:colOff>
      <xdr:row>95</xdr:row>
      <xdr:rowOff>123813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318784"/>
          <a:ext cx="838200" cy="9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123813</xdr:rowOff>
    </xdr:from>
    <xdr:to>
      <xdr:col>81</xdr:col>
      <xdr:colOff>50800</xdr:colOff>
      <xdr:row>95</xdr:row>
      <xdr:rowOff>167638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411563"/>
          <a:ext cx="889000" cy="4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167638</xdr:rowOff>
    </xdr:from>
    <xdr:to>
      <xdr:col>76</xdr:col>
      <xdr:colOff>114300</xdr:colOff>
      <xdr:row>96</xdr:row>
      <xdr:rowOff>64850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455388"/>
          <a:ext cx="889000" cy="6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64850</xdr:rowOff>
    </xdr:from>
    <xdr:to>
      <xdr:col>71</xdr:col>
      <xdr:colOff>177800</xdr:colOff>
      <xdr:row>96</xdr:row>
      <xdr:rowOff>95695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524050"/>
          <a:ext cx="889000" cy="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151684</xdr:rowOff>
    </xdr:from>
    <xdr:to>
      <xdr:col>85</xdr:col>
      <xdr:colOff>177800</xdr:colOff>
      <xdr:row>95</xdr:row>
      <xdr:rowOff>81834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3111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1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73013</xdr:rowOff>
    </xdr:from>
    <xdr:to>
      <xdr:col>81</xdr:col>
      <xdr:colOff>101600</xdr:colOff>
      <xdr:row>96</xdr:row>
      <xdr:rowOff>3163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19690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1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116838</xdr:rowOff>
    </xdr:from>
    <xdr:to>
      <xdr:col>76</xdr:col>
      <xdr:colOff>165100</xdr:colOff>
      <xdr:row>96</xdr:row>
      <xdr:rowOff>46988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0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63515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17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14050</xdr:rowOff>
    </xdr:from>
    <xdr:to>
      <xdr:col>72</xdr:col>
      <xdr:colOff>38100</xdr:colOff>
      <xdr:row>96</xdr:row>
      <xdr:rowOff>115650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106777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6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44895</xdr:rowOff>
    </xdr:from>
    <xdr:to>
      <xdr:col>67</xdr:col>
      <xdr:colOff>101600</xdr:colOff>
      <xdr:row>96</xdr:row>
      <xdr:rowOff>146495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137622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92021</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7857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92021</xdr:rowOff>
    </xdr:from>
    <xdr:to>
      <xdr:col>102</xdr:col>
      <xdr:colOff>114300</xdr:colOff>
      <xdr:row>39</xdr:row>
      <xdr:rowOff>92021</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78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41221</xdr:rowOff>
    </xdr:from>
    <xdr:to>
      <xdr:col>102</xdr:col>
      <xdr:colOff>165100</xdr:colOff>
      <xdr:row>39</xdr:row>
      <xdr:rowOff>142821</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133948</xdr:rowOff>
    </xdr:from>
    <xdr:ext cx="313932"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388333" y="6820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41221</xdr:rowOff>
    </xdr:from>
    <xdr:to>
      <xdr:col>98</xdr:col>
      <xdr:colOff>38100</xdr:colOff>
      <xdr:row>39</xdr:row>
      <xdr:rowOff>142821</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133948</xdr:rowOff>
    </xdr:from>
    <xdr:ext cx="313932"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499333" y="6820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・労働費は住民一人当たり</a:t>
          </a:r>
          <a:r>
            <a:rPr kumimoji="1" lang="en-US" altLang="ja-JP" sz="1300">
              <a:latin typeface="ＭＳ Ｐゴシック" panose="020B0600070205080204" pitchFamily="50" charset="-128"/>
              <a:ea typeface="ＭＳ Ｐゴシック" panose="020B0600070205080204" pitchFamily="50" charset="-128"/>
            </a:rPr>
            <a:t>3,586</a:t>
          </a:r>
          <a:r>
            <a:rPr kumimoji="1" lang="ja-JP" altLang="en-US" sz="1300">
              <a:latin typeface="ＭＳ Ｐゴシック" panose="020B0600070205080204" pitchFamily="50" charset="-128"/>
              <a:ea typeface="ＭＳ Ｐゴシック" panose="020B0600070205080204" pitchFamily="50" charset="-128"/>
            </a:rPr>
            <a:t>円と前年度決算比</a:t>
          </a:r>
          <a:r>
            <a:rPr kumimoji="1" lang="en-US" altLang="ja-JP" sz="1300">
              <a:latin typeface="ＭＳ Ｐゴシック" panose="020B0600070205080204" pitchFamily="50" charset="-128"/>
              <a:ea typeface="ＭＳ Ｐゴシック" panose="020B0600070205080204" pitchFamily="50" charset="-128"/>
            </a:rPr>
            <a:t>1,091</a:t>
          </a:r>
          <a:r>
            <a:rPr kumimoji="1" lang="ja-JP" altLang="en-US" sz="1300">
              <a:latin typeface="ＭＳ Ｐゴシック" panose="020B0600070205080204" pitchFamily="50" charset="-128"/>
              <a:ea typeface="ＭＳ Ｐゴシック" panose="020B0600070205080204" pitchFamily="50" charset="-128"/>
            </a:rPr>
            <a:t>％増となっている。これは勤労青少年ホームの解体撤去に伴うもので、事業が完了したことから今後減少を見込んでいる。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120,380</a:t>
          </a:r>
          <a:r>
            <a:rPr kumimoji="1" lang="ja-JP" altLang="en-US" sz="1300">
              <a:latin typeface="ＭＳ Ｐゴシック" panose="020B0600070205080204" pitchFamily="50" charset="-128"/>
              <a:ea typeface="ＭＳ Ｐゴシック" panose="020B0600070205080204" pitchFamily="50" charset="-128"/>
            </a:rPr>
            <a:t>円と前年度決算比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％増となっている。これは小学校ＬＥＤ化工事や乳児棟整備による増、昨年に続き新図書館等複合施設整備事業の工事の本格化に伴う増である。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145,313</a:t>
          </a:r>
          <a:r>
            <a:rPr kumimoji="1" lang="ja-JP" altLang="en-US" sz="1300">
              <a:latin typeface="ＭＳ Ｐゴシック" panose="020B0600070205080204" pitchFamily="50" charset="-128"/>
              <a:ea typeface="ＭＳ Ｐゴシック" panose="020B0600070205080204" pitchFamily="50" charset="-128"/>
            </a:rPr>
            <a:t>円と類似団体平均を大きく上回っている。これは大雪に伴う除排雪経費の増によるものである。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・令和６年度も財政調整基金を取り崩さずに財政運営を実施できた。豪雪対応やふるさと納税に係る費用が増加したことから、実質単年度収支は令和５年度に引き続きマイナスとなっている。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今後、施設の老朽化などによる維持補修費等の増や繰越金の減少に伴い、財政調整基金の取り崩しも見込まれることから、市税収入の増収等をはじめとした財源確保に努める必要がある。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・一般会計及び全ての特別会計で赤字は生じていない。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・一般会計においては、大雪に伴う除排雪経費の増加等により歳出総額が増加したことから、連結実質黒字額が減少している。</a:t>
          </a:r>
        </a:p>
        <a:p>
          <a:r>
            <a:rPr kumimoji="1" lang="ja-JP" altLang="en-US" sz="1400">
              <a:latin typeface="ＭＳ ゴシック" pitchFamily="49" charset="-128"/>
              <a:ea typeface="ＭＳ ゴシック" pitchFamily="49" charset="-128"/>
            </a:rPr>
            <a:t>・一般会計から法定外繰出している会計のうち、水道事業会計、簡易水道事業会計については、今後、給水人口、給水量の減少により、料金収入の確保が困難になることが予想される。また、新たなリゾート開発による上下水道管の敷設や機械設備等の老朽化に伴う費用の増大などの厳しい状況が見込まれることから、更なる経費の削減、水道料金の見直しなど経営基盤の強化に向けた取組みを進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3.25" thickBot="1" x14ac:dyDescent="0.3">
      <c r="B2" s="164" t="s">
        <v>77</v>
      </c>
      <c r="C2" s="164"/>
      <c r="D2" s="165"/>
    </row>
    <row r="3" spans="1:119" ht="18.75" customHeight="1" thickBot="1" x14ac:dyDescent="0.3">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24169434</v>
      </c>
      <c r="BO4" s="358"/>
      <c r="BP4" s="358"/>
      <c r="BQ4" s="358"/>
      <c r="BR4" s="358"/>
      <c r="BS4" s="358"/>
      <c r="BT4" s="358"/>
      <c r="BU4" s="359"/>
      <c r="BV4" s="357">
        <v>24501157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v>
      </c>
      <c r="CU4" s="364"/>
      <c r="CV4" s="364"/>
      <c r="CW4" s="364"/>
      <c r="CX4" s="364"/>
      <c r="CY4" s="364"/>
      <c r="CZ4" s="364"/>
      <c r="DA4" s="365"/>
      <c r="DB4" s="363">
        <v>15.8</v>
      </c>
      <c r="DC4" s="364"/>
      <c r="DD4" s="364"/>
      <c r="DE4" s="364"/>
      <c r="DF4" s="364"/>
      <c r="DG4" s="364"/>
      <c r="DH4" s="364"/>
      <c r="DI4" s="365"/>
    </row>
    <row r="5" spans="1:119" ht="18.75" customHeight="1" x14ac:dyDescent="0.2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22898172</v>
      </c>
      <c r="BO5" s="395"/>
      <c r="BP5" s="395"/>
      <c r="BQ5" s="395"/>
      <c r="BR5" s="395"/>
      <c r="BS5" s="395"/>
      <c r="BT5" s="395"/>
      <c r="BU5" s="396"/>
      <c r="BV5" s="394">
        <v>22282458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87.5</v>
      </c>
      <c r="CU5" s="392"/>
      <c r="CV5" s="392"/>
      <c r="CW5" s="392"/>
      <c r="CX5" s="392"/>
      <c r="CY5" s="392"/>
      <c r="CZ5" s="392"/>
      <c r="DA5" s="393"/>
      <c r="DB5" s="391">
        <v>85.7</v>
      </c>
      <c r="DC5" s="392"/>
      <c r="DD5" s="392"/>
      <c r="DE5" s="392"/>
      <c r="DF5" s="392"/>
      <c r="DG5" s="392"/>
      <c r="DH5" s="392"/>
      <c r="DI5" s="393"/>
    </row>
    <row r="6" spans="1:119" ht="18.75" customHeight="1" x14ac:dyDescent="0.2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1271262</v>
      </c>
      <c r="BO6" s="395"/>
      <c r="BP6" s="395"/>
      <c r="BQ6" s="395"/>
      <c r="BR6" s="395"/>
      <c r="BS6" s="395"/>
      <c r="BT6" s="395"/>
      <c r="BU6" s="396"/>
      <c r="BV6" s="394">
        <v>2218699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87.7</v>
      </c>
      <c r="CU6" s="432"/>
      <c r="CV6" s="432"/>
      <c r="CW6" s="432"/>
      <c r="CX6" s="432"/>
      <c r="CY6" s="432"/>
      <c r="CZ6" s="432"/>
      <c r="DA6" s="433"/>
      <c r="DB6" s="431">
        <v>86.1</v>
      </c>
      <c r="DC6" s="432"/>
      <c r="DD6" s="432"/>
      <c r="DE6" s="432"/>
      <c r="DF6" s="432"/>
      <c r="DG6" s="432"/>
      <c r="DH6" s="432"/>
      <c r="DI6" s="433"/>
    </row>
    <row r="7" spans="1:119" ht="18.75" customHeight="1" x14ac:dyDescent="0.2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409531</v>
      </c>
      <c r="BO7" s="395"/>
      <c r="BP7" s="395"/>
      <c r="BQ7" s="395"/>
      <c r="BR7" s="395"/>
      <c r="BS7" s="395"/>
      <c r="BT7" s="395"/>
      <c r="BU7" s="396"/>
      <c r="BV7" s="394">
        <v>282343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12328777</v>
      </c>
      <c r="CU7" s="395"/>
      <c r="CV7" s="395"/>
      <c r="CW7" s="395"/>
      <c r="CX7" s="395"/>
      <c r="CY7" s="395"/>
      <c r="CZ7" s="395"/>
      <c r="DA7" s="396"/>
      <c r="DB7" s="394">
        <v>12260105</v>
      </c>
      <c r="DC7" s="395"/>
      <c r="DD7" s="395"/>
      <c r="DE7" s="395"/>
      <c r="DF7" s="395"/>
      <c r="DG7" s="395"/>
      <c r="DH7" s="395"/>
      <c r="DI7" s="396"/>
    </row>
    <row r="8" spans="1:119" ht="18.75" customHeight="1" thickBot="1" x14ac:dyDescent="0.3">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861731</v>
      </c>
      <c r="BO8" s="395"/>
      <c r="BP8" s="395"/>
      <c r="BQ8" s="395"/>
      <c r="BR8" s="395"/>
      <c r="BS8" s="395"/>
      <c r="BT8" s="395"/>
      <c r="BU8" s="396"/>
      <c r="BV8" s="394">
        <v>1936356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0.43</v>
      </c>
      <c r="CU8" s="435"/>
      <c r="CV8" s="435"/>
      <c r="CW8" s="435"/>
      <c r="CX8" s="435"/>
      <c r="CY8" s="435"/>
      <c r="CZ8" s="435"/>
      <c r="DA8" s="436"/>
      <c r="DB8" s="434">
        <v>0.42</v>
      </c>
      <c r="DC8" s="435"/>
      <c r="DD8" s="435"/>
      <c r="DE8" s="435"/>
      <c r="DF8" s="435"/>
      <c r="DG8" s="435"/>
      <c r="DH8" s="435"/>
      <c r="DI8" s="436"/>
    </row>
    <row r="9" spans="1:119" ht="18.75" customHeight="1" thickBot="1" x14ac:dyDescent="0.3">
      <c r="A9" s="163"/>
      <c r="B9" s="388" t="s">
        <v>106</v>
      </c>
      <c r="C9" s="389"/>
      <c r="D9" s="389"/>
      <c r="E9" s="389"/>
      <c r="F9" s="389"/>
      <c r="G9" s="389"/>
      <c r="H9" s="389"/>
      <c r="I9" s="389"/>
      <c r="J9" s="389"/>
      <c r="K9" s="437"/>
      <c r="L9" s="438" t="s">
        <v>107</v>
      </c>
      <c r="M9" s="439"/>
      <c r="N9" s="439"/>
      <c r="O9" s="439"/>
      <c r="P9" s="439"/>
      <c r="Q9" s="440"/>
      <c r="R9" s="441">
        <v>30383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-1074625</v>
      </c>
      <c r="BO9" s="395"/>
      <c r="BP9" s="395"/>
      <c r="BQ9" s="395"/>
      <c r="BR9" s="395"/>
      <c r="BS9" s="395"/>
      <c r="BT9" s="395"/>
      <c r="BU9" s="396"/>
      <c r="BV9" s="394">
        <v>-446554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11.3</v>
      </c>
      <c r="CU9" s="392"/>
      <c r="CV9" s="392"/>
      <c r="CW9" s="392"/>
      <c r="CX9" s="392"/>
      <c r="CY9" s="392"/>
      <c r="CZ9" s="392"/>
      <c r="DA9" s="393"/>
      <c r="DB9" s="391">
        <v>10.5</v>
      </c>
      <c r="DC9" s="392"/>
      <c r="DD9" s="392"/>
      <c r="DE9" s="392"/>
      <c r="DF9" s="392"/>
      <c r="DG9" s="392"/>
      <c r="DH9" s="392"/>
      <c r="DI9" s="393"/>
    </row>
    <row r="10" spans="1:119" ht="18.75" customHeight="1" thickBot="1" x14ac:dyDescent="0.3">
      <c r="A10" s="163"/>
      <c r="B10" s="388"/>
      <c r="C10" s="389"/>
      <c r="D10" s="389"/>
      <c r="E10" s="389"/>
      <c r="F10" s="389"/>
      <c r="G10" s="389"/>
      <c r="H10" s="389"/>
      <c r="I10" s="389"/>
      <c r="J10" s="389"/>
      <c r="K10" s="437"/>
      <c r="L10" s="444" t="s">
        <v>112</v>
      </c>
      <c r="M10" s="424"/>
      <c r="N10" s="424"/>
      <c r="O10" s="424"/>
      <c r="P10" s="424"/>
      <c r="Q10" s="425"/>
      <c r="R10" s="445">
        <v>33199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6469</v>
      </c>
      <c r="BO10" s="395"/>
      <c r="BP10" s="395"/>
      <c r="BQ10" s="395"/>
      <c r="BR10" s="395"/>
      <c r="BS10" s="395"/>
      <c r="BT10" s="395"/>
      <c r="BU10" s="396"/>
      <c r="BV10" s="394">
        <v>2720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275250</v>
      </c>
      <c r="BO11" s="395"/>
      <c r="BP11" s="395"/>
      <c r="BQ11" s="395"/>
      <c r="BR11" s="395"/>
      <c r="BS11" s="395"/>
      <c r="BT11" s="395"/>
      <c r="BU11" s="396"/>
      <c r="BV11" s="394">
        <v>66144</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5">
      <c r="A12" s="163"/>
      <c r="B12" s="454" t="s">
        <v>123</v>
      </c>
      <c r="C12" s="455"/>
      <c r="D12" s="455"/>
      <c r="E12" s="455"/>
      <c r="F12" s="455"/>
      <c r="G12" s="455"/>
      <c r="H12" s="455"/>
      <c r="I12" s="455"/>
      <c r="J12" s="455"/>
      <c r="K12" s="456"/>
      <c r="L12" s="463" t="s">
        <v>124</v>
      </c>
      <c r="M12" s="464"/>
      <c r="N12" s="464"/>
      <c r="O12" s="464"/>
      <c r="P12" s="464"/>
      <c r="Q12" s="465"/>
      <c r="R12" s="466">
        <v>29514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5">
      <c r="A13" s="163"/>
      <c r="B13" s="457"/>
      <c r="C13" s="458"/>
      <c r="D13" s="458"/>
      <c r="E13" s="458"/>
      <c r="F13" s="458"/>
      <c r="G13" s="458"/>
      <c r="H13" s="458"/>
      <c r="I13" s="458"/>
      <c r="J13" s="458"/>
      <c r="K13" s="459"/>
      <c r="L13" s="172"/>
      <c r="M13" s="485" t="s">
        <v>130</v>
      </c>
      <c r="N13" s="486"/>
      <c r="O13" s="486"/>
      <c r="P13" s="486"/>
      <c r="Q13" s="487"/>
      <c r="R13" s="478">
        <v>28846</v>
      </c>
      <c r="S13" s="479"/>
      <c r="T13" s="479"/>
      <c r="U13" s="479"/>
      <c r="V13" s="480"/>
      <c r="W13" s="410" t="s">
        <v>131</v>
      </c>
      <c r="X13" s="411"/>
      <c r="Y13" s="411"/>
      <c r="Z13" s="411"/>
      <c r="AA13" s="411"/>
      <c r="AB13" s="401"/>
      <c r="AC13" s="445">
        <v>804</v>
      </c>
      <c r="AD13" s="446"/>
      <c r="AE13" s="446"/>
      <c r="AF13" s="446"/>
      <c r="AG13" s="488"/>
      <c r="AH13" s="445">
        <v>992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-792906</v>
      </c>
      <c r="BO13" s="395"/>
      <c r="BP13" s="395"/>
      <c r="BQ13" s="395"/>
      <c r="BR13" s="395"/>
      <c r="BS13" s="395"/>
      <c r="BT13" s="395"/>
      <c r="BU13" s="396"/>
      <c r="BV13" s="394">
        <v>-377690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7</v>
      </c>
      <c r="DC13" s="392"/>
      <c r="DD13" s="392"/>
      <c r="DE13" s="392"/>
      <c r="DF13" s="392"/>
      <c r="DG13" s="392"/>
      <c r="DH13" s="392"/>
      <c r="DI13" s="393"/>
    </row>
    <row r="14" spans="1:119" ht="18.75" customHeight="1" thickBot="1" x14ac:dyDescent="0.3">
      <c r="A14" s="163"/>
      <c r="B14" s="457"/>
      <c r="C14" s="458"/>
      <c r="D14" s="458"/>
      <c r="E14" s="458"/>
      <c r="F14" s="458"/>
      <c r="G14" s="458"/>
      <c r="H14" s="458"/>
      <c r="I14" s="458"/>
      <c r="J14" s="458"/>
      <c r="K14" s="459"/>
      <c r="L14" s="475" t="s">
        <v>135</v>
      </c>
      <c r="M14" s="476"/>
      <c r="N14" s="476"/>
      <c r="O14" s="476"/>
      <c r="P14" s="476"/>
      <c r="Q14" s="477"/>
      <c r="R14" s="478">
        <v>29885</v>
      </c>
      <c r="S14" s="479"/>
      <c r="T14" s="479"/>
      <c r="U14" s="479"/>
      <c r="V14" s="480"/>
      <c r="W14" s="384"/>
      <c r="X14" s="385"/>
      <c r="Y14" s="385"/>
      <c r="Z14" s="385"/>
      <c r="AA14" s="385"/>
      <c r="AB14" s="374"/>
      <c r="AC14" s="481">
        <v>5.4</v>
      </c>
      <c r="AD14" s="482"/>
      <c r="AE14" s="482"/>
      <c r="AF14" s="482"/>
      <c r="AG14" s="483"/>
      <c r="AH14" s="481">
        <v>6.1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5">
      <c r="A15" s="163"/>
      <c r="B15" s="457"/>
      <c r="C15" s="458"/>
      <c r="D15" s="458"/>
      <c r="E15" s="458"/>
      <c r="F15" s="458"/>
      <c r="G15" s="458"/>
      <c r="H15" s="458"/>
      <c r="I15" s="458"/>
      <c r="J15" s="458"/>
      <c r="K15" s="459"/>
      <c r="L15" s="172"/>
      <c r="M15" s="485" t="s">
        <v>130</v>
      </c>
      <c r="N15" s="486"/>
      <c r="O15" s="486"/>
      <c r="P15" s="486"/>
      <c r="Q15" s="487"/>
      <c r="R15" s="478">
        <v>29332</v>
      </c>
      <c r="S15" s="479"/>
      <c r="T15" s="479"/>
      <c r="U15" s="479"/>
      <c r="V15" s="480"/>
      <c r="W15" s="410" t="s">
        <v>137</v>
      </c>
      <c r="X15" s="411"/>
      <c r="Y15" s="411"/>
      <c r="Z15" s="411"/>
      <c r="AA15" s="411"/>
      <c r="AB15" s="401"/>
      <c r="AC15" s="445">
        <v>4945</v>
      </c>
      <c r="AD15" s="446"/>
      <c r="AE15" s="446"/>
      <c r="AF15" s="446"/>
      <c r="AG15" s="488"/>
      <c r="AH15" s="445">
        <v>5207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4681811</v>
      </c>
      <c r="BO15" s="358"/>
      <c r="BP15" s="358"/>
      <c r="BQ15" s="358"/>
      <c r="BR15" s="358"/>
      <c r="BS15" s="358"/>
      <c r="BT15" s="358"/>
      <c r="BU15" s="359"/>
      <c r="BV15" s="357">
        <v>4814953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33.1</v>
      </c>
      <c r="AD16" s="482"/>
      <c r="AE16" s="482"/>
      <c r="AF16" s="482"/>
      <c r="AG16" s="483"/>
      <c r="AH16" s="481">
        <v>31.9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11055553</v>
      </c>
      <c r="BO16" s="395"/>
      <c r="BP16" s="395"/>
      <c r="BQ16" s="395"/>
      <c r="BR16" s="395"/>
      <c r="BS16" s="395"/>
      <c r="BT16" s="395"/>
      <c r="BU16" s="396"/>
      <c r="BV16" s="394">
        <v>10910717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3">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9189</v>
      </c>
      <c r="AD17" s="446"/>
      <c r="AE17" s="446"/>
      <c r="AF17" s="446"/>
      <c r="AG17" s="488"/>
      <c r="AH17" s="445">
        <v>10114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5920242</v>
      </c>
      <c r="BO17" s="395"/>
      <c r="BP17" s="395"/>
      <c r="BQ17" s="395"/>
      <c r="BR17" s="395"/>
      <c r="BS17" s="395"/>
      <c r="BT17" s="395"/>
      <c r="BU17" s="396"/>
      <c r="BV17" s="394">
        <v>6096102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3">
      <c r="A18" s="163"/>
      <c r="B18" s="516" t="s">
        <v>147</v>
      </c>
      <c r="C18" s="437"/>
      <c r="D18" s="437"/>
      <c r="E18" s="517"/>
      <c r="F18" s="517"/>
      <c r="G18" s="517"/>
      <c r="H18" s="517"/>
      <c r="I18" s="517"/>
      <c r="J18" s="517"/>
      <c r="K18" s="517"/>
      <c r="L18" s="518">
        <v>445.63</v>
      </c>
      <c r="M18" s="518"/>
      <c r="N18" s="518"/>
      <c r="O18" s="518"/>
      <c r="P18" s="518"/>
      <c r="Q18" s="518"/>
      <c r="R18" s="519"/>
      <c r="S18" s="519"/>
      <c r="T18" s="519"/>
      <c r="U18" s="519"/>
      <c r="V18" s="520"/>
      <c r="W18" s="412"/>
      <c r="X18" s="413"/>
      <c r="Y18" s="413"/>
      <c r="Z18" s="413"/>
      <c r="AA18" s="413"/>
      <c r="AB18" s="404"/>
      <c r="AC18" s="521">
        <v>61.5</v>
      </c>
      <c r="AD18" s="522"/>
      <c r="AE18" s="522"/>
      <c r="AF18" s="522"/>
      <c r="AG18" s="523"/>
      <c r="AH18" s="521">
        <v>62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10924523</v>
      </c>
      <c r="BO18" s="395"/>
      <c r="BP18" s="395"/>
      <c r="BQ18" s="395"/>
      <c r="BR18" s="395"/>
      <c r="BS18" s="395"/>
      <c r="BT18" s="395"/>
      <c r="BU18" s="396"/>
      <c r="BV18" s="394">
        <v>10555245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3">
      <c r="A19" s="163"/>
      <c r="B19" s="516" t="s">
        <v>149</v>
      </c>
      <c r="C19" s="437"/>
      <c r="D19" s="437"/>
      <c r="E19" s="517"/>
      <c r="F19" s="517"/>
      <c r="G19" s="517"/>
      <c r="H19" s="517"/>
      <c r="I19" s="517"/>
      <c r="J19" s="517"/>
      <c r="K19" s="517"/>
      <c r="L19" s="525">
        <v>68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17118181</v>
      </c>
      <c r="BO19" s="395"/>
      <c r="BP19" s="395"/>
      <c r="BQ19" s="395"/>
      <c r="BR19" s="395"/>
      <c r="BS19" s="395"/>
      <c r="BT19" s="395"/>
      <c r="BU19" s="396"/>
      <c r="BV19" s="394">
        <v>17143216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3">
      <c r="A20" s="163"/>
      <c r="B20" s="516" t="s">
        <v>151</v>
      </c>
      <c r="C20" s="437"/>
      <c r="D20" s="437"/>
      <c r="E20" s="517"/>
      <c r="F20" s="517"/>
      <c r="G20" s="517"/>
      <c r="H20" s="517"/>
      <c r="I20" s="517"/>
      <c r="J20" s="517"/>
      <c r="K20" s="517"/>
      <c r="L20" s="525">
        <v>11306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3">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16635468</v>
      </c>
      <c r="BO22" s="358"/>
      <c r="BP22" s="358"/>
      <c r="BQ22" s="358"/>
      <c r="BR22" s="358"/>
      <c r="BS22" s="358"/>
      <c r="BT22" s="358"/>
      <c r="BU22" s="359"/>
      <c r="BV22" s="357">
        <v>17160426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5651146</v>
      </c>
      <c r="BO23" s="395"/>
      <c r="BP23" s="395"/>
      <c r="BQ23" s="395"/>
      <c r="BR23" s="395"/>
      <c r="BS23" s="395"/>
      <c r="BT23" s="395"/>
      <c r="BU23" s="396"/>
      <c r="BV23" s="394">
        <v>6075361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3">
      <c r="A24" s="163"/>
      <c r="B24" s="565"/>
      <c r="C24" s="541"/>
      <c r="D24" s="542"/>
      <c r="E24" s="444" t="s">
        <v>161</v>
      </c>
      <c r="F24" s="424"/>
      <c r="G24" s="424"/>
      <c r="H24" s="424"/>
      <c r="I24" s="424"/>
      <c r="J24" s="424"/>
      <c r="K24" s="425"/>
      <c r="L24" s="445">
        <v>1</v>
      </c>
      <c r="M24" s="446"/>
      <c r="N24" s="446"/>
      <c r="O24" s="446"/>
      <c r="P24" s="488"/>
      <c r="Q24" s="445">
        <v>8172</v>
      </c>
      <c r="R24" s="446"/>
      <c r="S24" s="446"/>
      <c r="T24" s="446"/>
      <c r="U24" s="446"/>
      <c r="V24" s="488"/>
      <c r="W24" s="540"/>
      <c r="X24" s="541"/>
      <c r="Y24" s="542"/>
      <c r="Z24" s="444" t="s">
        <v>162</v>
      </c>
      <c r="AA24" s="424"/>
      <c r="AB24" s="424"/>
      <c r="AC24" s="424"/>
      <c r="AD24" s="424"/>
      <c r="AE24" s="424"/>
      <c r="AF24" s="424"/>
      <c r="AG24" s="425"/>
      <c r="AH24" s="445">
        <v>265</v>
      </c>
      <c r="AI24" s="446"/>
      <c r="AJ24" s="446"/>
      <c r="AK24" s="446"/>
      <c r="AL24" s="488"/>
      <c r="AM24" s="445">
        <v>809045</v>
      </c>
      <c r="AN24" s="446"/>
      <c r="AO24" s="446"/>
      <c r="AP24" s="446"/>
      <c r="AQ24" s="446"/>
      <c r="AR24" s="488"/>
      <c r="AS24" s="445">
        <v>3053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10652619</v>
      </c>
      <c r="BO24" s="395"/>
      <c r="BP24" s="395"/>
      <c r="BQ24" s="395"/>
      <c r="BR24" s="395"/>
      <c r="BS24" s="395"/>
      <c r="BT24" s="395"/>
      <c r="BU24" s="396"/>
      <c r="BV24" s="394">
        <v>10518326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5">
      <c r="A25" s="163"/>
      <c r="B25" s="565"/>
      <c r="C25" s="541"/>
      <c r="D25" s="542"/>
      <c r="E25" s="444" t="s">
        <v>164</v>
      </c>
      <c r="F25" s="424"/>
      <c r="G25" s="424"/>
      <c r="H25" s="424"/>
      <c r="I25" s="424"/>
      <c r="J25" s="424"/>
      <c r="K25" s="425"/>
      <c r="L25" s="445">
        <v>1</v>
      </c>
      <c r="M25" s="446"/>
      <c r="N25" s="446"/>
      <c r="O25" s="446"/>
      <c r="P25" s="488"/>
      <c r="Q25" s="445">
        <v>6154</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265761</v>
      </c>
      <c r="BO25" s="358"/>
      <c r="BP25" s="358"/>
      <c r="BQ25" s="358"/>
      <c r="BR25" s="358"/>
      <c r="BS25" s="358"/>
      <c r="BT25" s="358"/>
      <c r="BU25" s="359"/>
      <c r="BV25" s="357">
        <v>214135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5">
      <c r="A26" s="163"/>
      <c r="B26" s="565"/>
      <c r="C26" s="541"/>
      <c r="D26" s="542"/>
      <c r="E26" s="444" t="s">
        <v>167</v>
      </c>
      <c r="F26" s="424"/>
      <c r="G26" s="424"/>
      <c r="H26" s="424"/>
      <c r="I26" s="424"/>
      <c r="J26" s="424"/>
      <c r="K26" s="425"/>
      <c r="L26" s="445">
        <v>1</v>
      </c>
      <c r="M26" s="446"/>
      <c r="N26" s="446"/>
      <c r="O26" s="446"/>
      <c r="P26" s="488"/>
      <c r="Q26" s="445">
        <v>5387</v>
      </c>
      <c r="R26" s="446"/>
      <c r="S26" s="446"/>
      <c r="T26" s="446"/>
      <c r="U26" s="446"/>
      <c r="V26" s="488"/>
      <c r="W26" s="540"/>
      <c r="X26" s="541"/>
      <c r="Y26" s="542"/>
      <c r="Z26" s="444" t="s">
        <v>168</v>
      </c>
      <c r="AA26" s="546"/>
      <c r="AB26" s="546"/>
      <c r="AC26" s="546"/>
      <c r="AD26" s="546"/>
      <c r="AE26" s="546"/>
      <c r="AF26" s="546"/>
      <c r="AG26" s="547"/>
      <c r="AH26" s="445">
        <v>11</v>
      </c>
      <c r="AI26" s="446"/>
      <c r="AJ26" s="446"/>
      <c r="AK26" s="446"/>
      <c r="AL26" s="488"/>
      <c r="AM26" s="445">
        <v>33088</v>
      </c>
      <c r="AN26" s="446"/>
      <c r="AO26" s="446"/>
      <c r="AP26" s="446"/>
      <c r="AQ26" s="446"/>
      <c r="AR26" s="488"/>
      <c r="AS26" s="445">
        <v>3008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3">
      <c r="A27" s="163"/>
      <c r="B27" s="565"/>
      <c r="C27" s="541"/>
      <c r="D27" s="542"/>
      <c r="E27" s="444" t="s">
        <v>170</v>
      </c>
      <c r="F27" s="424"/>
      <c r="G27" s="424"/>
      <c r="H27" s="424"/>
      <c r="I27" s="424"/>
      <c r="J27" s="424"/>
      <c r="K27" s="425"/>
      <c r="L27" s="445">
        <v>1</v>
      </c>
      <c r="M27" s="446"/>
      <c r="N27" s="446"/>
      <c r="O27" s="446"/>
      <c r="P27" s="488"/>
      <c r="Q27" s="445">
        <v>3681</v>
      </c>
      <c r="R27" s="446"/>
      <c r="S27" s="446"/>
      <c r="T27" s="446"/>
      <c r="U27" s="446"/>
      <c r="V27" s="488"/>
      <c r="W27" s="540"/>
      <c r="X27" s="541"/>
      <c r="Y27" s="542"/>
      <c r="Z27" s="444" t="s">
        <v>171</v>
      </c>
      <c r="AA27" s="424"/>
      <c r="AB27" s="424"/>
      <c r="AC27" s="424"/>
      <c r="AD27" s="424"/>
      <c r="AE27" s="424"/>
      <c r="AF27" s="424"/>
      <c r="AG27" s="425"/>
      <c r="AH27" s="445">
        <v>29</v>
      </c>
      <c r="AI27" s="446"/>
      <c r="AJ27" s="446"/>
      <c r="AK27" s="446"/>
      <c r="AL27" s="488"/>
      <c r="AM27" s="445">
        <v>88572</v>
      </c>
      <c r="AN27" s="446"/>
      <c r="AO27" s="446"/>
      <c r="AP27" s="446"/>
      <c r="AQ27" s="446"/>
      <c r="AR27" s="488"/>
      <c r="AS27" s="445">
        <v>3054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5">
      <c r="A28" s="163"/>
      <c r="B28" s="565"/>
      <c r="C28" s="541"/>
      <c r="D28" s="542"/>
      <c r="E28" s="444" t="s">
        <v>173</v>
      </c>
      <c r="F28" s="424"/>
      <c r="G28" s="424"/>
      <c r="H28" s="424"/>
      <c r="I28" s="424"/>
      <c r="J28" s="424"/>
      <c r="K28" s="425"/>
      <c r="L28" s="445">
        <v>1</v>
      </c>
      <c r="M28" s="446"/>
      <c r="N28" s="446"/>
      <c r="O28" s="446"/>
      <c r="P28" s="488"/>
      <c r="Q28" s="445">
        <v>3002</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5113083</v>
      </c>
      <c r="BO28" s="358"/>
      <c r="BP28" s="358"/>
      <c r="BQ28" s="358"/>
      <c r="BR28" s="358"/>
      <c r="BS28" s="358"/>
      <c r="BT28" s="358"/>
      <c r="BU28" s="359"/>
      <c r="BV28" s="357">
        <v>5106614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5">
      <c r="A29" s="163"/>
      <c r="B29" s="565"/>
      <c r="C29" s="541"/>
      <c r="D29" s="542"/>
      <c r="E29" s="444" t="s">
        <v>176</v>
      </c>
      <c r="F29" s="424"/>
      <c r="G29" s="424"/>
      <c r="H29" s="424"/>
      <c r="I29" s="424"/>
      <c r="J29" s="424"/>
      <c r="K29" s="425"/>
      <c r="L29" s="445">
        <v>16</v>
      </c>
      <c r="M29" s="446"/>
      <c r="N29" s="446"/>
      <c r="O29" s="446"/>
      <c r="P29" s="488"/>
      <c r="Q29" s="445">
        <v>2869</v>
      </c>
      <c r="R29" s="446"/>
      <c r="S29" s="446"/>
      <c r="T29" s="446"/>
      <c r="U29" s="446"/>
      <c r="V29" s="488"/>
      <c r="W29" s="543"/>
      <c r="X29" s="544"/>
      <c r="Y29" s="545"/>
      <c r="Z29" s="444" t="s">
        <v>177</v>
      </c>
      <c r="AA29" s="424"/>
      <c r="AB29" s="424"/>
      <c r="AC29" s="424"/>
      <c r="AD29" s="424"/>
      <c r="AE29" s="424"/>
      <c r="AF29" s="424"/>
      <c r="AG29" s="425"/>
      <c r="AH29" s="445">
        <v>294</v>
      </c>
      <c r="AI29" s="446"/>
      <c r="AJ29" s="446"/>
      <c r="AK29" s="446"/>
      <c r="AL29" s="488"/>
      <c r="AM29" s="445">
        <v>897617</v>
      </c>
      <c r="AN29" s="446"/>
      <c r="AO29" s="446"/>
      <c r="AP29" s="446"/>
      <c r="AQ29" s="446"/>
      <c r="AR29" s="488"/>
      <c r="AS29" s="445">
        <v>3053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518669</v>
      </c>
      <c r="BO29" s="395"/>
      <c r="BP29" s="395"/>
      <c r="BQ29" s="395"/>
      <c r="BR29" s="395"/>
      <c r="BS29" s="395"/>
      <c r="BT29" s="395"/>
      <c r="BU29" s="396"/>
      <c r="BV29" s="394">
        <v>293589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3">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93.7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6269063</v>
      </c>
      <c r="BO30" s="514"/>
      <c r="BP30" s="514"/>
      <c r="BQ30" s="514"/>
      <c r="BR30" s="514"/>
      <c r="BS30" s="514"/>
      <c r="BT30" s="514"/>
      <c r="BU30" s="515"/>
      <c r="BV30" s="513">
        <v>5925835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上越地域消防事務組合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妙高文化振興事業団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上越広域伝染病院組合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妙高ふるさと振興</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新潟県市町村総合事務組合【一般会計】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まちづくり新井</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新潟県市町村総合事務組合【職員退職手当支給事業特別会計】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新潟県市町村総合事務組合【消防団員等公務災害補償事業特別会計】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新潟県市町村総合事務組合【消防賞じゅつ金等支給事業特別会計】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新潟県市町村総合事務組合【非常勤職員公務災害補償等事業特別会計】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新潟県市町村総合事務組合【交通災害共済事業特別会計】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新潟県後期高齢者医療広域連合【一般会計】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新潟県後期高齢者医療広域連合【後期高齢者医療特別会計】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5"/>
    <row r="55" spans="5:113" x14ac:dyDescent="0.25"/>
    <row r="56" spans="5:113" x14ac:dyDescent="0.25"/>
  </sheetData>
  <sheetProtection algorithmName="SHA-512" hashValue="sS8LqPmEIMXP/t5TperC0Xxk8oHcue2TztMEIasZIwdXNa90n3cHJj1Z+ZHuq26SDLDQtiuN/5M0Uli3OESOow==" saltValue="RJPxvoA4EibgvYvwPJ6k1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5">
      <c r="A34" s="22"/>
      <c r="B34" s="31"/>
      <c r="C34" s="1136" t="s">
        <v>533</v>
      </c>
      <c r="D34" s="1136"/>
      <c r="E34" s="1137"/>
      <c r="F34" s="32">
        <v>12.41</v>
      </c>
      <c r="G34" s="33">
        <v>13.12</v>
      </c>
      <c r="H34" s="33">
        <v>13.58</v>
      </c>
      <c r="I34" s="33">
        <v>13.49</v>
      </c>
      <c r="J34" s="34">
        <v>12.65</v>
      </c>
      <c r="K34" s="22"/>
      <c r="L34" s="22"/>
      <c r="M34" s="22"/>
      <c r="N34" s="22"/>
      <c r="O34" s="22"/>
      <c r="P34" s="22"/>
    </row>
    <row r="35" spans="1:16" ht="39" customHeight="1" x14ac:dyDescent="0.25">
      <c r="A35" s="22"/>
      <c r="B35" s="35"/>
      <c r="C35" s="1132" t="s">
        <v>534</v>
      </c>
      <c r="D35" s="1132"/>
      <c r="E35" s="1133"/>
      <c r="F35" s="36">
        <v>24.65</v>
      </c>
      <c r="G35" s="37">
        <v>18.489999999999998</v>
      </c>
      <c r="H35" s="37">
        <v>19.88</v>
      </c>
      <c r="I35" s="37">
        <v>15.79</v>
      </c>
      <c r="J35" s="38">
        <v>6.98</v>
      </c>
      <c r="K35" s="22"/>
      <c r="L35" s="22"/>
      <c r="M35" s="22"/>
      <c r="N35" s="22"/>
      <c r="O35" s="22"/>
      <c r="P35" s="22"/>
    </row>
    <row r="36" spans="1:16" ht="39" customHeight="1" x14ac:dyDescent="0.25">
      <c r="A36" s="22"/>
      <c r="B36" s="35"/>
      <c r="C36" s="1132" t="s">
        <v>535</v>
      </c>
      <c r="D36" s="1132"/>
      <c r="E36" s="1133"/>
      <c r="F36" s="36">
        <v>7.63</v>
      </c>
      <c r="G36" s="37">
        <v>8.42</v>
      </c>
      <c r="H36" s="37">
        <v>7.71</v>
      </c>
      <c r="I36" s="37">
        <v>7.07</v>
      </c>
      <c r="J36" s="38">
        <v>6.28</v>
      </c>
      <c r="K36" s="22"/>
      <c r="L36" s="22"/>
      <c r="M36" s="22"/>
      <c r="N36" s="22"/>
      <c r="O36" s="22"/>
      <c r="P36" s="22"/>
    </row>
    <row r="37" spans="1:16" ht="39" customHeight="1" x14ac:dyDescent="0.25">
      <c r="A37" s="22"/>
      <c r="B37" s="35"/>
      <c r="C37" s="1132" t="s">
        <v>536</v>
      </c>
      <c r="D37" s="1132"/>
      <c r="E37" s="1133"/>
      <c r="F37" s="36">
        <v>1.88</v>
      </c>
      <c r="G37" s="37">
        <v>3.11</v>
      </c>
      <c r="H37" s="37">
        <v>3.03</v>
      </c>
      <c r="I37" s="37">
        <v>1.28</v>
      </c>
      <c r="J37" s="38">
        <v>1.22</v>
      </c>
      <c r="K37" s="22"/>
      <c r="L37" s="22"/>
      <c r="M37" s="22"/>
      <c r="N37" s="22"/>
      <c r="O37" s="22"/>
      <c r="P37" s="22"/>
    </row>
    <row r="38" spans="1:16" ht="39" customHeight="1" x14ac:dyDescent="0.25">
      <c r="A38" s="22"/>
      <c r="B38" s="35"/>
      <c r="C38" s="1132" t="s">
        <v>537</v>
      </c>
      <c r="D38" s="1132"/>
      <c r="E38" s="1133"/>
      <c r="F38" s="36">
        <v>1.91</v>
      </c>
      <c r="G38" s="37">
        <v>1.0900000000000001</v>
      </c>
      <c r="H38" s="37">
        <v>0.56999999999999995</v>
      </c>
      <c r="I38" s="37">
        <v>0.22</v>
      </c>
      <c r="J38" s="38">
        <v>0.54</v>
      </c>
      <c r="K38" s="22"/>
      <c r="L38" s="22"/>
      <c r="M38" s="22"/>
      <c r="N38" s="22"/>
      <c r="O38" s="22"/>
      <c r="P38" s="22"/>
    </row>
    <row r="39" spans="1:16" ht="39" customHeight="1" x14ac:dyDescent="0.25">
      <c r="A39" s="22"/>
      <c r="B39" s="35"/>
      <c r="C39" s="1132" t="s">
        <v>538</v>
      </c>
      <c r="D39" s="1132"/>
      <c r="E39" s="1133"/>
      <c r="F39" s="36">
        <v>0.3</v>
      </c>
      <c r="G39" s="37">
        <v>0.48</v>
      </c>
      <c r="H39" s="37">
        <v>0.62</v>
      </c>
      <c r="I39" s="37">
        <v>0.45</v>
      </c>
      <c r="J39" s="38">
        <v>0.35</v>
      </c>
      <c r="K39" s="22"/>
      <c r="L39" s="22"/>
      <c r="M39" s="22"/>
      <c r="N39" s="22"/>
      <c r="O39" s="22"/>
      <c r="P39" s="22"/>
    </row>
    <row r="40" spans="1:16" ht="39" customHeight="1" x14ac:dyDescent="0.25">
      <c r="A40" s="22"/>
      <c r="B40" s="35"/>
      <c r="C40" s="1132" t="s">
        <v>539</v>
      </c>
      <c r="D40" s="1132"/>
      <c r="E40" s="1133"/>
      <c r="F40" s="36">
        <v>0.04</v>
      </c>
      <c r="G40" s="37">
        <v>0.04</v>
      </c>
      <c r="H40" s="37">
        <v>0.05</v>
      </c>
      <c r="I40" s="37">
        <v>0.06</v>
      </c>
      <c r="J40" s="38">
        <v>0.05</v>
      </c>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3">
      <c r="A43" s="22"/>
      <c r="B43" s="40"/>
      <c r="C43" s="1134" t="s">
        <v>541</v>
      </c>
      <c r="D43" s="1134"/>
      <c r="E43" s="1135"/>
      <c r="F43" s="41">
        <v>11.16</v>
      </c>
      <c r="G43" s="42">
        <v>7.82</v>
      </c>
      <c r="H43" s="42">
        <v>0.25</v>
      </c>
      <c r="I43" s="42" t="s">
        <v>487</v>
      </c>
      <c r="J43" s="43" t="s">
        <v>487</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UuCyA5TaDW/p1hDBqwDtnOUn1QNWANFKUFZCAawTnWCqnXR1PBZ650YQHCcbGxzxAcBoUrSf72flMJe6sgtOHA==" saltValue="IoPcPzIs3ksJx+Jnc3U/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5">
      <c r="A45" s="46"/>
      <c r="B45" s="1138" t="s">
        <v>9</v>
      </c>
      <c r="C45" s="1139"/>
      <c r="D45" s="56"/>
      <c r="E45" s="1144" t="s">
        <v>10</v>
      </c>
      <c r="F45" s="1144"/>
      <c r="G45" s="1144"/>
      <c r="H45" s="1144"/>
      <c r="I45" s="1144"/>
      <c r="J45" s="1145"/>
      <c r="K45" s="57">
        <v>1617</v>
      </c>
      <c r="L45" s="58">
        <v>1652</v>
      </c>
      <c r="M45" s="58">
        <v>1754</v>
      </c>
      <c r="N45" s="58">
        <v>1741</v>
      </c>
      <c r="O45" s="59">
        <v>1677</v>
      </c>
      <c r="P45" s="46"/>
      <c r="Q45" s="46"/>
      <c r="R45" s="46"/>
      <c r="S45" s="46"/>
      <c r="T45" s="46"/>
      <c r="U45" s="46"/>
    </row>
    <row r="46" spans="1:21" ht="30.75" customHeight="1" x14ac:dyDescent="0.2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5">
      <c r="A48" s="46"/>
      <c r="B48" s="1140"/>
      <c r="C48" s="1141"/>
      <c r="D48" s="60"/>
      <c r="E48" s="1146" t="s">
        <v>13</v>
      </c>
      <c r="F48" s="1146"/>
      <c r="G48" s="1146"/>
      <c r="H48" s="1146"/>
      <c r="I48" s="1146"/>
      <c r="J48" s="1147"/>
      <c r="K48" s="61">
        <v>1104</v>
      </c>
      <c r="L48" s="62">
        <v>1064</v>
      </c>
      <c r="M48" s="62">
        <v>1077</v>
      </c>
      <c r="N48" s="62">
        <v>1010</v>
      </c>
      <c r="O48" s="63">
        <v>1027</v>
      </c>
      <c r="P48" s="46"/>
      <c r="Q48" s="46"/>
      <c r="R48" s="46"/>
      <c r="S48" s="46"/>
      <c r="T48" s="46"/>
      <c r="U48" s="46"/>
    </row>
    <row r="49" spans="1:21" ht="30.75" customHeight="1" x14ac:dyDescent="0.25">
      <c r="A49" s="46"/>
      <c r="B49" s="1140"/>
      <c r="C49" s="1141"/>
      <c r="D49" s="60"/>
      <c r="E49" s="1146" t="s">
        <v>14</v>
      </c>
      <c r="F49" s="1146"/>
      <c r="G49" s="1146"/>
      <c r="H49" s="1146"/>
      <c r="I49" s="1146"/>
      <c r="J49" s="1147"/>
      <c r="K49" s="61">
        <v>38</v>
      </c>
      <c r="L49" s="62">
        <v>42</v>
      </c>
      <c r="M49" s="62">
        <v>44</v>
      </c>
      <c r="N49" s="62">
        <v>38</v>
      </c>
      <c r="O49" s="63">
        <v>26</v>
      </c>
      <c r="P49" s="46"/>
      <c r="Q49" s="46"/>
      <c r="R49" s="46"/>
      <c r="S49" s="46"/>
      <c r="T49" s="46"/>
      <c r="U49" s="46"/>
    </row>
    <row r="50" spans="1:21" ht="30.75" customHeight="1" x14ac:dyDescent="0.25">
      <c r="A50" s="46"/>
      <c r="B50" s="1140"/>
      <c r="C50" s="1141"/>
      <c r="D50" s="60"/>
      <c r="E50" s="1146" t="s">
        <v>15</v>
      </c>
      <c r="F50" s="1146"/>
      <c r="G50" s="1146"/>
      <c r="H50" s="1146"/>
      <c r="I50" s="1146"/>
      <c r="J50" s="1147"/>
      <c r="K50" s="61">
        <v>11</v>
      </c>
      <c r="L50" s="62">
        <v>10</v>
      </c>
      <c r="M50" s="62">
        <v>10</v>
      </c>
      <c r="N50" s="62">
        <v>11</v>
      </c>
      <c r="O50" s="63" t="s">
        <v>487</v>
      </c>
      <c r="P50" s="46"/>
      <c r="Q50" s="46"/>
      <c r="R50" s="46"/>
      <c r="S50" s="46"/>
      <c r="T50" s="46"/>
      <c r="U50" s="46"/>
    </row>
    <row r="51" spans="1:21" ht="30.75" customHeight="1" x14ac:dyDescent="0.2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5">
      <c r="A52" s="46"/>
      <c r="B52" s="1148" t="s">
        <v>17</v>
      </c>
      <c r="C52" s="1149"/>
      <c r="D52" s="64"/>
      <c r="E52" s="1146" t="s">
        <v>18</v>
      </c>
      <c r="F52" s="1146"/>
      <c r="G52" s="1146"/>
      <c r="H52" s="1146"/>
      <c r="I52" s="1146"/>
      <c r="J52" s="1147"/>
      <c r="K52" s="61">
        <v>2098</v>
      </c>
      <c r="L52" s="62">
        <v>2083</v>
      </c>
      <c r="M52" s="62">
        <v>2099</v>
      </c>
      <c r="N52" s="62">
        <v>2094</v>
      </c>
      <c r="O52" s="63">
        <v>2018</v>
      </c>
      <c r="P52" s="46"/>
      <c r="Q52" s="46"/>
      <c r="R52" s="46"/>
      <c r="S52" s="46"/>
      <c r="T52" s="46"/>
      <c r="U52" s="46"/>
    </row>
    <row r="53" spans="1:21" ht="30.75" customHeight="1" thickBot="1" x14ac:dyDescent="0.3">
      <c r="A53" s="46"/>
      <c r="B53" s="1150" t="s">
        <v>19</v>
      </c>
      <c r="C53" s="1151"/>
      <c r="D53" s="65"/>
      <c r="E53" s="1152" t="s">
        <v>20</v>
      </c>
      <c r="F53" s="1152"/>
      <c r="G53" s="1152"/>
      <c r="H53" s="1152"/>
      <c r="I53" s="1152"/>
      <c r="J53" s="1153"/>
      <c r="K53" s="66">
        <v>672</v>
      </c>
      <c r="L53" s="67">
        <v>685</v>
      </c>
      <c r="M53" s="67">
        <v>786</v>
      </c>
      <c r="N53" s="67">
        <v>706</v>
      </c>
      <c r="O53" s="68">
        <v>712</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5">
      <c r="B58" s="1154" t="s">
        <v>24</v>
      </c>
      <c r="C58" s="1155"/>
      <c r="D58" s="1160" t="s">
        <v>25</v>
      </c>
      <c r="E58" s="1161"/>
      <c r="F58" s="1161"/>
      <c r="G58" s="1161"/>
      <c r="H58" s="1161"/>
      <c r="I58" s="1161"/>
      <c r="J58" s="1162"/>
      <c r="K58" s="81" t="s">
        <v>487</v>
      </c>
      <c r="L58" s="82" t="s">
        <v>487</v>
      </c>
      <c r="M58" s="82" t="s">
        <v>487</v>
      </c>
      <c r="N58" s="82" t="s">
        <v>487</v>
      </c>
      <c r="O58" s="83" t="s">
        <v>487</v>
      </c>
    </row>
    <row r="59" spans="1:21" ht="31.5" customHeight="1" x14ac:dyDescent="0.25">
      <c r="B59" s="1156"/>
      <c r="C59" s="1157"/>
      <c r="D59" s="1163" t="s">
        <v>26</v>
      </c>
      <c r="E59" s="1164"/>
      <c r="F59" s="1164"/>
      <c r="G59" s="1164"/>
      <c r="H59" s="1164"/>
      <c r="I59" s="1164"/>
      <c r="J59" s="1165"/>
      <c r="K59" s="84" t="s">
        <v>487</v>
      </c>
      <c r="L59" s="85" t="s">
        <v>487</v>
      </c>
      <c r="M59" s="85" t="s">
        <v>487</v>
      </c>
      <c r="N59" s="85" t="s">
        <v>487</v>
      </c>
      <c r="O59" s="86" t="s">
        <v>487</v>
      </c>
    </row>
    <row r="60" spans="1:21" ht="31.5" customHeight="1" thickBot="1" x14ac:dyDescent="0.3">
      <c r="B60" s="1158"/>
      <c r="C60" s="1159"/>
      <c r="D60" s="1166" t="s">
        <v>27</v>
      </c>
      <c r="E60" s="1167"/>
      <c r="F60" s="1167"/>
      <c r="G60" s="1167"/>
      <c r="H60" s="1167"/>
      <c r="I60" s="1167"/>
      <c r="J60" s="1168"/>
      <c r="K60" s="87" t="s">
        <v>487</v>
      </c>
      <c r="L60" s="88" t="s">
        <v>487</v>
      </c>
      <c r="M60" s="88" t="s">
        <v>487</v>
      </c>
      <c r="N60" s="88" t="s">
        <v>487</v>
      </c>
      <c r="O60" s="89" t="s">
        <v>487</v>
      </c>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HxQCfMTD2F6DEl7NpaheaHj70tUV98XIg+3kFB/FOKp3QP4grKpxWjSMSDh2wM4CQ4F0QnjdDjPvy7tInl7rA==" saltValue="l9l2kUZbpB4e5F6iswPe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525</v>
      </c>
      <c r="J40" s="101" t="s">
        <v>526</v>
      </c>
      <c r="K40" s="101" t="s">
        <v>527</v>
      </c>
      <c r="L40" s="101" t="s">
        <v>528</v>
      </c>
      <c r="M40" s="102" t="s">
        <v>529</v>
      </c>
    </row>
    <row r="41" spans="2:13" ht="27.75" customHeight="1" x14ac:dyDescent="0.25">
      <c r="B41" s="1169" t="s">
        <v>30</v>
      </c>
      <c r="C41" s="1170"/>
      <c r="D41" s="103"/>
      <c r="E41" s="1175" t="s">
        <v>31</v>
      </c>
      <c r="F41" s="1175"/>
      <c r="G41" s="1175"/>
      <c r="H41" s="1176"/>
      <c r="I41" s="330">
        <v>18532</v>
      </c>
      <c r="J41" s="331">
        <v>18039</v>
      </c>
      <c r="K41" s="331">
        <v>17445</v>
      </c>
      <c r="L41" s="331">
        <v>17160</v>
      </c>
      <c r="M41" s="332">
        <v>16635</v>
      </c>
    </row>
    <row r="42" spans="2:13" ht="27.75" customHeight="1" x14ac:dyDescent="0.25">
      <c r="B42" s="1171"/>
      <c r="C42" s="1172"/>
      <c r="D42" s="104"/>
      <c r="E42" s="1177" t="s">
        <v>32</v>
      </c>
      <c r="F42" s="1177"/>
      <c r="G42" s="1177"/>
      <c r="H42" s="1178"/>
      <c r="I42" s="333">
        <v>31</v>
      </c>
      <c r="J42" s="334">
        <v>21</v>
      </c>
      <c r="K42" s="334">
        <v>10</v>
      </c>
      <c r="L42" s="334" t="s">
        <v>487</v>
      </c>
      <c r="M42" s="335" t="s">
        <v>487</v>
      </c>
    </row>
    <row r="43" spans="2:13" ht="27.75" customHeight="1" x14ac:dyDescent="0.25">
      <c r="B43" s="1171"/>
      <c r="C43" s="1172"/>
      <c r="D43" s="104"/>
      <c r="E43" s="1177" t="s">
        <v>33</v>
      </c>
      <c r="F43" s="1177"/>
      <c r="G43" s="1177"/>
      <c r="H43" s="1178"/>
      <c r="I43" s="333">
        <v>8594</v>
      </c>
      <c r="J43" s="334">
        <v>8028</v>
      </c>
      <c r="K43" s="334">
        <v>7429</v>
      </c>
      <c r="L43" s="334">
        <v>6642</v>
      </c>
      <c r="M43" s="335">
        <v>6010</v>
      </c>
    </row>
    <row r="44" spans="2:13" ht="27.75" customHeight="1" x14ac:dyDescent="0.25">
      <c r="B44" s="1171"/>
      <c r="C44" s="1172"/>
      <c r="D44" s="104"/>
      <c r="E44" s="1177" t="s">
        <v>34</v>
      </c>
      <c r="F44" s="1177"/>
      <c r="G44" s="1177"/>
      <c r="H44" s="1178"/>
      <c r="I44" s="333">
        <v>171</v>
      </c>
      <c r="J44" s="334">
        <v>147</v>
      </c>
      <c r="K44" s="334">
        <v>104</v>
      </c>
      <c r="L44" s="334">
        <v>93</v>
      </c>
      <c r="M44" s="335">
        <v>116</v>
      </c>
    </row>
    <row r="45" spans="2:13" ht="27.75" customHeight="1" x14ac:dyDescent="0.25">
      <c r="B45" s="1171"/>
      <c r="C45" s="1172"/>
      <c r="D45" s="104"/>
      <c r="E45" s="1177" t="s">
        <v>35</v>
      </c>
      <c r="F45" s="1177"/>
      <c r="G45" s="1177"/>
      <c r="H45" s="1178"/>
      <c r="I45" s="333">
        <v>2210</v>
      </c>
      <c r="J45" s="334">
        <v>2202</v>
      </c>
      <c r="K45" s="334">
        <v>2009</v>
      </c>
      <c r="L45" s="334">
        <v>2044</v>
      </c>
      <c r="M45" s="335">
        <v>2118</v>
      </c>
    </row>
    <row r="46" spans="2:13" ht="27.75" customHeight="1" x14ac:dyDescent="0.25">
      <c r="B46" s="1171"/>
      <c r="C46" s="1172"/>
      <c r="D46" s="105"/>
      <c r="E46" s="1177" t="s">
        <v>36</v>
      </c>
      <c r="F46" s="1177"/>
      <c r="G46" s="1177"/>
      <c r="H46" s="1178"/>
      <c r="I46" s="333" t="s">
        <v>487</v>
      </c>
      <c r="J46" s="334" t="s">
        <v>487</v>
      </c>
      <c r="K46" s="334" t="s">
        <v>487</v>
      </c>
      <c r="L46" s="334" t="s">
        <v>487</v>
      </c>
      <c r="M46" s="335" t="s">
        <v>487</v>
      </c>
    </row>
    <row r="47" spans="2:13" ht="27.75" customHeight="1" x14ac:dyDescent="0.25">
      <c r="B47" s="1171"/>
      <c r="C47" s="1172"/>
      <c r="D47" s="106"/>
      <c r="E47" s="1179" t="s">
        <v>37</v>
      </c>
      <c r="F47" s="1180"/>
      <c r="G47" s="1180"/>
      <c r="H47" s="1181"/>
      <c r="I47" s="333" t="s">
        <v>487</v>
      </c>
      <c r="J47" s="334" t="s">
        <v>487</v>
      </c>
      <c r="K47" s="334" t="s">
        <v>487</v>
      </c>
      <c r="L47" s="334" t="s">
        <v>487</v>
      </c>
      <c r="M47" s="335" t="s">
        <v>487</v>
      </c>
    </row>
    <row r="48" spans="2:13" ht="27.75" customHeight="1" x14ac:dyDescent="0.25">
      <c r="B48" s="1171"/>
      <c r="C48" s="1172"/>
      <c r="D48" s="104"/>
      <c r="E48" s="1177" t="s">
        <v>38</v>
      </c>
      <c r="F48" s="1177"/>
      <c r="G48" s="1177"/>
      <c r="H48" s="1178"/>
      <c r="I48" s="333" t="s">
        <v>487</v>
      </c>
      <c r="J48" s="334" t="s">
        <v>487</v>
      </c>
      <c r="K48" s="334" t="s">
        <v>487</v>
      </c>
      <c r="L48" s="334" t="s">
        <v>487</v>
      </c>
      <c r="M48" s="335" t="s">
        <v>487</v>
      </c>
    </row>
    <row r="49" spans="2:13" ht="27.75" customHeight="1" x14ac:dyDescent="0.25">
      <c r="B49" s="1173"/>
      <c r="C49" s="1174"/>
      <c r="D49" s="104"/>
      <c r="E49" s="1177" t="s">
        <v>39</v>
      </c>
      <c r="F49" s="1177"/>
      <c r="G49" s="1177"/>
      <c r="H49" s="1178"/>
      <c r="I49" s="333" t="s">
        <v>487</v>
      </c>
      <c r="J49" s="334" t="s">
        <v>487</v>
      </c>
      <c r="K49" s="334" t="s">
        <v>487</v>
      </c>
      <c r="L49" s="334" t="s">
        <v>487</v>
      </c>
      <c r="M49" s="335" t="s">
        <v>487</v>
      </c>
    </row>
    <row r="50" spans="2:13" ht="27.75" customHeight="1" x14ac:dyDescent="0.25">
      <c r="B50" s="1182" t="s">
        <v>40</v>
      </c>
      <c r="C50" s="1183"/>
      <c r="D50" s="107"/>
      <c r="E50" s="1177" t="s">
        <v>41</v>
      </c>
      <c r="F50" s="1177"/>
      <c r="G50" s="1177"/>
      <c r="H50" s="1178"/>
      <c r="I50" s="333">
        <v>7630</v>
      </c>
      <c r="J50" s="334">
        <v>10484</v>
      </c>
      <c r="K50" s="334">
        <v>11877</v>
      </c>
      <c r="L50" s="334">
        <v>11979</v>
      </c>
      <c r="M50" s="335">
        <v>12540</v>
      </c>
    </row>
    <row r="51" spans="2:13" ht="27.75" customHeight="1" x14ac:dyDescent="0.25">
      <c r="B51" s="1171"/>
      <c r="C51" s="1172"/>
      <c r="D51" s="104"/>
      <c r="E51" s="1177" t="s">
        <v>42</v>
      </c>
      <c r="F51" s="1177"/>
      <c r="G51" s="1177"/>
      <c r="H51" s="1178"/>
      <c r="I51" s="333">
        <v>836</v>
      </c>
      <c r="J51" s="334">
        <v>812</v>
      </c>
      <c r="K51" s="334">
        <v>764</v>
      </c>
      <c r="L51" s="334">
        <v>810</v>
      </c>
      <c r="M51" s="335">
        <v>770</v>
      </c>
    </row>
    <row r="52" spans="2:13" ht="27.75" customHeight="1" x14ac:dyDescent="0.25">
      <c r="B52" s="1173"/>
      <c r="C52" s="1174"/>
      <c r="D52" s="104"/>
      <c r="E52" s="1177" t="s">
        <v>43</v>
      </c>
      <c r="F52" s="1177"/>
      <c r="G52" s="1177"/>
      <c r="H52" s="1178"/>
      <c r="I52" s="333">
        <v>21710</v>
      </c>
      <c r="J52" s="334">
        <v>20514</v>
      </c>
      <c r="K52" s="334">
        <v>19526</v>
      </c>
      <c r="L52" s="334">
        <v>18616</v>
      </c>
      <c r="M52" s="335">
        <v>17073</v>
      </c>
    </row>
    <row r="53" spans="2:13" ht="27.75" customHeight="1" thickBot="1" x14ac:dyDescent="0.3">
      <c r="B53" s="1184" t="s">
        <v>19</v>
      </c>
      <c r="C53" s="1185"/>
      <c r="D53" s="108"/>
      <c r="E53" s="1186" t="s">
        <v>44</v>
      </c>
      <c r="F53" s="1186"/>
      <c r="G53" s="1186"/>
      <c r="H53" s="1187"/>
      <c r="I53" s="336">
        <v>-637</v>
      </c>
      <c r="J53" s="337">
        <v>-3374</v>
      </c>
      <c r="K53" s="337">
        <v>-5169</v>
      </c>
      <c r="L53" s="337">
        <v>-5465</v>
      </c>
      <c r="M53" s="338">
        <v>-5504</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Z5cx/e3r4M8Q2dQVjCsVh8//KNJCX2HfHnQxViEMuFT2Fe0A6x/sarS/i8hIRBjGHSh5vkExL9/6V9tB8N7KpA==" saltValue="sjJkNC8axwB1WfnerwFH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527</v>
      </c>
      <c r="G54" s="117" t="s">
        <v>528</v>
      </c>
      <c r="H54" s="118" t="s">
        <v>529</v>
      </c>
    </row>
    <row r="55" spans="2:8" ht="52.5" customHeight="1" x14ac:dyDescent="0.25">
      <c r="B55" s="119"/>
      <c r="C55" s="1196" t="s">
        <v>46</v>
      </c>
      <c r="D55" s="1196"/>
      <c r="E55" s="1197"/>
      <c r="F55" s="339">
        <v>5104</v>
      </c>
      <c r="G55" s="339">
        <v>5107</v>
      </c>
      <c r="H55" s="340">
        <v>5113</v>
      </c>
    </row>
    <row r="56" spans="2:8" ht="52.5" customHeight="1" x14ac:dyDescent="0.25">
      <c r="B56" s="120"/>
      <c r="C56" s="1198" t="s">
        <v>47</v>
      </c>
      <c r="D56" s="1198"/>
      <c r="E56" s="1199"/>
      <c r="F56" s="341">
        <v>294</v>
      </c>
      <c r="G56" s="341">
        <v>294</v>
      </c>
      <c r="H56" s="342">
        <v>519</v>
      </c>
    </row>
    <row r="57" spans="2:8" ht="53.25" customHeight="1" x14ac:dyDescent="0.25">
      <c r="B57" s="120"/>
      <c r="C57" s="1200" t="s">
        <v>48</v>
      </c>
      <c r="D57" s="1200"/>
      <c r="E57" s="1201"/>
      <c r="F57" s="343">
        <v>5658</v>
      </c>
      <c r="G57" s="343">
        <v>5926</v>
      </c>
      <c r="H57" s="344">
        <v>6269</v>
      </c>
    </row>
    <row r="58" spans="2:8" ht="45.75" customHeight="1" x14ac:dyDescent="0.25">
      <c r="B58" s="121"/>
      <c r="C58" s="1188" t="s">
        <v>561</v>
      </c>
      <c r="D58" s="1189"/>
      <c r="E58" s="1190"/>
      <c r="F58" s="345">
        <v>1200</v>
      </c>
      <c r="G58" s="345">
        <v>1200</v>
      </c>
      <c r="H58" s="346">
        <v>1201</v>
      </c>
    </row>
    <row r="59" spans="2:8" ht="45.75" customHeight="1" x14ac:dyDescent="0.25">
      <c r="B59" s="121"/>
      <c r="C59" s="1188" t="s">
        <v>563</v>
      </c>
      <c r="D59" s="1189"/>
      <c r="E59" s="1190"/>
      <c r="F59" s="345">
        <v>1025</v>
      </c>
      <c r="G59" s="345">
        <v>1025</v>
      </c>
      <c r="H59" s="346">
        <v>1026</v>
      </c>
    </row>
    <row r="60" spans="2:8" ht="45.75" customHeight="1" x14ac:dyDescent="0.25">
      <c r="B60" s="121"/>
      <c r="C60" s="1188" t="s">
        <v>562</v>
      </c>
      <c r="D60" s="1189"/>
      <c r="E60" s="1190"/>
      <c r="F60" s="345">
        <v>808</v>
      </c>
      <c r="G60" s="345">
        <v>1062</v>
      </c>
      <c r="H60" s="346">
        <v>928</v>
      </c>
    </row>
    <row r="61" spans="2:8" ht="45.75" customHeight="1" x14ac:dyDescent="0.25">
      <c r="B61" s="121"/>
      <c r="C61" s="1188" t="s">
        <v>565</v>
      </c>
      <c r="D61" s="1189"/>
      <c r="E61" s="1190"/>
      <c r="F61" s="345">
        <v>256</v>
      </c>
      <c r="G61" s="345">
        <v>444</v>
      </c>
      <c r="H61" s="346">
        <v>984</v>
      </c>
    </row>
    <row r="62" spans="2:8" ht="45.75" customHeight="1" thickBot="1" x14ac:dyDescent="0.3">
      <c r="B62" s="122"/>
      <c r="C62" s="1191" t="s">
        <v>564</v>
      </c>
      <c r="D62" s="1192"/>
      <c r="E62" s="1193"/>
      <c r="F62" s="347">
        <v>709</v>
      </c>
      <c r="G62" s="347">
        <v>719</v>
      </c>
      <c r="H62" s="348">
        <v>719</v>
      </c>
    </row>
    <row r="63" spans="2:8" ht="52.5" customHeight="1" thickBot="1" x14ac:dyDescent="0.3">
      <c r="B63" s="123"/>
      <c r="C63" s="1194" t="s">
        <v>49</v>
      </c>
      <c r="D63" s="1194"/>
      <c r="E63" s="1195"/>
      <c r="F63" s="349">
        <v>11056</v>
      </c>
      <c r="G63" s="349">
        <v>11326</v>
      </c>
      <c r="H63" s="350">
        <v>11901</v>
      </c>
    </row>
    <row r="64" spans="2:8" ht="12.75" x14ac:dyDescent="0.25"/>
  </sheetData>
  <sheetProtection algorithmName="SHA-512" hashValue="sARrOuYK5d4ULx86Z12WGNhefc+Nf5iY1wu0oO8ecWeHDyo5nuzYPrRRjviZIw1rPO0pID4C+WZ0dsoVzqamFw==" saltValue="Drlb2SgD8+m2DSYN+ncH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524</v>
      </c>
      <c r="G2" s="137"/>
      <c r="H2" s="138"/>
    </row>
    <row r="3" spans="1:8" x14ac:dyDescent="0.25">
      <c r="A3" s="134" t="s">
        <v>517</v>
      </c>
      <c r="B3" s="139"/>
      <c r="C3" s="140"/>
      <c r="D3" s="141">
        <v>60805</v>
      </c>
      <c r="E3" s="142"/>
      <c r="F3" s="143">
        <v>76347</v>
      </c>
      <c r="G3" s="144"/>
      <c r="H3" s="145"/>
    </row>
    <row r="4" spans="1:8" x14ac:dyDescent="0.25">
      <c r="A4" s="146"/>
      <c r="B4" s="147"/>
      <c r="C4" s="148"/>
      <c r="D4" s="149">
        <v>29068</v>
      </c>
      <c r="E4" s="150"/>
      <c r="F4" s="151">
        <v>41762</v>
      </c>
      <c r="G4" s="152"/>
      <c r="H4" s="153"/>
    </row>
    <row r="5" spans="1:8" x14ac:dyDescent="0.25">
      <c r="A5" s="134" t="s">
        <v>519</v>
      </c>
      <c r="B5" s="139"/>
      <c r="C5" s="140"/>
      <c r="D5" s="141">
        <v>55239</v>
      </c>
      <c r="E5" s="142"/>
      <c r="F5" s="143">
        <v>69604</v>
      </c>
      <c r="G5" s="144"/>
      <c r="H5" s="145"/>
    </row>
    <row r="6" spans="1:8" x14ac:dyDescent="0.25">
      <c r="A6" s="146"/>
      <c r="B6" s="147"/>
      <c r="C6" s="148"/>
      <c r="D6" s="149">
        <v>38037</v>
      </c>
      <c r="E6" s="150"/>
      <c r="F6" s="151">
        <v>36247</v>
      </c>
      <c r="G6" s="152"/>
      <c r="H6" s="153"/>
    </row>
    <row r="7" spans="1:8" x14ac:dyDescent="0.25">
      <c r="A7" s="134" t="s">
        <v>520</v>
      </c>
      <c r="B7" s="139"/>
      <c r="C7" s="140"/>
      <c r="D7" s="141">
        <v>98508</v>
      </c>
      <c r="E7" s="142"/>
      <c r="F7" s="143">
        <v>68410</v>
      </c>
      <c r="G7" s="144"/>
      <c r="H7" s="145"/>
    </row>
    <row r="8" spans="1:8" x14ac:dyDescent="0.25">
      <c r="A8" s="146"/>
      <c r="B8" s="147"/>
      <c r="C8" s="148"/>
      <c r="D8" s="149">
        <v>42133</v>
      </c>
      <c r="E8" s="150"/>
      <c r="F8" s="151">
        <v>35086</v>
      </c>
      <c r="G8" s="152"/>
      <c r="H8" s="153"/>
    </row>
    <row r="9" spans="1:8" x14ac:dyDescent="0.25">
      <c r="A9" s="134" t="s">
        <v>521</v>
      </c>
      <c r="B9" s="139"/>
      <c r="C9" s="140"/>
      <c r="D9" s="141">
        <v>135069</v>
      </c>
      <c r="E9" s="142"/>
      <c r="F9" s="143">
        <v>73019</v>
      </c>
      <c r="G9" s="144"/>
      <c r="H9" s="145"/>
    </row>
    <row r="10" spans="1:8" x14ac:dyDescent="0.25">
      <c r="A10" s="146"/>
      <c r="B10" s="147"/>
      <c r="C10" s="148"/>
      <c r="D10" s="149">
        <v>35323</v>
      </c>
      <c r="E10" s="150"/>
      <c r="F10" s="151">
        <v>39427</v>
      </c>
      <c r="G10" s="152"/>
      <c r="H10" s="153"/>
    </row>
    <row r="11" spans="1:8" x14ac:dyDescent="0.25">
      <c r="A11" s="134" t="s">
        <v>522</v>
      </c>
      <c r="B11" s="139"/>
      <c r="C11" s="140"/>
      <c r="D11" s="141">
        <v>106380</v>
      </c>
      <c r="E11" s="142"/>
      <c r="F11" s="143">
        <v>76590</v>
      </c>
      <c r="G11" s="144"/>
      <c r="H11" s="145"/>
    </row>
    <row r="12" spans="1:8" x14ac:dyDescent="0.25">
      <c r="A12" s="146"/>
      <c r="B12" s="147"/>
      <c r="C12" s="154"/>
      <c r="D12" s="149">
        <v>41846</v>
      </c>
      <c r="E12" s="150"/>
      <c r="F12" s="151">
        <v>42387</v>
      </c>
      <c r="G12" s="152"/>
      <c r="H12" s="153"/>
    </row>
    <row r="13" spans="1:8" x14ac:dyDescent="0.25">
      <c r="A13" s="134"/>
      <c r="B13" s="139"/>
      <c r="C13" s="140"/>
      <c r="D13" s="141">
        <v>91200</v>
      </c>
      <c r="E13" s="142"/>
      <c r="F13" s="143">
        <v>72794</v>
      </c>
      <c r="G13" s="155"/>
      <c r="H13" s="145"/>
    </row>
    <row r="14" spans="1:8" x14ac:dyDescent="0.25">
      <c r="A14" s="146"/>
      <c r="B14" s="147"/>
      <c r="C14" s="148"/>
      <c r="D14" s="149">
        <v>37281</v>
      </c>
      <c r="E14" s="150"/>
      <c r="F14" s="151">
        <v>38982</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24.65</v>
      </c>
      <c r="C19" s="156">
        <f>ROUND(VALUE(SUBSTITUTE(実質収支比率等に係る経年分析!G$48,"▲","-")),2)</f>
        <v>18.489999999999998</v>
      </c>
      <c r="D19" s="156">
        <f>ROUND(VALUE(SUBSTITUTE(実質収支比率等に係る経年分析!H$48,"▲","-")),2)</f>
        <v>19.88</v>
      </c>
      <c r="E19" s="156">
        <f>ROUND(VALUE(SUBSTITUTE(実質収支比率等に係る経年分析!I$48,"▲","-")),2)</f>
        <v>15.79</v>
      </c>
      <c r="F19" s="156">
        <f>ROUND(VALUE(SUBSTITUTE(実質収支比率等に係る経年分析!J$48,"▲","-")),2)</f>
        <v>6.99</v>
      </c>
    </row>
    <row r="20" spans="1:11" x14ac:dyDescent="0.25">
      <c r="A20" s="156" t="s">
        <v>53</v>
      </c>
      <c r="B20" s="156">
        <f>ROUND(VALUE(SUBSTITUTE(実質収支比率等に係る経年分析!F$47,"▲","-")),2)</f>
        <v>41.89</v>
      </c>
      <c r="C20" s="156">
        <f>ROUND(VALUE(SUBSTITUTE(実質収支比率等に係る経年分析!G$47,"▲","-")),2)</f>
        <v>40.97</v>
      </c>
      <c r="D20" s="156">
        <f>ROUND(VALUE(SUBSTITUTE(実質収支比率等に係る経年分析!H$47,"▲","-")),2)</f>
        <v>42.58</v>
      </c>
      <c r="E20" s="156">
        <f>ROUND(VALUE(SUBSTITUTE(実質収支比率等に係る経年分析!I$47,"▲","-")),2)</f>
        <v>41.65</v>
      </c>
      <c r="F20" s="156">
        <f>ROUND(VALUE(SUBSTITUTE(実質収支比率等に係る経年分析!J$47,"▲","-")),2)</f>
        <v>41.47</v>
      </c>
    </row>
    <row r="21" spans="1:11" x14ac:dyDescent="0.25">
      <c r="A21" s="156" t="s">
        <v>54</v>
      </c>
      <c r="B21" s="156">
        <f>IF(ISNUMBER(VALUE(SUBSTITUTE(実質収支比率等に係る経年分析!F$49,"▲","-"))),ROUND(VALUE(SUBSTITUTE(実質収支比率等に係る経年分析!F$49,"▲","-")),2),NA())</f>
        <v>10.32</v>
      </c>
      <c r="C21" s="156">
        <f>IF(ISNUMBER(VALUE(SUBSTITUTE(実質収支比率等に係る経年分析!G$49,"▲","-"))),ROUND(VALUE(SUBSTITUTE(実質収支比率等に係る経年分析!G$49,"▲","-")),2),NA())</f>
        <v>-5.59</v>
      </c>
      <c r="D21" s="156">
        <f>IF(ISNUMBER(VALUE(SUBSTITUTE(実質収支比率等に係る経年分析!H$49,"▲","-"))),ROUND(VALUE(SUBSTITUTE(実質収支比率等に係る経年分析!H$49,"▲","-")),2),NA())</f>
        <v>0.69</v>
      </c>
      <c r="E21" s="156">
        <f>IF(ISNUMBER(VALUE(SUBSTITUTE(実質収支比率等に係る経年分析!I$49,"▲","-"))),ROUND(VALUE(SUBSTITUTE(実質収支比率等に係る経年分析!I$49,"▲","-")),2),NA())</f>
        <v>-3.08</v>
      </c>
      <c r="F21" s="156">
        <f>IF(ISNUMBER(VALUE(SUBSTITUTE(実質収支比率等に係る経年分析!J$49,"▲","-"))),ROUND(VALUE(SUBSTITUTE(実質収支比率等に係る経年分析!J$49,"▲","-")),2),NA())</f>
        <v>-6.43</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11.16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7.82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0.25</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5">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0.35</v>
      </c>
    </row>
    <row r="32" spans="1:11" x14ac:dyDescent="0.2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1.91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1.0900000000000001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0.56999999999999995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0.54</v>
      </c>
    </row>
    <row r="33" spans="1:16" x14ac:dyDescent="0.2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1.88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3.11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1.22</v>
      </c>
    </row>
    <row r="34" spans="1:16" x14ac:dyDescent="0.2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7.63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8.42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7.07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6.28</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24.65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18.489999999999998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19.88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15.79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6.98</v>
      </c>
    </row>
    <row r="36" spans="1:16" x14ac:dyDescent="0.2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12.41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13.12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13.58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13.49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12.65</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2098</v>
      </c>
      <c r="E42" s="158"/>
      <c r="F42" s="158"/>
      <c r="G42" s="158">
        <f>'実質公債費比率（分子）の構造'!L$52</f>
        <v>2083</v>
      </c>
      <c r="H42" s="158"/>
      <c r="I42" s="158"/>
      <c r="J42" s="158">
        <f>'実質公債費比率（分子）の構造'!M$52</f>
        <v>2099</v>
      </c>
      <c r="K42" s="158"/>
      <c r="L42" s="158"/>
      <c r="M42" s="158">
        <f>'実質公債費比率（分子）の構造'!N$52</f>
        <v>2094</v>
      </c>
      <c r="N42" s="158"/>
      <c r="O42" s="158"/>
      <c r="P42" s="158">
        <f>'実質公債費比率（分子）の構造'!O$52</f>
        <v>2018</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11</v>
      </c>
      <c r="C44" s="158"/>
      <c r="D44" s="158"/>
      <c r="E44" s="158">
        <f>'実質公債費比率（分子）の構造'!L$50</f>
        <v>10</v>
      </c>
      <c r="F44" s="158"/>
      <c r="G44" s="158"/>
      <c r="H44" s="158">
        <f>'実質公債費比率（分子）の構造'!M$50</f>
        <v>10</v>
      </c>
      <c r="I44" s="158"/>
      <c r="J44" s="158"/>
      <c r="K44" s="158">
        <f>'実質公債費比率（分子）の構造'!N$50</f>
        <v>11</v>
      </c>
      <c r="L44" s="158"/>
      <c r="M44" s="158"/>
      <c r="N44" s="158" t="str">
        <f>'実質公債費比率（分子）の構造'!O$50</f>
        <v>-</v>
      </c>
      <c r="O44" s="158"/>
      <c r="P44" s="158"/>
    </row>
    <row r="45" spans="1:16" x14ac:dyDescent="0.25">
      <c r="A45" s="158" t="s">
        <v>63</v>
      </c>
      <c r="B45" s="158">
        <f>'実質公債費比率（分子）の構造'!K$49</f>
        <v>38</v>
      </c>
      <c r="C45" s="158"/>
      <c r="D45" s="158"/>
      <c r="E45" s="158">
        <f>'実質公債費比率（分子）の構造'!L$49</f>
        <v>42</v>
      </c>
      <c r="F45" s="158"/>
      <c r="G45" s="158"/>
      <c r="H45" s="158">
        <f>'実質公債費比率（分子）の構造'!M$49</f>
        <v>44</v>
      </c>
      <c r="I45" s="158"/>
      <c r="J45" s="158"/>
      <c r="K45" s="158">
        <f>'実質公債費比率（分子）の構造'!N$49</f>
        <v>38</v>
      </c>
      <c r="L45" s="158"/>
      <c r="M45" s="158"/>
      <c r="N45" s="158">
        <f>'実質公債費比率（分子）の構造'!O$49</f>
        <v>26</v>
      </c>
      <c r="O45" s="158"/>
      <c r="P45" s="158"/>
    </row>
    <row r="46" spans="1:16" x14ac:dyDescent="0.25">
      <c r="A46" s="158" t="s">
        <v>64</v>
      </c>
      <c r="B46" s="158">
        <f>'実質公債費比率（分子）の構造'!K$48</f>
        <v>1104</v>
      </c>
      <c r="C46" s="158"/>
      <c r="D46" s="158"/>
      <c r="E46" s="158">
        <f>'実質公債費比率（分子）の構造'!L$48</f>
        <v>1064</v>
      </c>
      <c r="F46" s="158"/>
      <c r="G46" s="158"/>
      <c r="H46" s="158">
        <f>'実質公債費比率（分子）の構造'!M$48</f>
        <v>1077</v>
      </c>
      <c r="I46" s="158"/>
      <c r="J46" s="158"/>
      <c r="K46" s="158">
        <f>'実質公債費比率（分子）の構造'!N$48</f>
        <v>1010</v>
      </c>
      <c r="L46" s="158"/>
      <c r="M46" s="158"/>
      <c r="N46" s="158">
        <f>'実質公債費比率（分子）の構造'!O$48</f>
        <v>1027</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1617</v>
      </c>
      <c r="C49" s="158"/>
      <c r="D49" s="158"/>
      <c r="E49" s="158">
        <f>'実質公債費比率（分子）の構造'!L$45</f>
        <v>1652</v>
      </c>
      <c r="F49" s="158"/>
      <c r="G49" s="158"/>
      <c r="H49" s="158">
        <f>'実質公債費比率（分子）の構造'!M$45</f>
        <v>1754</v>
      </c>
      <c r="I49" s="158"/>
      <c r="J49" s="158"/>
      <c r="K49" s="158">
        <f>'実質公債費比率（分子）の構造'!N$45</f>
        <v>1741</v>
      </c>
      <c r="L49" s="158"/>
      <c r="M49" s="158"/>
      <c r="N49" s="158">
        <f>'実質公債費比率（分子）の構造'!O$45</f>
        <v>1677</v>
      </c>
      <c r="O49" s="158"/>
      <c r="P49" s="158"/>
    </row>
    <row r="50" spans="1:16" x14ac:dyDescent="0.25">
      <c r="A50" s="158" t="s">
        <v>67</v>
      </c>
      <c r="B50" s="158" t="e">
        <f>NA()</f>
        <v>#N/A</v>
      </c>
      <c r="C50" s="158">
        <f>IF(ISNUMBER('実質公債費比率（分子）の構造'!K$53),'実質公債費比率（分子）の構造'!K$53,NA())</f>
        <v>672</v>
      </c>
      <c r="D50" s="158" t="e">
        <f>NA()</f>
        <v>#N/A</v>
      </c>
      <c r="E50" s="158" t="e">
        <f>NA()</f>
        <v>#N/A</v>
      </c>
      <c r="F50" s="158">
        <f>IF(ISNUMBER('実質公債費比率（分子）の構造'!L$53),'実質公債費比率（分子）の構造'!L$53,NA())</f>
        <v>685</v>
      </c>
      <c r="G50" s="158" t="e">
        <f>NA()</f>
        <v>#N/A</v>
      </c>
      <c r="H50" s="158" t="e">
        <f>NA()</f>
        <v>#N/A</v>
      </c>
      <c r="I50" s="158">
        <f>IF(ISNUMBER('実質公債費比率（分子）の構造'!M$53),'実質公債費比率（分子）の構造'!M$53,NA())</f>
        <v>786</v>
      </c>
      <c r="J50" s="158" t="e">
        <f>NA()</f>
        <v>#N/A</v>
      </c>
      <c r="K50" s="158" t="e">
        <f>NA()</f>
        <v>#N/A</v>
      </c>
      <c r="L50" s="158">
        <f>IF(ISNUMBER('実質公債費比率（分子）の構造'!N$53),'実質公債費比率（分子）の構造'!N$53,NA())</f>
        <v>706</v>
      </c>
      <c r="M50" s="158" t="e">
        <f>NA()</f>
        <v>#N/A</v>
      </c>
      <c r="N50" s="158" t="e">
        <f>NA()</f>
        <v>#N/A</v>
      </c>
      <c r="O50" s="158">
        <f>IF(ISNUMBER('実質公債費比率（分子）の構造'!O$53),'実質公債費比率（分子）の構造'!O$53,NA())</f>
        <v>712</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21710</v>
      </c>
      <c r="E56" s="157"/>
      <c r="F56" s="157"/>
      <c r="G56" s="157">
        <f>'将来負担比率（分子）の構造'!J$52</f>
        <v>20514</v>
      </c>
      <c r="H56" s="157"/>
      <c r="I56" s="157"/>
      <c r="J56" s="157">
        <f>'将来負担比率（分子）の構造'!K$52</f>
        <v>19526</v>
      </c>
      <c r="K56" s="157"/>
      <c r="L56" s="157"/>
      <c r="M56" s="157">
        <f>'将来負担比率（分子）の構造'!L$52</f>
        <v>18616</v>
      </c>
      <c r="N56" s="157"/>
      <c r="O56" s="157"/>
      <c r="P56" s="157">
        <f>'将来負担比率（分子）の構造'!M$52</f>
        <v>17073</v>
      </c>
    </row>
    <row r="57" spans="1:16" x14ac:dyDescent="0.25">
      <c r="A57" s="157" t="s">
        <v>42</v>
      </c>
      <c r="B57" s="157"/>
      <c r="C57" s="157"/>
      <c r="D57" s="157">
        <f>'将来負担比率（分子）の構造'!I$51</f>
        <v>836</v>
      </c>
      <c r="E57" s="157"/>
      <c r="F57" s="157"/>
      <c r="G57" s="157">
        <f>'将来負担比率（分子）の構造'!J$51</f>
        <v>812</v>
      </c>
      <c r="H57" s="157"/>
      <c r="I57" s="157"/>
      <c r="J57" s="157">
        <f>'将来負担比率（分子）の構造'!K$51</f>
        <v>764</v>
      </c>
      <c r="K57" s="157"/>
      <c r="L57" s="157"/>
      <c r="M57" s="157">
        <f>'将来負担比率（分子）の構造'!L$51</f>
        <v>810</v>
      </c>
      <c r="N57" s="157"/>
      <c r="O57" s="157"/>
      <c r="P57" s="157">
        <f>'将来負担比率（分子）の構造'!M$51</f>
        <v>770</v>
      </c>
    </row>
    <row r="58" spans="1:16" x14ac:dyDescent="0.25">
      <c r="A58" s="157" t="s">
        <v>41</v>
      </c>
      <c r="B58" s="157"/>
      <c r="C58" s="157"/>
      <c r="D58" s="157">
        <f>'将来負担比率（分子）の構造'!I$50</f>
        <v>7630</v>
      </c>
      <c r="E58" s="157"/>
      <c r="F58" s="157"/>
      <c r="G58" s="157">
        <f>'将来負担比率（分子）の構造'!J$50</f>
        <v>10484</v>
      </c>
      <c r="H58" s="157"/>
      <c r="I58" s="157"/>
      <c r="J58" s="157">
        <f>'将来負担比率（分子）の構造'!K$50</f>
        <v>11877</v>
      </c>
      <c r="K58" s="157"/>
      <c r="L58" s="157"/>
      <c r="M58" s="157">
        <f>'将来負担比率（分子）の構造'!L$50</f>
        <v>11979</v>
      </c>
      <c r="N58" s="157"/>
      <c r="O58" s="157"/>
      <c r="P58" s="157">
        <f>'将来負担比率（分子）の構造'!M$50</f>
        <v>12540</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2210</v>
      </c>
      <c r="C62" s="157"/>
      <c r="D62" s="157"/>
      <c r="E62" s="157">
        <f>'将来負担比率（分子）の構造'!J$45</f>
        <v>2202</v>
      </c>
      <c r="F62" s="157"/>
      <c r="G62" s="157"/>
      <c r="H62" s="157">
        <f>'将来負担比率（分子）の構造'!K$45</f>
        <v>2009</v>
      </c>
      <c r="I62" s="157"/>
      <c r="J62" s="157"/>
      <c r="K62" s="157">
        <f>'将来負担比率（分子）の構造'!L$45</f>
        <v>2044</v>
      </c>
      <c r="L62" s="157"/>
      <c r="M62" s="157"/>
      <c r="N62" s="157">
        <f>'将来負担比率（分子）の構造'!M$45</f>
        <v>2118</v>
      </c>
      <c r="O62" s="157"/>
      <c r="P62" s="157"/>
    </row>
    <row r="63" spans="1:16" x14ac:dyDescent="0.25">
      <c r="A63" s="157" t="s">
        <v>34</v>
      </c>
      <c r="B63" s="157">
        <f>'将来負担比率（分子）の構造'!I$44</f>
        <v>171</v>
      </c>
      <c r="C63" s="157"/>
      <c r="D63" s="157"/>
      <c r="E63" s="157">
        <f>'将来負担比率（分子）の構造'!J$44</f>
        <v>147</v>
      </c>
      <c r="F63" s="157"/>
      <c r="G63" s="157"/>
      <c r="H63" s="157">
        <f>'将来負担比率（分子）の構造'!K$44</f>
        <v>104</v>
      </c>
      <c r="I63" s="157"/>
      <c r="J63" s="157"/>
      <c r="K63" s="157">
        <f>'将来負担比率（分子）の構造'!L$44</f>
        <v>93</v>
      </c>
      <c r="L63" s="157"/>
      <c r="M63" s="157"/>
      <c r="N63" s="157">
        <f>'将来負担比率（分子）の構造'!M$44</f>
        <v>116</v>
      </c>
      <c r="O63" s="157"/>
      <c r="P63" s="157"/>
    </row>
    <row r="64" spans="1:16" x14ac:dyDescent="0.25">
      <c r="A64" s="157" t="s">
        <v>33</v>
      </c>
      <c r="B64" s="157">
        <f>'将来負担比率（分子）の構造'!I$43</f>
        <v>8594</v>
      </c>
      <c r="C64" s="157"/>
      <c r="D64" s="157"/>
      <c r="E64" s="157">
        <f>'将来負担比率（分子）の構造'!J$43</f>
        <v>8028</v>
      </c>
      <c r="F64" s="157"/>
      <c r="G64" s="157"/>
      <c r="H64" s="157">
        <f>'将来負担比率（分子）の構造'!K$43</f>
        <v>7429</v>
      </c>
      <c r="I64" s="157"/>
      <c r="J64" s="157"/>
      <c r="K64" s="157">
        <f>'将来負担比率（分子）の構造'!L$43</f>
        <v>6642</v>
      </c>
      <c r="L64" s="157"/>
      <c r="M64" s="157"/>
      <c r="N64" s="157">
        <f>'将来負担比率（分子）の構造'!M$43</f>
        <v>6010</v>
      </c>
      <c r="O64" s="157"/>
      <c r="P64" s="157"/>
    </row>
    <row r="65" spans="1:16" x14ac:dyDescent="0.25">
      <c r="A65" s="157" t="s">
        <v>32</v>
      </c>
      <c r="B65" s="157">
        <f>'将来負担比率（分子）の構造'!I$42</f>
        <v>31</v>
      </c>
      <c r="C65" s="157"/>
      <c r="D65" s="157"/>
      <c r="E65" s="157">
        <f>'将来負担比率（分子）の構造'!J$42</f>
        <v>21</v>
      </c>
      <c r="F65" s="157"/>
      <c r="G65" s="157"/>
      <c r="H65" s="157">
        <f>'将来負担比率（分子）の構造'!K$42</f>
        <v>10</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18532</v>
      </c>
      <c r="C66" s="157"/>
      <c r="D66" s="157"/>
      <c r="E66" s="157">
        <f>'将来負担比率（分子）の構造'!J$41</f>
        <v>18039</v>
      </c>
      <c r="F66" s="157"/>
      <c r="G66" s="157"/>
      <c r="H66" s="157">
        <f>'将来負担比率（分子）の構造'!K$41</f>
        <v>17445</v>
      </c>
      <c r="I66" s="157"/>
      <c r="J66" s="157"/>
      <c r="K66" s="157">
        <f>'将来負担比率（分子）の構造'!L$41</f>
        <v>17160</v>
      </c>
      <c r="L66" s="157"/>
      <c r="M66" s="157"/>
      <c r="N66" s="157">
        <f>'将来負担比率（分子）の構造'!M$41</f>
        <v>16635</v>
      </c>
      <c r="O66" s="157"/>
      <c r="P66" s="157"/>
    </row>
    <row r="67" spans="1:16" x14ac:dyDescent="0.2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5104</v>
      </c>
      <c r="C72" s="161">
        <f>基金残高に係る経年分析!G55</f>
        <v>5107</v>
      </c>
      <c r="D72" s="161">
        <f>基金残高に係る経年分析!H55</f>
        <v>5113</v>
      </c>
    </row>
    <row r="73" spans="1:16" x14ac:dyDescent="0.25">
      <c r="A73" s="160" t="s">
        <v>74</v>
      </c>
      <c r="B73" s="161">
        <f>基金残高に係る経年分析!F56</f>
        <v>294</v>
      </c>
      <c r="C73" s="161">
        <f>基金残高に係る経年分析!G56</f>
        <v>294</v>
      </c>
      <c r="D73" s="161">
        <f>基金残高に係る経年分析!H56</f>
        <v>519</v>
      </c>
    </row>
    <row r="74" spans="1:16" x14ac:dyDescent="0.25">
      <c r="A74" s="160" t="s">
        <v>75</v>
      </c>
      <c r="B74" s="161">
        <f>基金残高に係る経年分析!F57</f>
        <v>5658</v>
      </c>
      <c r="C74" s="161">
        <f>基金残高に係る経年分析!G57</f>
        <v>5926</v>
      </c>
      <c r="D74" s="161">
        <f>基金残高に係る経年分析!H57</f>
        <v>6269</v>
      </c>
    </row>
  </sheetData>
  <sheetProtection algorithmName="SHA-512" hashValue="ixQMhiT+IyMlKL2FxFG6OjhVlU391scoAWw0wbxOgdsou9UptOB9Lke2zcfJLg05Sp+nm7k+hXjk/ghC6k8h4w==" saltValue="3c5MEQ4ZTmckiT0ANanB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5">
      <c r="B5" s="596" t="s">
        <v>215</v>
      </c>
      <c r="C5" s="597"/>
      <c r="D5" s="597"/>
      <c r="E5" s="597"/>
      <c r="F5" s="597"/>
      <c r="G5" s="597"/>
      <c r="H5" s="597"/>
      <c r="I5" s="597"/>
      <c r="J5" s="597"/>
      <c r="K5" s="597"/>
      <c r="L5" s="597"/>
      <c r="M5" s="597"/>
      <c r="N5" s="597"/>
      <c r="O5" s="597"/>
      <c r="P5" s="597"/>
      <c r="Q5" s="598"/>
      <c r="R5" s="599">
        <v>4659034</v>
      </c>
      <c r="S5" s="600"/>
      <c r="T5" s="600"/>
      <c r="U5" s="600"/>
      <c r="V5" s="600"/>
      <c r="W5" s="600"/>
      <c r="X5" s="600"/>
      <c r="Y5" s="601"/>
      <c r="Z5" s="602">
        <v>19.3</v>
      </c>
      <c r="AA5" s="602"/>
      <c r="AB5" s="602"/>
      <c r="AC5" s="602"/>
      <c r="AD5" s="603">
        <v>4546648</v>
      </c>
      <c r="AE5" s="603"/>
      <c r="AF5" s="603"/>
      <c r="AG5" s="603"/>
      <c r="AH5" s="603"/>
      <c r="AI5" s="603"/>
      <c r="AJ5" s="603"/>
      <c r="AK5" s="603"/>
      <c r="AL5" s="604">
        <v>36.5</v>
      </c>
      <c r="AM5" s="605"/>
      <c r="AN5" s="605"/>
      <c r="AO5" s="606"/>
      <c r="AP5" s="596" t="s">
        <v>216</v>
      </c>
      <c r="AQ5" s="597"/>
      <c r="AR5" s="597"/>
      <c r="AS5" s="597"/>
      <c r="AT5" s="597"/>
      <c r="AU5" s="597"/>
      <c r="AV5" s="597"/>
      <c r="AW5" s="597"/>
      <c r="AX5" s="597"/>
      <c r="AY5" s="597"/>
      <c r="AZ5" s="597"/>
      <c r="BA5" s="597"/>
      <c r="BB5" s="597"/>
      <c r="BC5" s="597"/>
      <c r="BD5" s="597"/>
      <c r="BE5" s="597"/>
      <c r="BF5" s="598"/>
      <c r="BG5" s="610">
        <v>4505262</v>
      </c>
      <c r="BH5" s="611"/>
      <c r="BI5" s="611"/>
      <c r="BJ5" s="611"/>
      <c r="BK5" s="611"/>
      <c r="BL5" s="611"/>
      <c r="BM5" s="611"/>
      <c r="BN5" s="612"/>
      <c r="BO5" s="613">
        <v>96.7</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5">
      <c r="B6" s="607" t="s">
        <v>220</v>
      </c>
      <c r="C6" s="608"/>
      <c r="D6" s="608"/>
      <c r="E6" s="608"/>
      <c r="F6" s="608"/>
      <c r="G6" s="608"/>
      <c r="H6" s="608"/>
      <c r="I6" s="608"/>
      <c r="J6" s="608"/>
      <c r="K6" s="608"/>
      <c r="L6" s="608"/>
      <c r="M6" s="608"/>
      <c r="N6" s="608"/>
      <c r="O6" s="608"/>
      <c r="P6" s="608"/>
      <c r="Q6" s="609"/>
      <c r="R6" s="610">
        <v>207448</v>
      </c>
      <c r="S6" s="611"/>
      <c r="T6" s="611"/>
      <c r="U6" s="611"/>
      <c r="V6" s="611"/>
      <c r="W6" s="611"/>
      <c r="X6" s="611"/>
      <c r="Y6" s="612"/>
      <c r="Z6" s="613">
        <v>0.9</v>
      </c>
      <c r="AA6" s="613"/>
      <c r="AB6" s="613"/>
      <c r="AC6" s="613"/>
      <c r="AD6" s="614">
        <v>207448</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4505262</v>
      </c>
      <c r="BH6" s="611"/>
      <c r="BI6" s="611"/>
      <c r="BJ6" s="611"/>
      <c r="BK6" s="611"/>
      <c r="BL6" s="611"/>
      <c r="BM6" s="611"/>
      <c r="BN6" s="612"/>
      <c r="BO6" s="613">
        <v>96.7</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134777</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134176</v>
      </c>
      <c r="DR6" s="611"/>
      <c r="DS6" s="611"/>
      <c r="DT6" s="611"/>
      <c r="DU6" s="611"/>
      <c r="DV6" s="611"/>
      <c r="DW6" s="611"/>
      <c r="DX6" s="611"/>
      <c r="DY6" s="611"/>
      <c r="DZ6" s="611"/>
      <c r="EA6" s="611"/>
      <c r="EB6" s="611"/>
      <c r="EC6" s="620"/>
    </row>
    <row r="7" spans="2:143" ht="11.25" customHeight="1" x14ac:dyDescent="0.25">
      <c r="B7" s="607" t="s">
        <v>223</v>
      </c>
      <c r="C7" s="608"/>
      <c r="D7" s="608"/>
      <c r="E7" s="608"/>
      <c r="F7" s="608"/>
      <c r="G7" s="608"/>
      <c r="H7" s="608"/>
      <c r="I7" s="608"/>
      <c r="J7" s="608"/>
      <c r="K7" s="608"/>
      <c r="L7" s="608"/>
      <c r="M7" s="608"/>
      <c r="N7" s="608"/>
      <c r="O7" s="608"/>
      <c r="P7" s="608"/>
      <c r="Q7" s="609"/>
      <c r="R7" s="610">
        <v>1275</v>
      </c>
      <c r="S7" s="611"/>
      <c r="T7" s="611"/>
      <c r="U7" s="611"/>
      <c r="V7" s="611"/>
      <c r="W7" s="611"/>
      <c r="X7" s="611"/>
      <c r="Y7" s="612"/>
      <c r="Z7" s="613">
        <v>0</v>
      </c>
      <c r="AA7" s="613"/>
      <c r="AB7" s="613"/>
      <c r="AC7" s="613"/>
      <c r="AD7" s="614">
        <v>1275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1539182</v>
      </c>
      <c r="BH7" s="611"/>
      <c r="BI7" s="611"/>
      <c r="BJ7" s="611"/>
      <c r="BK7" s="611"/>
      <c r="BL7" s="611"/>
      <c r="BM7" s="611"/>
      <c r="BN7" s="612"/>
      <c r="BO7" s="613">
        <v>33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3458545</v>
      </c>
      <c r="CS7" s="611"/>
      <c r="CT7" s="611"/>
      <c r="CU7" s="611"/>
      <c r="CV7" s="611"/>
      <c r="CW7" s="611"/>
      <c r="CX7" s="611"/>
      <c r="CY7" s="612"/>
      <c r="CZ7" s="613">
        <v>15.1</v>
      </c>
      <c r="DA7" s="613"/>
      <c r="DB7" s="613"/>
      <c r="DC7" s="613"/>
      <c r="DD7" s="619">
        <v>57609</v>
      </c>
      <c r="DE7" s="611"/>
      <c r="DF7" s="611"/>
      <c r="DG7" s="611"/>
      <c r="DH7" s="611"/>
      <c r="DI7" s="611"/>
      <c r="DJ7" s="611"/>
      <c r="DK7" s="611"/>
      <c r="DL7" s="611"/>
      <c r="DM7" s="611"/>
      <c r="DN7" s="611"/>
      <c r="DO7" s="611"/>
      <c r="DP7" s="612"/>
      <c r="DQ7" s="619">
        <v>2422154</v>
      </c>
      <c r="DR7" s="611"/>
      <c r="DS7" s="611"/>
      <c r="DT7" s="611"/>
      <c r="DU7" s="611"/>
      <c r="DV7" s="611"/>
      <c r="DW7" s="611"/>
      <c r="DX7" s="611"/>
      <c r="DY7" s="611"/>
      <c r="DZ7" s="611"/>
      <c r="EA7" s="611"/>
      <c r="EB7" s="611"/>
      <c r="EC7" s="620"/>
    </row>
    <row r="8" spans="2:143" ht="11.25" customHeight="1" x14ac:dyDescent="0.25">
      <c r="B8" s="607" t="s">
        <v>226</v>
      </c>
      <c r="C8" s="608"/>
      <c r="D8" s="608"/>
      <c r="E8" s="608"/>
      <c r="F8" s="608"/>
      <c r="G8" s="608"/>
      <c r="H8" s="608"/>
      <c r="I8" s="608"/>
      <c r="J8" s="608"/>
      <c r="K8" s="608"/>
      <c r="L8" s="608"/>
      <c r="M8" s="608"/>
      <c r="N8" s="608"/>
      <c r="O8" s="608"/>
      <c r="P8" s="608"/>
      <c r="Q8" s="609"/>
      <c r="R8" s="610">
        <v>27790</v>
      </c>
      <c r="S8" s="611"/>
      <c r="T8" s="611"/>
      <c r="U8" s="611"/>
      <c r="V8" s="611"/>
      <c r="W8" s="611"/>
      <c r="X8" s="611"/>
      <c r="Y8" s="612"/>
      <c r="Z8" s="613">
        <v>0.1</v>
      </c>
      <c r="AA8" s="613"/>
      <c r="AB8" s="613"/>
      <c r="AC8" s="613"/>
      <c r="AD8" s="614">
        <v>27790</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49292</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5653905</v>
      </c>
      <c r="CS8" s="611"/>
      <c r="CT8" s="611"/>
      <c r="CU8" s="611"/>
      <c r="CV8" s="611"/>
      <c r="CW8" s="611"/>
      <c r="CX8" s="611"/>
      <c r="CY8" s="612"/>
      <c r="CZ8" s="613">
        <v>24.7</v>
      </c>
      <c r="DA8" s="613"/>
      <c r="DB8" s="613"/>
      <c r="DC8" s="613"/>
      <c r="DD8" s="619">
        <v>412003</v>
      </c>
      <c r="DE8" s="611"/>
      <c r="DF8" s="611"/>
      <c r="DG8" s="611"/>
      <c r="DH8" s="611"/>
      <c r="DI8" s="611"/>
      <c r="DJ8" s="611"/>
      <c r="DK8" s="611"/>
      <c r="DL8" s="611"/>
      <c r="DM8" s="611"/>
      <c r="DN8" s="611"/>
      <c r="DO8" s="611"/>
      <c r="DP8" s="612"/>
      <c r="DQ8" s="619">
        <v>3353729</v>
      </c>
      <c r="DR8" s="611"/>
      <c r="DS8" s="611"/>
      <c r="DT8" s="611"/>
      <c r="DU8" s="611"/>
      <c r="DV8" s="611"/>
      <c r="DW8" s="611"/>
      <c r="DX8" s="611"/>
      <c r="DY8" s="611"/>
      <c r="DZ8" s="611"/>
      <c r="EA8" s="611"/>
      <c r="EB8" s="611"/>
      <c r="EC8" s="620"/>
    </row>
    <row r="9" spans="2:143" ht="11.25" customHeight="1" x14ac:dyDescent="0.25">
      <c r="B9" s="607" t="s">
        <v>229</v>
      </c>
      <c r="C9" s="608"/>
      <c r="D9" s="608"/>
      <c r="E9" s="608"/>
      <c r="F9" s="608"/>
      <c r="G9" s="608"/>
      <c r="H9" s="608"/>
      <c r="I9" s="608"/>
      <c r="J9" s="608"/>
      <c r="K9" s="608"/>
      <c r="L9" s="608"/>
      <c r="M9" s="608"/>
      <c r="N9" s="608"/>
      <c r="O9" s="608"/>
      <c r="P9" s="608"/>
      <c r="Q9" s="609"/>
      <c r="R9" s="610">
        <v>34488</v>
      </c>
      <c r="S9" s="611"/>
      <c r="T9" s="611"/>
      <c r="U9" s="611"/>
      <c r="V9" s="611"/>
      <c r="W9" s="611"/>
      <c r="X9" s="611"/>
      <c r="Y9" s="612"/>
      <c r="Z9" s="613">
        <v>0.1</v>
      </c>
      <c r="AA9" s="613"/>
      <c r="AB9" s="613"/>
      <c r="AC9" s="613"/>
      <c r="AD9" s="614">
        <v>34488</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1139649</v>
      </c>
      <c r="BH9" s="611"/>
      <c r="BI9" s="611"/>
      <c r="BJ9" s="611"/>
      <c r="BK9" s="611"/>
      <c r="BL9" s="611"/>
      <c r="BM9" s="611"/>
      <c r="BN9" s="612"/>
      <c r="BO9" s="613">
        <v>24.5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1482159</v>
      </c>
      <c r="CS9" s="611"/>
      <c r="CT9" s="611"/>
      <c r="CU9" s="611"/>
      <c r="CV9" s="611"/>
      <c r="CW9" s="611"/>
      <c r="CX9" s="611"/>
      <c r="CY9" s="612"/>
      <c r="CZ9" s="613">
        <v>6.5</v>
      </c>
      <c r="DA9" s="613"/>
      <c r="DB9" s="613"/>
      <c r="DC9" s="613"/>
      <c r="DD9" s="619">
        <v>17474</v>
      </c>
      <c r="DE9" s="611"/>
      <c r="DF9" s="611"/>
      <c r="DG9" s="611"/>
      <c r="DH9" s="611"/>
      <c r="DI9" s="611"/>
      <c r="DJ9" s="611"/>
      <c r="DK9" s="611"/>
      <c r="DL9" s="611"/>
      <c r="DM9" s="611"/>
      <c r="DN9" s="611"/>
      <c r="DO9" s="611"/>
      <c r="DP9" s="612"/>
      <c r="DQ9" s="619">
        <v>1119086</v>
      </c>
      <c r="DR9" s="611"/>
      <c r="DS9" s="611"/>
      <c r="DT9" s="611"/>
      <c r="DU9" s="611"/>
      <c r="DV9" s="611"/>
      <c r="DW9" s="611"/>
      <c r="DX9" s="611"/>
      <c r="DY9" s="611"/>
      <c r="DZ9" s="611"/>
      <c r="EA9" s="611"/>
      <c r="EB9" s="611"/>
      <c r="EC9" s="620"/>
    </row>
    <row r="10" spans="2:143" ht="11.25" customHeight="1" x14ac:dyDescent="0.2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125075</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105831</v>
      </c>
      <c r="CS10" s="611"/>
      <c r="CT10" s="611"/>
      <c r="CU10" s="611"/>
      <c r="CV10" s="611"/>
      <c r="CW10" s="611"/>
      <c r="CX10" s="611"/>
      <c r="CY10" s="612"/>
      <c r="CZ10" s="613">
        <v>0.5</v>
      </c>
      <c r="DA10" s="613"/>
      <c r="DB10" s="613"/>
      <c r="DC10" s="613"/>
      <c r="DD10" s="619" t="s">
        <v>122</v>
      </c>
      <c r="DE10" s="611"/>
      <c r="DF10" s="611"/>
      <c r="DG10" s="611"/>
      <c r="DH10" s="611"/>
      <c r="DI10" s="611"/>
      <c r="DJ10" s="611"/>
      <c r="DK10" s="611"/>
      <c r="DL10" s="611"/>
      <c r="DM10" s="611"/>
      <c r="DN10" s="611"/>
      <c r="DO10" s="611"/>
      <c r="DP10" s="612"/>
      <c r="DQ10" s="619">
        <v>97996</v>
      </c>
      <c r="DR10" s="611"/>
      <c r="DS10" s="611"/>
      <c r="DT10" s="611"/>
      <c r="DU10" s="611"/>
      <c r="DV10" s="611"/>
      <c r="DW10" s="611"/>
      <c r="DX10" s="611"/>
      <c r="DY10" s="611"/>
      <c r="DZ10" s="611"/>
      <c r="EA10" s="611"/>
      <c r="EB10" s="611"/>
      <c r="EC10" s="620"/>
    </row>
    <row r="11" spans="2:143" ht="11.25" customHeight="1" x14ac:dyDescent="0.25">
      <c r="B11" s="607" t="s">
        <v>235</v>
      </c>
      <c r="C11" s="608"/>
      <c r="D11" s="608"/>
      <c r="E11" s="608"/>
      <c r="F11" s="608"/>
      <c r="G11" s="608"/>
      <c r="H11" s="608"/>
      <c r="I11" s="608"/>
      <c r="J11" s="608"/>
      <c r="K11" s="608"/>
      <c r="L11" s="608"/>
      <c r="M11" s="608"/>
      <c r="N11" s="608"/>
      <c r="O11" s="608"/>
      <c r="P11" s="608"/>
      <c r="Q11" s="609"/>
      <c r="R11" s="610">
        <v>810414</v>
      </c>
      <c r="S11" s="611"/>
      <c r="T11" s="611"/>
      <c r="U11" s="611"/>
      <c r="V11" s="611"/>
      <c r="W11" s="611"/>
      <c r="X11" s="611"/>
      <c r="Y11" s="612"/>
      <c r="Z11" s="615">
        <v>3.4</v>
      </c>
      <c r="AA11" s="616"/>
      <c r="AB11" s="616"/>
      <c r="AC11" s="622"/>
      <c r="AD11" s="619">
        <v>810414</v>
      </c>
      <c r="AE11" s="611"/>
      <c r="AF11" s="611"/>
      <c r="AG11" s="611"/>
      <c r="AH11" s="611"/>
      <c r="AI11" s="611"/>
      <c r="AJ11" s="611"/>
      <c r="AK11" s="612"/>
      <c r="AL11" s="615">
        <v>6.5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225166</v>
      </c>
      <c r="BH11" s="611"/>
      <c r="BI11" s="611"/>
      <c r="BJ11" s="611"/>
      <c r="BK11" s="611"/>
      <c r="BL11" s="611"/>
      <c r="BM11" s="611"/>
      <c r="BN11" s="612"/>
      <c r="BO11" s="613">
        <v>4.8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749804</v>
      </c>
      <c r="CS11" s="611"/>
      <c r="CT11" s="611"/>
      <c r="CU11" s="611"/>
      <c r="CV11" s="611"/>
      <c r="CW11" s="611"/>
      <c r="CX11" s="611"/>
      <c r="CY11" s="612"/>
      <c r="CZ11" s="613">
        <v>3.3</v>
      </c>
      <c r="DA11" s="613"/>
      <c r="DB11" s="613"/>
      <c r="DC11" s="613"/>
      <c r="DD11" s="619">
        <v>65436</v>
      </c>
      <c r="DE11" s="611"/>
      <c r="DF11" s="611"/>
      <c r="DG11" s="611"/>
      <c r="DH11" s="611"/>
      <c r="DI11" s="611"/>
      <c r="DJ11" s="611"/>
      <c r="DK11" s="611"/>
      <c r="DL11" s="611"/>
      <c r="DM11" s="611"/>
      <c r="DN11" s="611"/>
      <c r="DO11" s="611"/>
      <c r="DP11" s="612"/>
      <c r="DQ11" s="619">
        <v>466049</v>
      </c>
      <c r="DR11" s="611"/>
      <c r="DS11" s="611"/>
      <c r="DT11" s="611"/>
      <c r="DU11" s="611"/>
      <c r="DV11" s="611"/>
      <c r="DW11" s="611"/>
      <c r="DX11" s="611"/>
      <c r="DY11" s="611"/>
      <c r="DZ11" s="611"/>
      <c r="EA11" s="611"/>
      <c r="EB11" s="611"/>
      <c r="EC11" s="620"/>
    </row>
    <row r="12" spans="2:143" ht="11.25" customHeight="1" x14ac:dyDescent="0.25">
      <c r="B12" s="607" t="s">
        <v>238</v>
      </c>
      <c r="C12" s="608"/>
      <c r="D12" s="608"/>
      <c r="E12" s="608"/>
      <c r="F12" s="608"/>
      <c r="G12" s="608"/>
      <c r="H12" s="608"/>
      <c r="I12" s="608"/>
      <c r="J12" s="608"/>
      <c r="K12" s="608"/>
      <c r="L12" s="608"/>
      <c r="M12" s="608"/>
      <c r="N12" s="608"/>
      <c r="O12" s="608"/>
      <c r="P12" s="608"/>
      <c r="Q12" s="609"/>
      <c r="R12" s="610">
        <v>20591</v>
      </c>
      <c r="S12" s="611"/>
      <c r="T12" s="611"/>
      <c r="U12" s="611"/>
      <c r="V12" s="611"/>
      <c r="W12" s="611"/>
      <c r="X12" s="611"/>
      <c r="Y12" s="612"/>
      <c r="Z12" s="613">
        <v>0.1</v>
      </c>
      <c r="AA12" s="613"/>
      <c r="AB12" s="613"/>
      <c r="AC12" s="613"/>
      <c r="AD12" s="614">
        <v>20591</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2604144</v>
      </c>
      <c r="BH12" s="611"/>
      <c r="BI12" s="611"/>
      <c r="BJ12" s="611"/>
      <c r="BK12" s="611"/>
      <c r="BL12" s="611"/>
      <c r="BM12" s="611"/>
      <c r="BN12" s="612"/>
      <c r="BO12" s="613">
        <v>55.9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765169</v>
      </c>
      <c r="CS12" s="611"/>
      <c r="CT12" s="611"/>
      <c r="CU12" s="611"/>
      <c r="CV12" s="611"/>
      <c r="CW12" s="611"/>
      <c r="CX12" s="611"/>
      <c r="CY12" s="612"/>
      <c r="CZ12" s="613">
        <v>3.3</v>
      </c>
      <c r="DA12" s="613"/>
      <c r="DB12" s="613"/>
      <c r="DC12" s="613"/>
      <c r="DD12" s="619">
        <v>62708</v>
      </c>
      <c r="DE12" s="611"/>
      <c r="DF12" s="611"/>
      <c r="DG12" s="611"/>
      <c r="DH12" s="611"/>
      <c r="DI12" s="611"/>
      <c r="DJ12" s="611"/>
      <c r="DK12" s="611"/>
      <c r="DL12" s="611"/>
      <c r="DM12" s="611"/>
      <c r="DN12" s="611"/>
      <c r="DO12" s="611"/>
      <c r="DP12" s="612"/>
      <c r="DQ12" s="619">
        <v>559687</v>
      </c>
      <c r="DR12" s="611"/>
      <c r="DS12" s="611"/>
      <c r="DT12" s="611"/>
      <c r="DU12" s="611"/>
      <c r="DV12" s="611"/>
      <c r="DW12" s="611"/>
      <c r="DX12" s="611"/>
      <c r="DY12" s="611"/>
      <c r="DZ12" s="611"/>
      <c r="EA12" s="611"/>
      <c r="EB12" s="611"/>
      <c r="EC12" s="620"/>
    </row>
    <row r="13" spans="2:143" ht="11.25" customHeight="1" x14ac:dyDescent="0.25">
      <c r="B13" s="607" t="s">
        <v>241</v>
      </c>
      <c r="C13" s="608"/>
      <c r="D13" s="608"/>
      <c r="E13" s="608"/>
      <c r="F13" s="608"/>
      <c r="G13" s="608"/>
      <c r="H13" s="608"/>
      <c r="I13" s="608"/>
      <c r="J13" s="608"/>
      <c r="K13" s="608"/>
      <c r="L13" s="608"/>
      <c r="M13" s="608"/>
      <c r="N13" s="608"/>
      <c r="O13" s="608"/>
      <c r="P13" s="608"/>
      <c r="Q13" s="609"/>
      <c r="R13" s="610">
        <v>2</v>
      </c>
      <c r="S13" s="611"/>
      <c r="T13" s="611"/>
      <c r="U13" s="611"/>
      <c r="V13" s="611"/>
      <c r="W13" s="611"/>
      <c r="X13" s="611"/>
      <c r="Y13" s="612"/>
      <c r="Z13" s="613">
        <v>0</v>
      </c>
      <c r="AA13" s="613"/>
      <c r="AB13" s="613"/>
      <c r="AC13" s="613"/>
      <c r="AD13" s="614">
        <v>2</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2582914</v>
      </c>
      <c r="BH13" s="611"/>
      <c r="BI13" s="611"/>
      <c r="BJ13" s="611"/>
      <c r="BK13" s="611"/>
      <c r="BL13" s="611"/>
      <c r="BM13" s="611"/>
      <c r="BN13" s="612"/>
      <c r="BO13" s="613">
        <v>55.4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4288762</v>
      </c>
      <c r="CS13" s="611"/>
      <c r="CT13" s="611"/>
      <c r="CU13" s="611"/>
      <c r="CV13" s="611"/>
      <c r="CW13" s="611"/>
      <c r="CX13" s="611"/>
      <c r="CY13" s="612"/>
      <c r="CZ13" s="613">
        <v>18.7</v>
      </c>
      <c r="DA13" s="613"/>
      <c r="DB13" s="613"/>
      <c r="DC13" s="613"/>
      <c r="DD13" s="619">
        <v>1034915</v>
      </c>
      <c r="DE13" s="611"/>
      <c r="DF13" s="611"/>
      <c r="DG13" s="611"/>
      <c r="DH13" s="611"/>
      <c r="DI13" s="611"/>
      <c r="DJ13" s="611"/>
      <c r="DK13" s="611"/>
      <c r="DL13" s="611"/>
      <c r="DM13" s="611"/>
      <c r="DN13" s="611"/>
      <c r="DO13" s="611"/>
      <c r="DP13" s="612"/>
      <c r="DQ13" s="619">
        <v>2899730</v>
      </c>
      <c r="DR13" s="611"/>
      <c r="DS13" s="611"/>
      <c r="DT13" s="611"/>
      <c r="DU13" s="611"/>
      <c r="DV13" s="611"/>
      <c r="DW13" s="611"/>
      <c r="DX13" s="611"/>
      <c r="DY13" s="611"/>
      <c r="DZ13" s="611"/>
      <c r="EA13" s="611"/>
      <c r="EB13" s="611"/>
      <c r="EC13" s="620"/>
    </row>
    <row r="14" spans="2:143" ht="11.25" customHeight="1" x14ac:dyDescent="0.2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140491</v>
      </c>
      <c r="BH14" s="611"/>
      <c r="BI14" s="611"/>
      <c r="BJ14" s="611"/>
      <c r="BK14" s="611"/>
      <c r="BL14" s="611"/>
      <c r="BM14" s="611"/>
      <c r="BN14" s="612"/>
      <c r="BO14" s="613">
        <v>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689711</v>
      </c>
      <c r="CS14" s="611"/>
      <c r="CT14" s="611"/>
      <c r="CU14" s="611"/>
      <c r="CV14" s="611"/>
      <c r="CW14" s="611"/>
      <c r="CX14" s="611"/>
      <c r="CY14" s="612"/>
      <c r="CZ14" s="613">
        <v>3</v>
      </c>
      <c r="DA14" s="613"/>
      <c r="DB14" s="613"/>
      <c r="DC14" s="613"/>
      <c r="DD14" s="619">
        <v>3944</v>
      </c>
      <c r="DE14" s="611"/>
      <c r="DF14" s="611"/>
      <c r="DG14" s="611"/>
      <c r="DH14" s="611"/>
      <c r="DI14" s="611"/>
      <c r="DJ14" s="611"/>
      <c r="DK14" s="611"/>
      <c r="DL14" s="611"/>
      <c r="DM14" s="611"/>
      <c r="DN14" s="611"/>
      <c r="DO14" s="611"/>
      <c r="DP14" s="612"/>
      <c r="DQ14" s="619">
        <v>683537</v>
      </c>
      <c r="DR14" s="611"/>
      <c r="DS14" s="611"/>
      <c r="DT14" s="611"/>
      <c r="DU14" s="611"/>
      <c r="DV14" s="611"/>
      <c r="DW14" s="611"/>
      <c r="DX14" s="611"/>
      <c r="DY14" s="611"/>
      <c r="DZ14" s="611"/>
      <c r="EA14" s="611"/>
      <c r="EB14" s="611"/>
      <c r="EC14" s="620"/>
    </row>
    <row r="15" spans="2:143" ht="11.25" customHeight="1" x14ac:dyDescent="0.25">
      <c r="B15" s="607" t="s">
        <v>247</v>
      </c>
      <c r="C15" s="608"/>
      <c r="D15" s="608"/>
      <c r="E15" s="608"/>
      <c r="F15" s="608"/>
      <c r="G15" s="608"/>
      <c r="H15" s="608"/>
      <c r="I15" s="608"/>
      <c r="J15" s="608"/>
      <c r="K15" s="608"/>
      <c r="L15" s="608"/>
      <c r="M15" s="608"/>
      <c r="N15" s="608"/>
      <c r="O15" s="608"/>
      <c r="P15" s="608"/>
      <c r="Q15" s="609"/>
      <c r="R15" s="610">
        <v>21670</v>
      </c>
      <c r="S15" s="611"/>
      <c r="T15" s="611"/>
      <c r="U15" s="611"/>
      <c r="V15" s="611"/>
      <c r="W15" s="611"/>
      <c r="X15" s="611"/>
      <c r="Y15" s="612"/>
      <c r="Z15" s="613">
        <v>0.1</v>
      </c>
      <c r="AA15" s="613"/>
      <c r="AB15" s="613"/>
      <c r="AC15" s="613"/>
      <c r="AD15" s="614">
        <v>21670</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221445</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3552897</v>
      </c>
      <c r="CS15" s="611"/>
      <c r="CT15" s="611"/>
      <c r="CU15" s="611"/>
      <c r="CV15" s="611"/>
      <c r="CW15" s="611"/>
      <c r="CX15" s="611"/>
      <c r="CY15" s="612"/>
      <c r="CZ15" s="613">
        <v>15.5</v>
      </c>
      <c r="DA15" s="613"/>
      <c r="DB15" s="613"/>
      <c r="DC15" s="613"/>
      <c r="DD15" s="619">
        <v>1485614</v>
      </c>
      <c r="DE15" s="611"/>
      <c r="DF15" s="611"/>
      <c r="DG15" s="611"/>
      <c r="DH15" s="611"/>
      <c r="DI15" s="611"/>
      <c r="DJ15" s="611"/>
      <c r="DK15" s="611"/>
      <c r="DL15" s="611"/>
      <c r="DM15" s="611"/>
      <c r="DN15" s="611"/>
      <c r="DO15" s="611"/>
      <c r="DP15" s="612"/>
      <c r="DQ15" s="619">
        <v>2131172</v>
      </c>
      <c r="DR15" s="611"/>
      <c r="DS15" s="611"/>
      <c r="DT15" s="611"/>
      <c r="DU15" s="611"/>
      <c r="DV15" s="611"/>
      <c r="DW15" s="611"/>
      <c r="DX15" s="611"/>
      <c r="DY15" s="611"/>
      <c r="DZ15" s="611"/>
      <c r="EA15" s="611"/>
      <c r="EB15" s="611"/>
      <c r="EC15" s="620"/>
    </row>
    <row r="16" spans="2:143" ht="11.25" customHeight="1" x14ac:dyDescent="0.25">
      <c r="B16" s="607" t="s">
        <v>250</v>
      </c>
      <c r="C16" s="608"/>
      <c r="D16" s="608"/>
      <c r="E16" s="608"/>
      <c r="F16" s="608"/>
      <c r="G16" s="608"/>
      <c r="H16" s="608"/>
      <c r="I16" s="608"/>
      <c r="J16" s="608"/>
      <c r="K16" s="608"/>
      <c r="L16" s="608"/>
      <c r="M16" s="608"/>
      <c r="N16" s="608"/>
      <c r="O16" s="608"/>
      <c r="P16" s="608"/>
      <c r="Q16" s="609"/>
      <c r="R16" s="610">
        <v>78803</v>
      </c>
      <c r="S16" s="611"/>
      <c r="T16" s="611"/>
      <c r="U16" s="611"/>
      <c r="V16" s="611"/>
      <c r="W16" s="611"/>
      <c r="X16" s="611"/>
      <c r="Y16" s="612"/>
      <c r="Z16" s="613">
        <v>0.3</v>
      </c>
      <c r="AA16" s="613"/>
      <c r="AB16" s="613"/>
      <c r="AC16" s="613"/>
      <c r="AD16" s="614">
        <v>78803</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64127</v>
      </c>
      <c r="CS16" s="611"/>
      <c r="CT16" s="611"/>
      <c r="CU16" s="611"/>
      <c r="CV16" s="611"/>
      <c r="CW16" s="611"/>
      <c r="CX16" s="611"/>
      <c r="CY16" s="612"/>
      <c r="CZ16" s="613">
        <v>0.3</v>
      </c>
      <c r="DA16" s="613"/>
      <c r="DB16" s="613"/>
      <c r="DC16" s="613"/>
      <c r="DD16" s="619" t="s">
        <v>122</v>
      </c>
      <c r="DE16" s="611"/>
      <c r="DF16" s="611"/>
      <c r="DG16" s="611"/>
      <c r="DH16" s="611"/>
      <c r="DI16" s="611"/>
      <c r="DJ16" s="611"/>
      <c r="DK16" s="611"/>
      <c r="DL16" s="611"/>
      <c r="DM16" s="611"/>
      <c r="DN16" s="611"/>
      <c r="DO16" s="611"/>
      <c r="DP16" s="612"/>
      <c r="DQ16" s="619">
        <v>40566</v>
      </c>
      <c r="DR16" s="611"/>
      <c r="DS16" s="611"/>
      <c r="DT16" s="611"/>
      <c r="DU16" s="611"/>
      <c r="DV16" s="611"/>
      <c r="DW16" s="611"/>
      <c r="DX16" s="611"/>
      <c r="DY16" s="611"/>
      <c r="DZ16" s="611"/>
      <c r="EA16" s="611"/>
      <c r="EB16" s="611"/>
      <c r="EC16" s="620"/>
    </row>
    <row r="17" spans="2:133" ht="11.25" customHeight="1" x14ac:dyDescent="0.25">
      <c r="B17" s="607" t="s">
        <v>253</v>
      </c>
      <c r="C17" s="608"/>
      <c r="D17" s="608"/>
      <c r="E17" s="608"/>
      <c r="F17" s="608"/>
      <c r="G17" s="608"/>
      <c r="H17" s="608"/>
      <c r="I17" s="608"/>
      <c r="J17" s="608"/>
      <c r="K17" s="608"/>
      <c r="L17" s="608"/>
      <c r="M17" s="608"/>
      <c r="N17" s="608"/>
      <c r="O17" s="608"/>
      <c r="P17" s="608"/>
      <c r="Q17" s="609"/>
      <c r="R17" s="610">
        <v>147959</v>
      </c>
      <c r="S17" s="611"/>
      <c r="T17" s="611"/>
      <c r="U17" s="611"/>
      <c r="V17" s="611"/>
      <c r="W17" s="611"/>
      <c r="X17" s="611"/>
      <c r="Y17" s="612"/>
      <c r="Z17" s="613">
        <v>0.6</v>
      </c>
      <c r="AA17" s="613"/>
      <c r="AB17" s="613"/>
      <c r="AC17" s="613"/>
      <c r="AD17" s="614">
        <v>147959</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1952485</v>
      </c>
      <c r="CS17" s="611"/>
      <c r="CT17" s="611"/>
      <c r="CU17" s="611"/>
      <c r="CV17" s="611"/>
      <c r="CW17" s="611"/>
      <c r="CX17" s="611"/>
      <c r="CY17" s="612"/>
      <c r="CZ17" s="613">
        <v>8.5</v>
      </c>
      <c r="DA17" s="613"/>
      <c r="DB17" s="613"/>
      <c r="DC17" s="613"/>
      <c r="DD17" s="619" t="s">
        <v>122</v>
      </c>
      <c r="DE17" s="611"/>
      <c r="DF17" s="611"/>
      <c r="DG17" s="611"/>
      <c r="DH17" s="611"/>
      <c r="DI17" s="611"/>
      <c r="DJ17" s="611"/>
      <c r="DK17" s="611"/>
      <c r="DL17" s="611"/>
      <c r="DM17" s="611"/>
      <c r="DN17" s="611"/>
      <c r="DO17" s="611"/>
      <c r="DP17" s="612"/>
      <c r="DQ17" s="619">
        <v>1939037</v>
      </c>
      <c r="DR17" s="611"/>
      <c r="DS17" s="611"/>
      <c r="DT17" s="611"/>
      <c r="DU17" s="611"/>
      <c r="DV17" s="611"/>
      <c r="DW17" s="611"/>
      <c r="DX17" s="611"/>
      <c r="DY17" s="611"/>
      <c r="DZ17" s="611"/>
      <c r="EA17" s="611"/>
      <c r="EB17" s="611"/>
      <c r="EC17" s="620"/>
    </row>
    <row r="18" spans="2:133" ht="11.25" customHeight="1" x14ac:dyDescent="0.25">
      <c r="B18" s="607" t="s">
        <v>256</v>
      </c>
      <c r="C18" s="608"/>
      <c r="D18" s="608"/>
      <c r="E18" s="608"/>
      <c r="F18" s="608"/>
      <c r="G18" s="608"/>
      <c r="H18" s="608"/>
      <c r="I18" s="608"/>
      <c r="J18" s="608"/>
      <c r="K18" s="608"/>
      <c r="L18" s="608"/>
      <c r="M18" s="608"/>
      <c r="N18" s="608"/>
      <c r="O18" s="608"/>
      <c r="P18" s="608"/>
      <c r="Q18" s="609"/>
      <c r="R18" s="610">
        <v>24203</v>
      </c>
      <c r="S18" s="611"/>
      <c r="T18" s="611"/>
      <c r="U18" s="611"/>
      <c r="V18" s="611"/>
      <c r="W18" s="611"/>
      <c r="X18" s="611"/>
      <c r="Y18" s="612"/>
      <c r="Z18" s="613">
        <v>0.1</v>
      </c>
      <c r="AA18" s="613"/>
      <c r="AB18" s="613"/>
      <c r="AC18" s="613"/>
      <c r="AD18" s="614">
        <v>24203</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5">
      <c r="B19" s="607" t="s">
        <v>259</v>
      </c>
      <c r="C19" s="608"/>
      <c r="D19" s="608"/>
      <c r="E19" s="608"/>
      <c r="F19" s="608"/>
      <c r="G19" s="608"/>
      <c r="H19" s="608"/>
      <c r="I19" s="608"/>
      <c r="J19" s="608"/>
      <c r="K19" s="608"/>
      <c r="L19" s="608"/>
      <c r="M19" s="608"/>
      <c r="N19" s="608"/>
      <c r="O19" s="608"/>
      <c r="P19" s="608"/>
      <c r="Q19" s="609"/>
      <c r="R19" s="610">
        <v>122960</v>
      </c>
      <c r="S19" s="611"/>
      <c r="T19" s="611"/>
      <c r="U19" s="611"/>
      <c r="V19" s="611"/>
      <c r="W19" s="611"/>
      <c r="X19" s="611"/>
      <c r="Y19" s="612"/>
      <c r="Z19" s="613">
        <v>0.5</v>
      </c>
      <c r="AA19" s="613"/>
      <c r="AB19" s="613"/>
      <c r="AC19" s="613"/>
      <c r="AD19" s="614">
        <v>122960</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153772</v>
      </c>
      <c r="BH19" s="611"/>
      <c r="BI19" s="611"/>
      <c r="BJ19" s="611"/>
      <c r="BK19" s="611"/>
      <c r="BL19" s="611"/>
      <c r="BM19" s="611"/>
      <c r="BN19" s="612"/>
      <c r="BO19" s="613">
        <v>3.3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5">
      <c r="B20" s="623" t="s">
        <v>262</v>
      </c>
      <c r="C20" s="624"/>
      <c r="D20" s="624"/>
      <c r="E20" s="624"/>
      <c r="F20" s="624"/>
      <c r="G20" s="624"/>
      <c r="H20" s="624"/>
      <c r="I20" s="624"/>
      <c r="J20" s="624"/>
      <c r="K20" s="624"/>
      <c r="L20" s="624"/>
      <c r="M20" s="624"/>
      <c r="N20" s="624"/>
      <c r="O20" s="624"/>
      <c r="P20" s="624"/>
      <c r="Q20" s="625"/>
      <c r="R20" s="610">
        <v>796</v>
      </c>
      <c r="S20" s="611"/>
      <c r="T20" s="611"/>
      <c r="U20" s="611"/>
      <c r="V20" s="611"/>
      <c r="W20" s="611"/>
      <c r="X20" s="611"/>
      <c r="Y20" s="612"/>
      <c r="Z20" s="613">
        <v>0</v>
      </c>
      <c r="AA20" s="613"/>
      <c r="AB20" s="613"/>
      <c r="AC20" s="613"/>
      <c r="AD20" s="614">
        <v>796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153772</v>
      </c>
      <c r="BH20" s="611"/>
      <c r="BI20" s="611"/>
      <c r="BJ20" s="611"/>
      <c r="BK20" s="611"/>
      <c r="BL20" s="611"/>
      <c r="BM20" s="611"/>
      <c r="BN20" s="612"/>
      <c r="BO20" s="613">
        <v>3.3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22898172</v>
      </c>
      <c r="CS20" s="611"/>
      <c r="CT20" s="611"/>
      <c r="CU20" s="611"/>
      <c r="CV20" s="611"/>
      <c r="CW20" s="611"/>
      <c r="CX20" s="611"/>
      <c r="CY20" s="612"/>
      <c r="CZ20" s="613">
        <v>100</v>
      </c>
      <c r="DA20" s="613"/>
      <c r="DB20" s="613"/>
      <c r="DC20" s="613"/>
      <c r="DD20" s="619">
        <v>3139703</v>
      </c>
      <c r="DE20" s="611"/>
      <c r="DF20" s="611"/>
      <c r="DG20" s="611"/>
      <c r="DH20" s="611"/>
      <c r="DI20" s="611"/>
      <c r="DJ20" s="611"/>
      <c r="DK20" s="611"/>
      <c r="DL20" s="611"/>
      <c r="DM20" s="611"/>
      <c r="DN20" s="611"/>
      <c r="DO20" s="611"/>
      <c r="DP20" s="612"/>
      <c r="DQ20" s="619">
        <v>15846919</v>
      </c>
      <c r="DR20" s="611"/>
      <c r="DS20" s="611"/>
      <c r="DT20" s="611"/>
      <c r="DU20" s="611"/>
      <c r="DV20" s="611"/>
      <c r="DW20" s="611"/>
      <c r="DX20" s="611"/>
      <c r="DY20" s="611"/>
      <c r="DZ20" s="611"/>
      <c r="EA20" s="611"/>
      <c r="EB20" s="611"/>
      <c r="EC20" s="620"/>
    </row>
    <row r="21" spans="2:133" ht="11.25" customHeight="1" x14ac:dyDescent="0.25">
      <c r="B21" s="607" t="s">
        <v>265</v>
      </c>
      <c r="C21" s="608"/>
      <c r="D21" s="608"/>
      <c r="E21" s="608"/>
      <c r="F21" s="608"/>
      <c r="G21" s="608"/>
      <c r="H21" s="608"/>
      <c r="I21" s="608"/>
      <c r="J21" s="608"/>
      <c r="K21" s="608"/>
      <c r="L21" s="608"/>
      <c r="M21" s="608"/>
      <c r="N21" s="608"/>
      <c r="O21" s="608"/>
      <c r="P21" s="608"/>
      <c r="Q21" s="609"/>
      <c r="R21" s="610">
        <v>7715694</v>
      </c>
      <c r="S21" s="611"/>
      <c r="T21" s="611"/>
      <c r="U21" s="611"/>
      <c r="V21" s="611"/>
      <c r="W21" s="611"/>
      <c r="X21" s="611"/>
      <c r="Y21" s="612"/>
      <c r="Z21" s="613">
        <v>31.9</v>
      </c>
      <c r="AA21" s="613"/>
      <c r="AB21" s="613"/>
      <c r="AC21" s="613"/>
      <c r="AD21" s="614">
        <v>6373743</v>
      </c>
      <c r="AE21" s="614"/>
      <c r="AF21" s="614"/>
      <c r="AG21" s="614"/>
      <c r="AH21" s="614"/>
      <c r="AI21" s="614"/>
      <c r="AJ21" s="614"/>
      <c r="AK21" s="614"/>
      <c r="AL21" s="615">
        <v>51.2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41386</v>
      </c>
      <c r="BH21" s="611"/>
      <c r="BI21" s="611"/>
      <c r="BJ21" s="611"/>
      <c r="BK21" s="611"/>
      <c r="BL21" s="611"/>
      <c r="BM21" s="611"/>
      <c r="BN21" s="612"/>
      <c r="BO21" s="613">
        <v>0.9</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5">
      <c r="B22" s="607" t="s">
        <v>267</v>
      </c>
      <c r="C22" s="608"/>
      <c r="D22" s="608"/>
      <c r="E22" s="608"/>
      <c r="F22" s="608"/>
      <c r="G22" s="608"/>
      <c r="H22" s="608"/>
      <c r="I22" s="608"/>
      <c r="J22" s="608"/>
      <c r="K22" s="608"/>
      <c r="L22" s="608"/>
      <c r="M22" s="608"/>
      <c r="N22" s="608"/>
      <c r="O22" s="608"/>
      <c r="P22" s="608"/>
      <c r="Q22" s="609"/>
      <c r="R22" s="610">
        <v>6373743</v>
      </c>
      <c r="S22" s="611"/>
      <c r="T22" s="611"/>
      <c r="U22" s="611"/>
      <c r="V22" s="611"/>
      <c r="W22" s="611"/>
      <c r="X22" s="611"/>
      <c r="Y22" s="612"/>
      <c r="Z22" s="613">
        <v>26.4</v>
      </c>
      <c r="AA22" s="613"/>
      <c r="AB22" s="613"/>
      <c r="AC22" s="613"/>
      <c r="AD22" s="614">
        <v>6373743</v>
      </c>
      <c r="AE22" s="614"/>
      <c r="AF22" s="614"/>
      <c r="AG22" s="614"/>
      <c r="AH22" s="614"/>
      <c r="AI22" s="614"/>
      <c r="AJ22" s="614"/>
      <c r="AK22" s="614"/>
      <c r="AL22" s="615">
        <v>51.2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5">
      <c r="B23" s="607" t="s">
        <v>270</v>
      </c>
      <c r="C23" s="608"/>
      <c r="D23" s="608"/>
      <c r="E23" s="608"/>
      <c r="F23" s="608"/>
      <c r="G23" s="608"/>
      <c r="H23" s="608"/>
      <c r="I23" s="608"/>
      <c r="J23" s="608"/>
      <c r="K23" s="608"/>
      <c r="L23" s="608"/>
      <c r="M23" s="608"/>
      <c r="N23" s="608"/>
      <c r="O23" s="608"/>
      <c r="P23" s="608"/>
      <c r="Q23" s="609"/>
      <c r="R23" s="610">
        <v>1341927</v>
      </c>
      <c r="S23" s="611"/>
      <c r="T23" s="611"/>
      <c r="U23" s="611"/>
      <c r="V23" s="611"/>
      <c r="W23" s="611"/>
      <c r="X23" s="611"/>
      <c r="Y23" s="612"/>
      <c r="Z23" s="613">
        <v>5.6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112386</v>
      </c>
      <c r="BH23" s="611"/>
      <c r="BI23" s="611"/>
      <c r="BJ23" s="611"/>
      <c r="BK23" s="611"/>
      <c r="BL23" s="611"/>
      <c r="BM23" s="611"/>
      <c r="BN23" s="612"/>
      <c r="BO23" s="613">
        <v>2.4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5">
      <c r="B24" s="607" t="s">
        <v>277</v>
      </c>
      <c r="C24" s="608"/>
      <c r="D24" s="608"/>
      <c r="E24" s="608"/>
      <c r="F24" s="608"/>
      <c r="G24" s="608"/>
      <c r="H24" s="608"/>
      <c r="I24" s="608"/>
      <c r="J24" s="608"/>
      <c r="K24" s="608"/>
      <c r="L24" s="608"/>
      <c r="M24" s="608"/>
      <c r="N24" s="608"/>
      <c r="O24" s="608"/>
      <c r="P24" s="608"/>
      <c r="Q24" s="609"/>
      <c r="R24" s="610">
        <v>24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7489591</v>
      </c>
      <c r="CS24" s="600"/>
      <c r="CT24" s="600"/>
      <c r="CU24" s="600"/>
      <c r="CV24" s="600"/>
      <c r="CW24" s="600"/>
      <c r="CX24" s="600"/>
      <c r="CY24" s="601"/>
      <c r="CZ24" s="604">
        <v>32.700000000000003</v>
      </c>
      <c r="DA24" s="605"/>
      <c r="DB24" s="605"/>
      <c r="DC24" s="621"/>
      <c r="DD24" s="642">
        <v>5716218</v>
      </c>
      <c r="DE24" s="600"/>
      <c r="DF24" s="600"/>
      <c r="DG24" s="600"/>
      <c r="DH24" s="600"/>
      <c r="DI24" s="600"/>
      <c r="DJ24" s="600"/>
      <c r="DK24" s="601"/>
      <c r="DL24" s="642">
        <v>5165907</v>
      </c>
      <c r="DM24" s="600"/>
      <c r="DN24" s="600"/>
      <c r="DO24" s="600"/>
      <c r="DP24" s="600"/>
      <c r="DQ24" s="600"/>
      <c r="DR24" s="600"/>
      <c r="DS24" s="600"/>
      <c r="DT24" s="600"/>
      <c r="DU24" s="600"/>
      <c r="DV24" s="601"/>
      <c r="DW24" s="604">
        <v>41.4</v>
      </c>
      <c r="DX24" s="605"/>
      <c r="DY24" s="605"/>
      <c r="DZ24" s="605"/>
      <c r="EA24" s="605"/>
      <c r="EB24" s="605"/>
      <c r="EC24" s="606"/>
    </row>
    <row r="25" spans="2:133" ht="11.25" customHeight="1" x14ac:dyDescent="0.25">
      <c r="B25" s="607" t="s">
        <v>280</v>
      </c>
      <c r="C25" s="608"/>
      <c r="D25" s="608"/>
      <c r="E25" s="608"/>
      <c r="F25" s="608"/>
      <c r="G25" s="608"/>
      <c r="H25" s="608"/>
      <c r="I25" s="608"/>
      <c r="J25" s="608"/>
      <c r="K25" s="608"/>
      <c r="L25" s="608"/>
      <c r="M25" s="608"/>
      <c r="N25" s="608"/>
      <c r="O25" s="608"/>
      <c r="P25" s="608"/>
      <c r="Q25" s="609"/>
      <c r="R25" s="610">
        <v>13725168</v>
      </c>
      <c r="S25" s="611"/>
      <c r="T25" s="611"/>
      <c r="U25" s="611"/>
      <c r="V25" s="611"/>
      <c r="W25" s="611"/>
      <c r="X25" s="611"/>
      <c r="Y25" s="612"/>
      <c r="Z25" s="613">
        <v>56.8</v>
      </c>
      <c r="AA25" s="613"/>
      <c r="AB25" s="613"/>
      <c r="AC25" s="613"/>
      <c r="AD25" s="614">
        <v>12270831</v>
      </c>
      <c r="AE25" s="614"/>
      <c r="AF25" s="614"/>
      <c r="AG25" s="614"/>
      <c r="AH25" s="614"/>
      <c r="AI25" s="614"/>
      <c r="AJ25" s="614"/>
      <c r="AK25" s="614"/>
      <c r="AL25" s="615">
        <v>98.6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3143151</v>
      </c>
      <c r="CS25" s="631"/>
      <c r="CT25" s="631"/>
      <c r="CU25" s="631"/>
      <c r="CV25" s="631"/>
      <c r="CW25" s="631"/>
      <c r="CX25" s="631"/>
      <c r="CY25" s="632"/>
      <c r="CZ25" s="615">
        <v>13.7</v>
      </c>
      <c r="DA25" s="643"/>
      <c r="DB25" s="643"/>
      <c r="DC25" s="645"/>
      <c r="DD25" s="619">
        <v>2925137</v>
      </c>
      <c r="DE25" s="631"/>
      <c r="DF25" s="631"/>
      <c r="DG25" s="631"/>
      <c r="DH25" s="631"/>
      <c r="DI25" s="631"/>
      <c r="DJ25" s="631"/>
      <c r="DK25" s="632"/>
      <c r="DL25" s="619">
        <v>2806452</v>
      </c>
      <c r="DM25" s="631"/>
      <c r="DN25" s="631"/>
      <c r="DO25" s="631"/>
      <c r="DP25" s="631"/>
      <c r="DQ25" s="631"/>
      <c r="DR25" s="631"/>
      <c r="DS25" s="631"/>
      <c r="DT25" s="631"/>
      <c r="DU25" s="631"/>
      <c r="DV25" s="632"/>
      <c r="DW25" s="615">
        <v>22.5</v>
      </c>
      <c r="DX25" s="643"/>
      <c r="DY25" s="643"/>
      <c r="DZ25" s="643"/>
      <c r="EA25" s="643"/>
      <c r="EB25" s="643"/>
      <c r="EC25" s="644"/>
    </row>
    <row r="26" spans="2:133" ht="11.25" customHeight="1" x14ac:dyDescent="0.25">
      <c r="B26" s="607" t="s">
        <v>283</v>
      </c>
      <c r="C26" s="608"/>
      <c r="D26" s="608"/>
      <c r="E26" s="608"/>
      <c r="F26" s="608"/>
      <c r="G26" s="608"/>
      <c r="H26" s="608"/>
      <c r="I26" s="608"/>
      <c r="J26" s="608"/>
      <c r="K26" s="608"/>
      <c r="L26" s="608"/>
      <c r="M26" s="608"/>
      <c r="N26" s="608"/>
      <c r="O26" s="608"/>
      <c r="P26" s="608"/>
      <c r="Q26" s="609"/>
      <c r="R26" s="610">
        <v>2158</v>
      </c>
      <c r="S26" s="611"/>
      <c r="T26" s="611"/>
      <c r="U26" s="611"/>
      <c r="V26" s="611"/>
      <c r="W26" s="611"/>
      <c r="X26" s="611"/>
      <c r="Y26" s="612"/>
      <c r="Z26" s="613">
        <v>0</v>
      </c>
      <c r="AA26" s="613"/>
      <c r="AB26" s="613"/>
      <c r="AC26" s="613"/>
      <c r="AD26" s="614">
        <v>2158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1665073</v>
      </c>
      <c r="CS26" s="611"/>
      <c r="CT26" s="611"/>
      <c r="CU26" s="611"/>
      <c r="CV26" s="611"/>
      <c r="CW26" s="611"/>
      <c r="CX26" s="611"/>
      <c r="CY26" s="612"/>
      <c r="CZ26" s="615">
        <v>7.3</v>
      </c>
      <c r="DA26" s="643"/>
      <c r="DB26" s="643"/>
      <c r="DC26" s="645"/>
      <c r="DD26" s="619">
        <v>1551772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5">
      <c r="B27" s="607" t="s">
        <v>286</v>
      </c>
      <c r="C27" s="608"/>
      <c r="D27" s="608"/>
      <c r="E27" s="608"/>
      <c r="F27" s="608"/>
      <c r="G27" s="608"/>
      <c r="H27" s="608"/>
      <c r="I27" s="608"/>
      <c r="J27" s="608"/>
      <c r="K27" s="608"/>
      <c r="L27" s="608"/>
      <c r="M27" s="608"/>
      <c r="N27" s="608"/>
      <c r="O27" s="608"/>
      <c r="P27" s="608"/>
      <c r="Q27" s="609"/>
      <c r="R27" s="610">
        <v>12705</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4659034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2393955</v>
      </c>
      <c r="CS27" s="631"/>
      <c r="CT27" s="631"/>
      <c r="CU27" s="631"/>
      <c r="CV27" s="631"/>
      <c r="CW27" s="631"/>
      <c r="CX27" s="631"/>
      <c r="CY27" s="632"/>
      <c r="CZ27" s="615">
        <v>10.5</v>
      </c>
      <c r="DA27" s="643"/>
      <c r="DB27" s="643"/>
      <c r="DC27" s="645"/>
      <c r="DD27" s="619">
        <v>852044</v>
      </c>
      <c r="DE27" s="631"/>
      <c r="DF27" s="631"/>
      <c r="DG27" s="631"/>
      <c r="DH27" s="631"/>
      <c r="DI27" s="631"/>
      <c r="DJ27" s="631"/>
      <c r="DK27" s="632"/>
      <c r="DL27" s="619">
        <v>695668</v>
      </c>
      <c r="DM27" s="631"/>
      <c r="DN27" s="631"/>
      <c r="DO27" s="631"/>
      <c r="DP27" s="631"/>
      <c r="DQ27" s="631"/>
      <c r="DR27" s="631"/>
      <c r="DS27" s="631"/>
      <c r="DT27" s="631"/>
      <c r="DU27" s="631"/>
      <c r="DV27" s="632"/>
      <c r="DW27" s="615">
        <v>5.6</v>
      </c>
      <c r="DX27" s="643"/>
      <c r="DY27" s="643"/>
      <c r="DZ27" s="643"/>
      <c r="EA27" s="643"/>
      <c r="EB27" s="643"/>
      <c r="EC27" s="644"/>
    </row>
    <row r="28" spans="2:133" ht="11.25" customHeight="1" x14ac:dyDescent="0.25">
      <c r="B28" s="607" t="s">
        <v>289</v>
      </c>
      <c r="C28" s="608"/>
      <c r="D28" s="608"/>
      <c r="E28" s="608"/>
      <c r="F28" s="608"/>
      <c r="G28" s="608"/>
      <c r="H28" s="608"/>
      <c r="I28" s="608"/>
      <c r="J28" s="608"/>
      <c r="K28" s="608"/>
      <c r="L28" s="608"/>
      <c r="M28" s="608"/>
      <c r="N28" s="608"/>
      <c r="O28" s="608"/>
      <c r="P28" s="608"/>
      <c r="Q28" s="609"/>
      <c r="R28" s="610">
        <v>194805</v>
      </c>
      <c r="S28" s="611"/>
      <c r="T28" s="611"/>
      <c r="U28" s="611"/>
      <c r="V28" s="611"/>
      <c r="W28" s="611"/>
      <c r="X28" s="611"/>
      <c r="Y28" s="612"/>
      <c r="Z28" s="613">
        <v>0.8</v>
      </c>
      <c r="AA28" s="613"/>
      <c r="AB28" s="613"/>
      <c r="AC28" s="613"/>
      <c r="AD28" s="614">
        <v>74462</v>
      </c>
      <c r="AE28" s="614"/>
      <c r="AF28" s="614"/>
      <c r="AG28" s="614"/>
      <c r="AH28" s="614"/>
      <c r="AI28" s="614"/>
      <c r="AJ28" s="614"/>
      <c r="AK28" s="614"/>
      <c r="AL28" s="615">
        <v>0.6</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1952485</v>
      </c>
      <c r="CS28" s="611"/>
      <c r="CT28" s="611"/>
      <c r="CU28" s="611"/>
      <c r="CV28" s="611"/>
      <c r="CW28" s="611"/>
      <c r="CX28" s="611"/>
      <c r="CY28" s="612"/>
      <c r="CZ28" s="615">
        <v>8.5</v>
      </c>
      <c r="DA28" s="643"/>
      <c r="DB28" s="643"/>
      <c r="DC28" s="645"/>
      <c r="DD28" s="619">
        <v>1939037</v>
      </c>
      <c r="DE28" s="611"/>
      <c r="DF28" s="611"/>
      <c r="DG28" s="611"/>
      <c r="DH28" s="611"/>
      <c r="DI28" s="611"/>
      <c r="DJ28" s="611"/>
      <c r="DK28" s="612"/>
      <c r="DL28" s="619">
        <v>1663787</v>
      </c>
      <c r="DM28" s="611"/>
      <c r="DN28" s="611"/>
      <c r="DO28" s="611"/>
      <c r="DP28" s="611"/>
      <c r="DQ28" s="611"/>
      <c r="DR28" s="611"/>
      <c r="DS28" s="611"/>
      <c r="DT28" s="611"/>
      <c r="DU28" s="611"/>
      <c r="DV28" s="612"/>
      <c r="DW28" s="615">
        <v>13.3</v>
      </c>
      <c r="DX28" s="643"/>
      <c r="DY28" s="643"/>
      <c r="DZ28" s="643"/>
      <c r="EA28" s="643"/>
      <c r="EB28" s="643"/>
      <c r="EC28" s="644"/>
    </row>
    <row r="29" spans="2:133" ht="11.25" customHeight="1" x14ac:dyDescent="0.25">
      <c r="B29" s="607" t="s">
        <v>291</v>
      </c>
      <c r="C29" s="608"/>
      <c r="D29" s="608"/>
      <c r="E29" s="608"/>
      <c r="F29" s="608"/>
      <c r="G29" s="608"/>
      <c r="H29" s="608"/>
      <c r="I29" s="608"/>
      <c r="J29" s="608"/>
      <c r="K29" s="608"/>
      <c r="L29" s="608"/>
      <c r="M29" s="608"/>
      <c r="N29" s="608"/>
      <c r="O29" s="608"/>
      <c r="P29" s="608"/>
      <c r="Q29" s="609"/>
      <c r="R29" s="610">
        <v>153672</v>
      </c>
      <c r="S29" s="611"/>
      <c r="T29" s="611"/>
      <c r="U29" s="611"/>
      <c r="V29" s="611"/>
      <c r="W29" s="611"/>
      <c r="X29" s="611"/>
      <c r="Y29" s="612"/>
      <c r="Z29" s="613">
        <v>0.6</v>
      </c>
      <c r="AA29" s="613"/>
      <c r="AB29" s="613"/>
      <c r="AC29" s="613"/>
      <c r="AD29" s="614">
        <v>10443</v>
      </c>
      <c r="AE29" s="614"/>
      <c r="AF29" s="614"/>
      <c r="AG29" s="614"/>
      <c r="AH29" s="614"/>
      <c r="AI29" s="614"/>
      <c r="AJ29" s="614"/>
      <c r="AK29" s="614"/>
      <c r="AL29" s="615">
        <v>0.1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1952485</v>
      </c>
      <c r="CS29" s="631"/>
      <c r="CT29" s="631"/>
      <c r="CU29" s="631"/>
      <c r="CV29" s="631"/>
      <c r="CW29" s="631"/>
      <c r="CX29" s="631"/>
      <c r="CY29" s="632"/>
      <c r="CZ29" s="615">
        <v>8.5</v>
      </c>
      <c r="DA29" s="643"/>
      <c r="DB29" s="643"/>
      <c r="DC29" s="645"/>
      <c r="DD29" s="619">
        <v>1939037</v>
      </c>
      <c r="DE29" s="631"/>
      <c r="DF29" s="631"/>
      <c r="DG29" s="631"/>
      <c r="DH29" s="631"/>
      <c r="DI29" s="631"/>
      <c r="DJ29" s="631"/>
      <c r="DK29" s="632"/>
      <c r="DL29" s="619">
        <v>1663787</v>
      </c>
      <c r="DM29" s="631"/>
      <c r="DN29" s="631"/>
      <c r="DO29" s="631"/>
      <c r="DP29" s="631"/>
      <c r="DQ29" s="631"/>
      <c r="DR29" s="631"/>
      <c r="DS29" s="631"/>
      <c r="DT29" s="631"/>
      <c r="DU29" s="631"/>
      <c r="DV29" s="632"/>
      <c r="DW29" s="615">
        <v>13.3</v>
      </c>
      <c r="DX29" s="643"/>
      <c r="DY29" s="643"/>
      <c r="DZ29" s="643"/>
      <c r="EA29" s="643"/>
      <c r="EB29" s="643"/>
      <c r="EC29" s="644"/>
    </row>
    <row r="30" spans="2:133" ht="11.25" customHeight="1" x14ac:dyDescent="0.25">
      <c r="B30" s="607" t="s">
        <v>293</v>
      </c>
      <c r="C30" s="608"/>
      <c r="D30" s="608"/>
      <c r="E30" s="608"/>
      <c r="F30" s="608"/>
      <c r="G30" s="608"/>
      <c r="H30" s="608"/>
      <c r="I30" s="608"/>
      <c r="J30" s="608"/>
      <c r="K30" s="608"/>
      <c r="L30" s="608"/>
      <c r="M30" s="608"/>
      <c r="N30" s="608"/>
      <c r="O30" s="608"/>
      <c r="P30" s="608"/>
      <c r="Q30" s="609"/>
      <c r="R30" s="610">
        <v>3442446</v>
      </c>
      <c r="S30" s="611"/>
      <c r="T30" s="611"/>
      <c r="U30" s="611"/>
      <c r="V30" s="611"/>
      <c r="W30" s="611"/>
      <c r="X30" s="611"/>
      <c r="Y30" s="612"/>
      <c r="Z30" s="613">
        <v>14.2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1892358</v>
      </c>
      <c r="CS30" s="611"/>
      <c r="CT30" s="611"/>
      <c r="CU30" s="611"/>
      <c r="CV30" s="611"/>
      <c r="CW30" s="611"/>
      <c r="CX30" s="611"/>
      <c r="CY30" s="612"/>
      <c r="CZ30" s="615">
        <v>8.3000000000000007</v>
      </c>
      <c r="DA30" s="643"/>
      <c r="DB30" s="643"/>
      <c r="DC30" s="645"/>
      <c r="DD30" s="619">
        <v>1878910</v>
      </c>
      <c r="DE30" s="611"/>
      <c r="DF30" s="611"/>
      <c r="DG30" s="611"/>
      <c r="DH30" s="611"/>
      <c r="DI30" s="611"/>
      <c r="DJ30" s="611"/>
      <c r="DK30" s="612"/>
      <c r="DL30" s="619">
        <v>1603660</v>
      </c>
      <c r="DM30" s="611"/>
      <c r="DN30" s="611"/>
      <c r="DO30" s="611"/>
      <c r="DP30" s="611"/>
      <c r="DQ30" s="611"/>
      <c r="DR30" s="611"/>
      <c r="DS30" s="611"/>
      <c r="DT30" s="611"/>
      <c r="DU30" s="611"/>
      <c r="DV30" s="612"/>
      <c r="DW30" s="615">
        <v>12.8</v>
      </c>
      <c r="DX30" s="643"/>
      <c r="DY30" s="643"/>
      <c r="DZ30" s="643"/>
      <c r="EA30" s="643"/>
      <c r="EB30" s="643"/>
      <c r="EC30" s="644"/>
    </row>
    <row r="31" spans="2:133" ht="11.25" customHeight="1" x14ac:dyDescent="0.25">
      <c r="B31" s="623" t="s">
        <v>297</v>
      </c>
      <c r="C31" s="624"/>
      <c r="D31" s="624"/>
      <c r="E31" s="624"/>
      <c r="F31" s="624"/>
      <c r="G31" s="624"/>
      <c r="H31" s="624"/>
      <c r="I31" s="624"/>
      <c r="J31" s="624"/>
      <c r="K31" s="624"/>
      <c r="L31" s="624"/>
      <c r="M31" s="624"/>
      <c r="N31" s="624"/>
      <c r="O31" s="624"/>
      <c r="P31" s="624"/>
      <c r="Q31" s="625"/>
      <c r="R31" s="610">
        <v>42917</v>
      </c>
      <c r="S31" s="611"/>
      <c r="T31" s="611"/>
      <c r="U31" s="611"/>
      <c r="V31" s="611"/>
      <c r="W31" s="611"/>
      <c r="X31" s="611"/>
      <c r="Y31" s="612"/>
      <c r="Z31" s="613">
        <v>0.2</v>
      </c>
      <c r="AA31" s="613"/>
      <c r="AB31" s="613"/>
      <c r="AC31" s="613"/>
      <c r="AD31" s="614">
        <v>42917</v>
      </c>
      <c r="AE31" s="614"/>
      <c r="AF31" s="614"/>
      <c r="AG31" s="614"/>
      <c r="AH31" s="614"/>
      <c r="AI31" s="614"/>
      <c r="AJ31" s="614"/>
      <c r="AK31" s="614"/>
      <c r="AL31" s="615">
        <v>0.3</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99.3</v>
      </c>
      <c r="BH31" s="654"/>
      <c r="BI31" s="654"/>
      <c r="BJ31" s="654"/>
      <c r="BK31" s="654"/>
      <c r="BL31" s="654"/>
      <c r="BM31" s="605">
        <v>93.6</v>
      </c>
      <c r="BN31" s="654"/>
      <c r="BO31" s="654"/>
      <c r="BP31" s="654"/>
      <c r="BQ31" s="655"/>
      <c r="BR31" s="657">
        <v>99.3</v>
      </c>
      <c r="BS31" s="654"/>
      <c r="BT31" s="654"/>
      <c r="BU31" s="654"/>
      <c r="BV31" s="654"/>
      <c r="BW31" s="654"/>
      <c r="BX31" s="605">
        <v>94</v>
      </c>
      <c r="BY31" s="654"/>
      <c r="BZ31" s="654"/>
      <c r="CA31" s="654"/>
      <c r="CB31" s="655"/>
      <c r="CD31" s="650"/>
      <c r="CE31" s="651"/>
      <c r="CF31" s="607" t="s">
        <v>300</v>
      </c>
      <c r="CG31" s="608"/>
      <c r="CH31" s="608"/>
      <c r="CI31" s="608"/>
      <c r="CJ31" s="608"/>
      <c r="CK31" s="608"/>
      <c r="CL31" s="608"/>
      <c r="CM31" s="608"/>
      <c r="CN31" s="608"/>
      <c r="CO31" s="608"/>
      <c r="CP31" s="608"/>
      <c r="CQ31" s="609"/>
      <c r="CR31" s="610">
        <v>60127</v>
      </c>
      <c r="CS31" s="631"/>
      <c r="CT31" s="631"/>
      <c r="CU31" s="631"/>
      <c r="CV31" s="631"/>
      <c r="CW31" s="631"/>
      <c r="CX31" s="631"/>
      <c r="CY31" s="632"/>
      <c r="CZ31" s="615">
        <v>0.3</v>
      </c>
      <c r="DA31" s="643"/>
      <c r="DB31" s="643"/>
      <c r="DC31" s="645"/>
      <c r="DD31" s="619">
        <v>60127</v>
      </c>
      <c r="DE31" s="631"/>
      <c r="DF31" s="631"/>
      <c r="DG31" s="631"/>
      <c r="DH31" s="631"/>
      <c r="DI31" s="631"/>
      <c r="DJ31" s="631"/>
      <c r="DK31" s="632"/>
      <c r="DL31" s="619">
        <v>60127</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25">
      <c r="B32" s="607" t="s">
        <v>301</v>
      </c>
      <c r="C32" s="608"/>
      <c r="D32" s="608"/>
      <c r="E32" s="608"/>
      <c r="F32" s="608"/>
      <c r="G32" s="608"/>
      <c r="H32" s="608"/>
      <c r="I32" s="608"/>
      <c r="J32" s="608"/>
      <c r="K32" s="608"/>
      <c r="L32" s="608"/>
      <c r="M32" s="608"/>
      <c r="N32" s="608"/>
      <c r="O32" s="608"/>
      <c r="P32" s="608"/>
      <c r="Q32" s="609"/>
      <c r="R32" s="610">
        <v>1052094</v>
      </c>
      <c r="S32" s="611"/>
      <c r="T32" s="611"/>
      <c r="U32" s="611"/>
      <c r="V32" s="611"/>
      <c r="W32" s="611"/>
      <c r="X32" s="611"/>
      <c r="Y32" s="612"/>
      <c r="Z32" s="613">
        <v>4.4000000000000004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99.7</v>
      </c>
      <c r="BH32" s="631"/>
      <c r="BI32" s="631"/>
      <c r="BJ32" s="631"/>
      <c r="BK32" s="631"/>
      <c r="BL32" s="631"/>
      <c r="BM32" s="616">
        <v>98.7</v>
      </c>
      <c r="BN32" s="631"/>
      <c r="BO32" s="631"/>
      <c r="BP32" s="631"/>
      <c r="BQ32" s="656"/>
      <c r="BR32" s="667">
        <v>99.7</v>
      </c>
      <c r="BS32" s="631"/>
      <c r="BT32" s="631"/>
      <c r="BU32" s="631"/>
      <c r="BV32" s="631"/>
      <c r="BW32" s="631"/>
      <c r="BX32" s="616">
        <v>98.7</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5">
      <c r="B33" s="607" t="s">
        <v>305</v>
      </c>
      <c r="C33" s="608"/>
      <c r="D33" s="608"/>
      <c r="E33" s="608"/>
      <c r="F33" s="608"/>
      <c r="G33" s="608"/>
      <c r="H33" s="608"/>
      <c r="I33" s="608"/>
      <c r="J33" s="608"/>
      <c r="K33" s="608"/>
      <c r="L33" s="608"/>
      <c r="M33" s="608"/>
      <c r="N33" s="608"/>
      <c r="O33" s="608"/>
      <c r="P33" s="608"/>
      <c r="Q33" s="609"/>
      <c r="R33" s="610">
        <v>101521</v>
      </c>
      <c r="S33" s="611"/>
      <c r="T33" s="611"/>
      <c r="U33" s="611"/>
      <c r="V33" s="611"/>
      <c r="W33" s="611"/>
      <c r="X33" s="611"/>
      <c r="Y33" s="612"/>
      <c r="Z33" s="613">
        <v>0.4</v>
      </c>
      <c r="AA33" s="613"/>
      <c r="AB33" s="613"/>
      <c r="AC33" s="613"/>
      <c r="AD33" s="614">
        <v>36877</v>
      </c>
      <c r="AE33" s="614"/>
      <c r="AF33" s="614"/>
      <c r="AG33" s="614"/>
      <c r="AH33" s="614"/>
      <c r="AI33" s="614"/>
      <c r="AJ33" s="614"/>
      <c r="AK33" s="614"/>
      <c r="AL33" s="615">
        <v>0.3</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98.9</v>
      </c>
      <c r="BH33" s="669"/>
      <c r="BI33" s="669"/>
      <c r="BJ33" s="669"/>
      <c r="BK33" s="669"/>
      <c r="BL33" s="669"/>
      <c r="BM33" s="670">
        <v>89.7</v>
      </c>
      <c r="BN33" s="669"/>
      <c r="BO33" s="669"/>
      <c r="BP33" s="669"/>
      <c r="BQ33" s="671"/>
      <c r="BR33" s="668">
        <v>98.9</v>
      </c>
      <c r="BS33" s="669"/>
      <c r="BT33" s="669"/>
      <c r="BU33" s="669"/>
      <c r="BV33" s="669"/>
      <c r="BW33" s="669"/>
      <c r="BX33" s="670">
        <v>90.3</v>
      </c>
      <c r="BY33" s="669"/>
      <c r="BZ33" s="669"/>
      <c r="CA33" s="669"/>
      <c r="CB33" s="671"/>
      <c r="CD33" s="607" t="s">
        <v>307</v>
      </c>
      <c r="CE33" s="608"/>
      <c r="CF33" s="608"/>
      <c r="CG33" s="608"/>
      <c r="CH33" s="608"/>
      <c r="CI33" s="608"/>
      <c r="CJ33" s="608"/>
      <c r="CK33" s="608"/>
      <c r="CL33" s="608"/>
      <c r="CM33" s="608"/>
      <c r="CN33" s="608"/>
      <c r="CO33" s="608"/>
      <c r="CP33" s="608"/>
      <c r="CQ33" s="609"/>
      <c r="CR33" s="610">
        <v>12204751</v>
      </c>
      <c r="CS33" s="631"/>
      <c r="CT33" s="631"/>
      <c r="CU33" s="631"/>
      <c r="CV33" s="631"/>
      <c r="CW33" s="631"/>
      <c r="CX33" s="631"/>
      <c r="CY33" s="632"/>
      <c r="CZ33" s="615">
        <v>53.3</v>
      </c>
      <c r="DA33" s="643"/>
      <c r="DB33" s="643"/>
      <c r="DC33" s="645"/>
      <c r="DD33" s="619">
        <v>9616679</v>
      </c>
      <c r="DE33" s="631"/>
      <c r="DF33" s="631"/>
      <c r="DG33" s="631"/>
      <c r="DH33" s="631"/>
      <c r="DI33" s="631"/>
      <c r="DJ33" s="631"/>
      <c r="DK33" s="632"/>
      <c r="DL33" s="619">
        <v>5758616</v>
      </c>
      <c r="DM33" s="631"/>
      <c r="DN33" s="631"/>
      <c r="DO33" s="631"/>
      <c r="DP33" s="631"/>
      <c r="DQ33" s="631"/>
      <c r="DR33" s="631"/>
      <c r="DS33" s="631"/>
      <c r="DT33" s="631"/>
      <c r="DU33" s="631"/>
      <c r="DV33" s="632"/>
      <c r="DW33" s="615">
        <v>46.1</v>
      </c>
      <c r="DX33" s="643"/>
      <c r="DY33" s="643"/>
      <c r="DZ33" s="643"/>
      <c r="EA33" s="643"/>
      <c r="EB33" s="643"/>
      <c r="EC33" s="644"/>
    </row>
    <row r="34" spans="2:133" ht="11.25" customHeight="1" x14ac:dyDescent="0.25">
      <c r="B34" s="607" t="s">
        <v>308</v>
      </c>
      <c r="C34" s="608"/>
      <c r="D34" s="608"/>
      <c r="E34" s="608"/>
      <c r="F34" s="608"/>
      <c r="G34" s="608"/>
      <c r="H34" s="608"/>
      <c r="I34" s="608"/>
      <c r="J34" s="608"/>
      <c r="K34" s="608"/>
      <c r="L34" s="608"/>
      <c r="M34" s="608"/>
      <c r="N34" s="608"/>
      <c r="O34" s="608"/>
      <c r="P34" s="608"/>
      <c r="Q34" s="609"/>
      <c r="R34" s="610">
        <v>735605</v>
      </c>
      <c r="S34" s="611"/>
      <c r="T34" s="611"/>
      <c r="U34" s="611"/>
      <c r="V34" s="611"/>
      <c r="W34" s="611"/>
      <c r="X34" s="611"/>
      <c r="Y34" s="612"/>
      <c r="Z34" s="613">
        <v>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3885655</v>
      </c>
      <c r="CS34" s="611"/>
      <c r="CT34" s="611"/>
      <c r="CU34" s="611"/>
      <c r="CV34" s="611"/>
      <c r="CW34" s="611"/>
      <c r="CX34" s="611"/>
      <c r="CY34" s="612"/>
      <c r="CZ34" s="615">
        <v>17</v>
      </c>
      <c r="DA34" s="643"/>
      <c r="DB34" s="643"/>
      <c r="DC34" s="645"/>
      <c r="DD34" s="619">
        <v>3097318</v>
      </c>
      <c r="DE34" s="611"/>
      <c r="DF34" s="611"/>
      <c r="DG34" s="611"/>
      <c r="DH34" s="611"/>
      <c r="DI34" s="611"/>
      <c r="DJ34" s="611"/>
      <c r="DK34" s="612"/>
      <c r="DL34" s="619">
        <v>2095664</v>
      </c>
      <c r="DM34" s="611"/>
      <c r="DN34" s="611"/>
      <c r="DO34" s="611"/>
      <c r="DP34" s="611"/>
      <c r="DQ34" s="611"/>
      <c r="DR34" s="611"/>
      <c r="DS34" s="611"/>
      <c r="DT34" s="611"/>
      <c r="DU34" s="611"/>
      <c r="DV34" s="612"/>
      <c r="DW34" s="615">
        <v>16.8</v>
      </c>
      <c r="DX34" s="643"/>
      <c r="DY34" s="643"/>
      <c r="DZ34" s="643"/>
      <c r="EA34" s="643"/>
      <c r="EB34" s="643"/>
      <c r="EC34" s="644"/>
    </row>
    <row r="35" spans="2:133" ht="11.25" customHeight="1" x14ac:dyDescent="0.25">
      <c r="B35" s="607" t="s">
        <v>310</v>
      </c>
      <c r="C35" s="608"/>
      <c r="D35" s="608"/>
      <c r="E35" s="608"/>
      <c r="F35" s="608"/>
      <c r="G35" s="608"/>
      <c r="H35" s="608"/>
      <c r="I35" s="608"/>
      <c r="J35" s="608"/>
      <c r="K35" s="608"/>
      <c r="L35" s="608"/>
      <c r="M35" s="608"/>
      <c r="N35" s="608"/>
      <c r="O35" s="608"/>
      <c r="P35" s="608"/>
      <c r="Q35" s="609"/>
      <c r="R35" s="610">
        <v>690661</v>
      </c>
      <c r="S35" s="611"/>
      <c r="T35" s="611"/>
      <c r="U35" s="611"/>
      <c r="V35" s="611"/>
      <c r="W35" s="611"/>
      <c r="X35" s="611"/>
      <c r="Y35" s="612"/>
      <c r="Z35" s="613">
        <v>2.9</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2407924</v>
      </c>
      <c r="CS35" s="631"/>
      <c r="CT35" s="631"/>
      <c r="CU35" s="631"/>
      <c r="CV35" s="631"/>
      <c r="CW35" s="631"/>
      <c r="CX35" s="631"/>
      <c r="CY35" s="632"/>
      <c r="CZ35" s="615">
        <v>10.5</v>
      </c>
      <c r="DA35" s="643"/>
      <c r="DB35" s="643"/>
      <c r="DC35" s="645"/>
      <c r="DD35" s="619">
        <v>1969968</v>
      </c>
      <c r="DE35" s="631"/>
      <c r="DF35" s="631"/>
      <c r="DG35" s="631"/>
      <c r="DH35" s="631"/>
      <c r="DI35" s="631"/>
      <c r="DJ35" s="631"/>
      <c r="DK35" s="632"/>
      <c r="DL35" s="619">
        <v>1187272</v>
      </c>
      <c r="DM35" s="631"/>
      <c r="DN35" s="631"/>
      <c r="DO35" s="631"/>
      <c r="DP35" s="631"/>
      <c r="DQ35" s="631"/>
      <c r="DR35" s="631"/>
      <c r="DS35" s="631"/>
      <c r="DT35" s="631"/>
      <c r="DU35" s="631"/>
      <c r="DV35" s="632"/>
      <c r="DW35" s="615">
        <v>9.5</v>
      </c>
      <c r="DX35" s="643"/>
      <c r="DY35" s="643"/>
      <c r="DZ35" s="643"/>
      <c r="EA35" s="643"/>
      <c r="EB35" s="643"/>
      <c r="EC35" s="644"/>
    </row>
    <row r="36" spans="2:133" ht="11.25" customHeight="1" x14ac:dyDescent="0.25">
      <c r="B36" s="607" t="s">
        <v>314</v>
      </c>
      <c r="C36" s="608"/>
      <c r="D36" s="608"/>
      <c r="E36" s="608"/>
      <c r="F36" s="608"/>
      <c r="G36" s="608"/>
      <c r="H36" s="608"/>
      <c r="I36" s="608"/>
      <c r="J36" s="608"/>
      <c r="K36" s="608"/>
      <c r="L36" s="608"/>
      <c r="M36" s="608"/>
      <c r="N36" s="608"/>
      <c r="O36" s="608"/>
      <c r="P36" s="608"/>
      <c r="Q36" s="609"/>
      <c r="R36" s="610">
        <v>2218699</v>
      </c>
      <c r="S36" s="611"/>
      <c r="T36" s="611"/>
      <c r="U36" s="611"/>
      <c r="V36" s="611"/>
      <c r="W36" s="611"/>
      <c r="X36" s="611"/>
      <c r="Y36" s="612"/>
      <c r="Z36" s="613">
        <v>9.1999999999999993</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2432533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67101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3233065</v>
      </c>
      <c r="CS36" s="611"/>
      <c r="CT36" s="611"/>
      <c r="CU36" s="611"/>
      <c r="CV36" s="611"/>
      <c r="CW36" s="611"/>
      <c r="CX36" s="611"/>
      <c r="CY36" s="612"/>
      <c r="CZ36" s="615">
        <v>14.1</v>
      </c>
      <c r="DA36" s="643"/>
      <c r="DB36" s="643"/>
      <c r="DC36" s="645"/>
      <c r="DD36" s="619">
        <v>2890558</v>
      </c>
      <c r="DE36" s="611"/>
      <c r="DF36" s="611"/>
      <c r="DG36" s="611"/>
      <c r="DH36" s="611"/>
      <c r="DI36" s="611"/>
      <c r="DJ36" s="611"/>
      <c r="DK36" s="612"/>
      <c r="DL36" s="619">
        <v>1401502</v>
      </c>
      <c r="DM36" s="611"/>
      <c r="DN36" s="611"/>
      <c r="DO36" s="611"/>
      <c r="DP36" s="611"/>
      <c r="DQ36" s="611"/>
      <c r="DR36" s="611"/>
      <c r="DS36" s="611"/>
      <c r="DT36" s="611"/>
      <c r="DU36" s="611"/>
      <c r="DV36" s="612"/>
      <c r="DW36" s="615">
        <v>11.2</v>
      </c>
      <c r="DX36" s="643"/>
      <c r="DY36" s="643"/>
      <c r="DZ36" s="643"/>
      <c r="EA36" s="643"/>
      <c r="EB36" s="643"/>
      <c r="EC36" s="644"/>
    </row>
    <row r="37" spans="2:133" ht="11.25" customHeight="1" x14ac:dyDescent="0.25">
      <c r="B37" s="607" t="s">
        <v>318</v>
      </c>
      <c r="C37" s="608"/>
      <c r="D37" s="608"/>
      <c r="E37" s="608"/>
      <c r="F37" s="608"/>
      <c r="G37" s="608"/>
      <c r="H37" s="608"/>
      <c r="I37" s="608"/>
      <c r="J37" s="608"/>
      <c r="K37" s="608"/>
      <c r="L37" s="608"/>
      <c r="M37" s="608"/>
      <c r="N37" s="608"/>
      <c r="O37" s="608"/>
      <c r="P37" s="608"/>
      <c r="Q37" s="609"/>
      <c r="R37" s="610">
        <v>429583</v>
      </c>
      <c r="S37" s="611"/>
      <c r="T37" s="611"/>
      <c r="U37" s="611"/>
      <c r="V37" s="611"/>
      <c r="W37" s="611"/>
      <c r="X37" s="611"/>
      <c r="Y37" s="612"/>
      <c r="Z37" s="613">
        <v>1.8</v>
      </c>
      <c r="AA37" s="613"/>
      <c r="AB37" s="613"/>
      <c r="AC37" s="613"/>
      <c r="AD37" s="614">
        <v>12826</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917781</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26783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571403</v>
      </c>
      <c r="CS37" s="631"/>
      <c r="CT37" s="631"/>
      <c r="CU37" s="631"/>
      <c r="CV37" s="631"/>
      <c r="CW37" s="631"/>
      <c r="CX37" s="631"/>
      <c r="CY37" s="632"/>
      <c r="CZ37" s="615">
        <v>2.5</v>
      </c>
      <c r="DA37" s="643"/>
      <c r="DB37" s="643"/>
      <c r="DC37" s="645"/>
      <c r="DD37" s="619">
        <v>571403</v>
      </c>
      <c r="DE37" s="631"/>
      <c r="DF37" s="631"/>
      <c r="DG37" s="631"/>
      <c r="DH37" s="631"/>
      <c r="DI37" s="631"/>
      <c r="DJ37" s="631"/>
      <c r="DK37" s="632"/>
      <c r="DL37" s="619">
        <v>475113</v>
      </c>
      <c r="DM37" s="631"/>
      <c r="DN37" s="631"/>
      <c r="DO37" s="631"/>
      <c r="DP37" s="631"/>
      <c r="DQ37" s="631"/>
      <c r="DR37" s="631"/>
      <c r="DS37" s="631"/>
      <c r="DT37" s="631"/>
      <c r="DU37" s="631"/>
      <c r="DV37" s="632"/>
      <c r="DW37" s="615">
        <v>3.8</v>
      </c>
      <c r="DX37" s="643"/>
      <c r="DY37" s="643"/>
      <c r="DZ37" s="643"/>
      <c r="EA37" s="643"/>
      <c r="EB37" s="643"/>
      <c r="EC37" s="644"/>
    </row>
    <row r="38" spans="2:133" ht="11.25" customHeight="1" x14ac:dyDescent="0.25">
      <c r="B38" s="607" t="s">
        <v>322</v>
      </c>
      <c r="C38" s="608"/>
      <c r="D38" s="608"/>
      <c r="E38" s="608"/>
      <c r="F38" s="608"/>
      <c r="G38" s="608"/>
      <c r="H38" s="608"/>
      <c r="I38" s="608"/>
      <c r="J38" s="608"/>
      <c r="K38" s="608"/>
      <c r="L38" s="608"/>
      <c r="M38" s="608"/>
      <c r="N38" s="608"/>
      <c r="O38" s="608"/>
      <c r="P38" s="608"/>
      <c r="Q38" s="609"/>
      <c r="R38" s="610">
        <v>1367400</v>
      </c>
      <c r="S38" s="611"/>
      <c r="T38" s="611"/>
      <c r="U38" s="611"/>
      <c r="V38" s="611"/>
      <c r="W38" s="611"/>
      <c r="X38" s="611"/>
      <c r="Y38" s="612"/>
      <c r="Z38" s="613">
        <v>5.7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175774</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4067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1312920</v>
      </c>
      <c r="CS38" s="611"/>
      <c r="CT38" s="611"/>
      <c r="CU38" s="611"/>
      <c r="CV38" s="611"/>
      <c r="CW38" s="611"/>
      <c r="CX38" s="611"/>
      <c r="CY38" s="612"/>
      <c r="CZ38" s="615">
        <v>5.7</v>
      </c>
      <c r="DA38" s="643"/>
      <c r="DB38" s="643"/>
      <c r="DC38" s="645"/>
      <c r="DD38" s="619">
        <v>1118198</v>
      </c>
      <c r="DE38" s="611"/>
      <c r="DF38" s="611"/>
      <c r="DG38" s="611"/>
      <c r="DH38" s="611"/>
      <c r="DI38" s="611"/>
      <c r="DJ38" s="611"/>
      <c r="DK38" s="612"/>
      <c r="DL38" s="619">
        <v>1074178</v>
      </c>
      <c r="DM38" s="611"/>
      <c r="DN38" s="611"/>
      <c r="DO38" s="611"/>
      <c r="DP38" s="611"/>
      <c r="DQ38" s="611"/>
      <c r="DR38" s="611"/>
      <c r="DS38" s="611"/>
      <c r="DT38" s="611"/>
      <c r="DU38" s="611"/>
      <c r="DV38" s="612"/>
      <c r="DW38" s="615">
        <v>8.6</v>
      </c>
      <c r="DX38" s="643"/>
      <c r="DY38" s="643"/>
      <c r="DZ38" s="643"/>
      <c r="EA38" s="643"/>
      <c r="EB38" s="643"/>
      <c r="EC38" s="644"/>
    </row>
    <row r="39" spans="2:133" ht="11.25" customHeight="1" x14ac:dyDescent="0.2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26058</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5722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1255353</v>
      </c>
      <c r="CS39" s="631"/>
      <c r="CT39" s="631"/>
      <c r="CU39" s="631"/>
      <c r="CV39" s="631"/>
      <c r="CW39" s="631"/>
      <c r="CX39" s="631"/>
      <c r="CY39" s="632"/>
      <c r="CZ39" s="615">
        <v>5.5</v>
      </c>
      <c r="DA39" s="643"/>
      <c r="DB39" s="643"/>
      <c r="DC39" s="645"/>
      <c r="DD39" s="619">
        <v>521693</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5">
      <c r="B40" s="607" t="s">
        <v>330</v>
      </c>
      <c r="C40" s="608"/>
      <c r="D40" s="608"/>
      <c r="E40" s="608"/>
      <c r="F40" s="608"/>
      <c r="G40" s="608"/>
      <c r="H40" s="608"/>
      <c r="I40" s="608"/>
      <c r="J40" s="608"/>
      <c r="K40" s="608"/>
      <c r="L40" s="608"/>
      <c r="M40" s="608"/>
      <c r="N40" s="608"/>
      <c r="O40" s="608"/>
      <c r="P40" s="608"/>
      <c r="Q40" s="609"/>
      <c r="R40" s="610">
        <v>34700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95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109834</v>
      </c>
      <c r="CS40" s="611"/>
      <c r="CT40" s="611"/>
      <c r="CU40" s="611"/>
      <c r="CV40" s="611"/>
      <c r="CW40" s="611"/>
      <c r="CX40" s="611"/>
      <c r="CY40" s="612"/>
      <c r="CZ40" s="615">
        <v>0.5</v>
      </c>
      <c r="DA40" s="643"/>
      <c r="DB40" s="643"/>
      <c r="DC40" s="645"/>
      <c r="DD40" s="619">
        <v>18944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5">
      <c r="B41" s="633" t="s">
        <v>335</v>
      </c>
      <c r="C41" s="634"/>
      <c r="D41" s="634"/>
      <c r="E41" s="634"/>
      <c r="F41" s="634"/>
      <c r="G41" s="634"/>
      <c r="H41" s="634"/>
      <c r="I41" s="634"/>
      <c r="J41" s="634"/>
      <c r="K41" s="634"/>
      <c r="L41" s="634"/>
      <c r="M41" s="634"/>
      <c r="N41" s="634"/>
      <c r="O41" s="634"/>
      <c r="P41" s="634"/>
      <c r="Q41" s="635"/>
      <c r="R41" s="682">
        <v>24169434</v>
      </c>
      <c r="S41" s="683"/>
      <c r="T41" s="683"/>
      <c r="U41" s="683"/>
      <c r="V41" s="683"/>
      <c r="W41" s="683"/>
      <c r="X41" s="683"/>
      <c r="Y41" s="687"/>
      <c r="Z41" s="688">
        <v>100</v>
      </c>
      <c r="AA41" s="688"/>
      <c r="AB41" s="688"/>
      <c r="AC41" s="688"/>
      <c r="AD41" s="689">
        <v>12450514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220089</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5">
      <c r="AQ42" s="679" t="s">
        <v>339</v>
      </c>
      <c r="AR42" s="680"/>
      <c r="AS42" s="680"/>
      <c r="AT42" s="680"/>
      <c r="AU42" s="680"/>
      <c r="AV42" s="680"/>
      <c r="AW42" s="680"/>
      <c r="AX42" s="680"/>
      <c r="AY42" s="681"/>
      <c r="AZ42" s="682">
        <v>1092831</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370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3203830</v>
      </c>
      <c r="CS42" s="631"/>
      <c r="CT42" s="631"/>
      <c r="CU42" s="631"/>
      <c r="CV42" s="631"/>
      <c r="CW42" s="631"/>
      <c r="CX42" s="631"/>
      <c r="CY42" s="632"/>
      <c r="CZ42" s="615">
        <v>14</v>
      </c>
      <c r="DA42" s="643"/>
      <c r="DB42" s="643"/>
      <c r="DC42" s="645"/>
      <c r="DD42" s="619">
        <v>514022</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5">
      <c r="B43" s="196" t="s">
        <v>342</v>
      </c>
      <c r="CD43" s="607" t="s">
        <v>343</v>
      </c>
      <c r="CE43" s="608"/>
      <c r="CF43" s="608"/>
      <c r="CG43" s="608"/>
      <c r="CH43" s="608"/>
      <c r="CI43" s="608"/>
      <c r="CJ43" s="608"/>
      <c r="CK43" s="608"/>
      <c r="CL43" s="608"/>
      <c r="CM43" s="608"/>
      <c r="CN43" s="608"/>
      <c r="CO43" s="608"/>
      <c r="CP43" s="608"/>
      <c r="CQ43" s="609"/>
      <c r="CR43" s="610">
        <v>36797</v>
      </c>
      <c r="CS43" s="631"/>
      <c r="CT43" s="631"/>
      <c r="CU43" s="631"/>
      <c r="CV43" s="631"/>
      <c r="CW43" s="631"/>
      <c r="CX43" s="631"/>
      <c r="CY43" s="632"/>
      <c r="CZ43" s="615">
        <v>0.2</v>
      </c>
      <c r="DA43" s="643"/>
      <c r="DB43" s="643"/>
      <c r="DC43" s="645"/>
      <c r="DD43" s="619">
        <v>36797</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3139703</v>
      </c>
      <c r="CS44" s="611"/>
      <c r="CT44" s="611"/>
      <c r="CU44" s="611"/>
      <c r="CV44" s="611"/>
      <c r="CW44" s="611"/>
      <c r="CX44" s="611"/>
      <c r="CY44" s="612"/>
      <c r="CZ44" s="615">
        <v>13.7</v>
      </c>
      <c r="DA44" s="616"/>
      <c r="DB44" s="616"/>
      <c r="DC44" s="622"/>
      <c r="DD44" s="619">
        <v>473456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1890487</v>
      </c>
      <c r="CS45" s="631"/>
      <c r="CT45" s="631"/>
      <c r="CU45" s="631"/>
      <c r="CV45" s="631"/>
      <c r="CW45" s="631"/>
      <c r="CX45" s="631"/>
      <c r="CY45" s="632"/>
      <c r="CZ45" s="615">
        <v>8.3000000000000007</v>
      </c>
      <c r="DA45" s="643"/>
      <c r="DB45" s="643"/>
      <c r="DC45" s="645"/>
      <c r="DD45" s="619">
        <v>58951</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5">
      <c r="B46" s="207"/>
      <c r="CD46" s="650"/>
      <c r="CE46" s="651"/>
      <c r="CF46" s="607" t="s">
        <v>348</v>
      </c>
      <c r="CG46" s="608"/>
      <c r="CH46" s="608"/>
      <c r="CI46" s="608"/>
      <c r="CJ46" s="608"/>
      <c r="CK46" s="608"/>
      <c r="CL46" s="608"/>
      <c r="CM46" s="608"/>
      <c r="CN46" s="608"/>
      <c r="CO46" s="608"/>
      <c r="CP46" s="608"/>
      <c r="CQ46" s="609"/>
      <c r="CR46" s="610">
        <v>1235047</v>
      </c>
      <c r="CS46" s="611"/>
      <c r="CT46" s="611"/>
      <c r="CU46" s="611"/>
      <c r="CV46" s="611"/>
      <c r="CW46" s="611"/>
      <c r="CX46" s="611"/>
      <c r="CY46" s="612"/>
      <c r="CZ46" s="615">
        <v>5.4</v>
      </c>
      <c r="DA46" s="616"/>
      <c r="DB46" s="616"/>
      <c r="DC46" s="622"/>
      <c r="DD46" s="619">
        <v>413936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5">
      <c r="B47" s="207"/>
      <c r="CD47" s="650"/>
      <c r="CE47" s="651"/>
      <c r="CF47" s="607" t="s">
        <v>349</v>
      </c>
      <c r="CG47" s="608"/>
      <c r="CH47" s="608"/>
      <c r="CI47" s="608"/>
      <c r="CJ47" s="608"/>
      <c r="CK47" s="608"/>
      <c r="CL47" s="608"/>
      <c r="CM47" s="608"/>
      <c r="CN47" s="608"/>
      <c r="CO47" s="608"/>
      <c r="CP47" s="608"/>
      <c r="CQ47" s="609"/>
      <c r="CR47" s="610">
        <v>64127</v>
      </c>
      <c r="CS47" s="631"/>
      <c r="CT47" s="631"/>
      <c r="CU47" s="631"/>
      <c r="CV47" s="631"/>
      <c r="CW47" s="631"/>
      <c r="CX47" s="631"/>
      <c r="CY47" s="632"/>
      <c r="CZ47" s="615">
        <v>0.3</v>
      </c>
      <c r="DA47" s="643"/>
      <c r="DB47" s="643"/>
      <c r="DC47" s="645"/>
      <c r="DD47" s="619">
        <v>40566</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5" x14ac:dyDescent="0.2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5">
      <c r="B49" s="207"/>
      <c r="CD49" s="633" t="s">
        <v>351</v>
      </c>
      <c r="CE49" s="634"/>
      <c r="CF49" s="634"/>
      <c r="CG49" s="634"/>
      <c r="CH49" s="634"/>
      <c r="CI49" s="634"/>
      <c r="CJ49" s="634"/>
      <c r="CK49" s="634"/>
      <c r="CL49" s="634"/>
      <c r="CM49" s="634"/>
      <c r="CN49" s="634"/>
      <c r="CO49" s="634"/>
      <c r="CP49" s="634"/>
      <c r="CQ49" s="635"/>
      <c r="CR49" s="682">
        <v>22898172</v>
      </c>
      <c r="CS49" s="669"/>
      <c r="CT49" s="669"/>
      <c r="CU49" s="669"/>
      <c r="CV49" s="669"/>
      <c r="CW49" s="669"/>
      <c r="CX49" s="669"/>
      <c r="CY49" s="698"/>
      <c r="CZ49" s="690">
        <v>100</v>
      </c>
      <c r="DA49" s="699"/>
      <c r="DB49" s="699"/>
      <c r="DC49" s="700"/>
      <c r="DD49" s="701">
        <v>15846919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mOj9Am8swPuSPITE3kv/k57B5YjUAmtUSVwEVojK7PhOuaPFanHNdRFnFDnLrfPazk+jj5m3rrpCjnSemhoyHg==" saltValue="A3jaTrOw3/w4rCpkKarcJ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3">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5">
      <c r="A7" s="218">
        <v>1</v>
      </c>
      <c r="B7" s="736" t="s">
        <v>374</v>
      </c>
      <c r="C7" s="737"/>
      <c r="D7" s="737"/>
      <c r="E7" s="737"/>
      <c r="F7" s="737"/>
      <c r="G7" s="737"/>
      <c r="H7" s="737"/>
      <c r="I7" s="737"/>
      <c r="J7" s="737"/>
      <c r="K7" s="737"/>
      <c r="L7" s="737"/>
      <c r="M7" s="737"/>
      <c r="N7" s="737"/>
      <c r="O7" s="737"/>
      <c r="P7" s="738"/>
      <c r="Q7" s="739">
        <v>24450</v>
      </c>
      <c r="R7" s="740"/>
      <c r="S7" s="740"/>
      <c r="T7" s="740"/>
      <c r="U7" s="740"/>
      <c r="V7" s="740">
        <v>23179</v>
      </c>
      <c r="W7" s="740"/>
      <c r="X7" s="740"/>
      <c r="Y7" s="740"/>
      <c r="Z7" s="740"/>
      <c r="AA7" s="740">
        <v>1271</v>
      </c>
      <c r="AB7" s="740"/>
      <c r="AC7" s="740"/>
      <c r="AD7" s="740"/>
      <c r="AE7" s="741"/>
      <c r="AF7" s="742">
        <v>862</v>
      </c>
      <c r="AG7" s="743"/>
      <c r="AH7" s="743"/>
      <c r="AI7" s="743"/>
      <c r="AJ7" s="744"/>
      <c r="AK7" s="745">
        <v>691</v>
      </c>
      <c r="AL7" s="746"/>
      <c r="AM7" s="746"/>
      <c r="AN7" s="746"/>
      <c r="AO7" s="746"/>
      <c r="AP7" s="746">
        <v>16635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547</v>
      </c>
      <c r="BT7" s="734"/>
      <c r="BU7" s="734"/>
      <c r="BV7" s="734"/>
      <c r="BW7" s="734"/>
      <c r="BX7" s="734"/>
      <c r="BY7" s="734"/>
      <c r="BZ7" s="734"/>
      <c r="CA7" s="734"/>
      <c r="CB7" s="734"/>
      <c r="CC7" s="734"/>
      <c r="CD7" s="734"/>
      <c r="CE7" s="734"/>
      <c r="CF7" s="734"/>
      <c r="CG7" s="749"/>
      <c r="CH7" s="730">
        <v>-1</v>
      </c>
      <c r="CI7" s="731"/>
      <c r="CJ7" s="731"/>
      <c r="CK7" s="731"/>
      <c r="CL7" s="732"/>
      <c r="CM7" s="730">
        <v>180</v>
      </c>
      <c r="CN7" s="731"/>
      <c r="CO7" s="731"/>
      <c r="CP7" s="731"/>
      <c r="CQ7" s="732"/>
      <c r="CR7" s="730">
        <v>89</v>
      </c>
      <c r="CS7" s="731"/>
      <c r="CT7" s="731"/>
      <c r="CU7" s="731"/>
      <c r="CV7" s="732"/>
      <c r="CW7" s="730" t="s">
        <v>487</v>
      </c>
      <c r="CX7" s="731"/>
      <c r="CY7" s="731"/>
      <c r="CZ7" s="731"/>
      <c r="DA7" s="732"/>
      <c r="DB7" s="730" t="s">
        <v>487</v>
      </c>
      <c r="DC7" s="731"/>
      <c r="DD7" s="731"/>
      <c r="DE7" s="731"/>
      <c r="DF7" s="732"/>
      <c r="DG7" s="730" t="s">
        <v>487</v>
      </c>
      <c r="DH7" s="731"/>
      <c r="DI7" s="731"/>
      <c r="DJ7" s="731"/>
      <c r="DK7" s="732"/>
      <c r="DL7" s="730" t="s">
        <v>487</v>
      </c>
      <c r="DM7" s="731"/>
      <c r="DN7" s="731"/>
      <c r="DO7" s="731"/>
      <c r="DP7" s="732"/>
      <c r="DQ7" s="730" t="s">
        <v>487</v>
      </c>
      <c r="DR7" s="731"/>
      <c r="DS7" s="731"/>
      <c r="DT7" s="731"/>
      <c r="DU7" s="732"/>
      <c r="DV7" s="733"/>
      <c r="DW7" s="734"/>
      <c r="DX7" s="734"/>
      <c r="DY7" s="734"/>
      <c r="DZ7" s="735"/>
      <c r="EA7" s="216"/>
    </row>
    <row r="8" spans="1:131" s="217" customFormat="1" ht="26.25" customHeight="1" x14ac:dyDescent="0.2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548</v>
      </c>
      <c r="BT8" s="761"/>
      <c r="BU8" s="761"/>
      <c r="BV8" s="761"/>
      <c r="BW8" s="761"/>
      <c r="BX8" s="761"/>
      <c r="BY8" s="761"/>
      <c r="BZ8" s="761"/>
      <c r="CA8" s="761"/>
      <c r="CB8" s="761"/>
      <c r="CC8" s="761"/>
      <c r="CD8" s="761"/>
      <c r="CE8" s="761"/>
      <c r="CF8" s="761"/>
      <c r="CG8" s="762"/>
      <c r="CH8" s="763">
        <v>28</v>
      </c>
      <c r="CI8" s="764"/>
      <c r="CJ8" s="764"/>
      <c r="CK8" s="764"/>
      <c r="CL8" s="765"/>
      <c r="CM8" s="763">
        <v>250</v>
      </c>
      <c r="CN8" s="764"/>
      <c r="CO8" s="764"/>
      <c r="CP8" s="764"/>
      <c r="CQ8" s="765"/>
      <c r="CR8" s="763">
        <v>20</v>
      </c>
      <c r="CS8" s="764"/>
      <c r="CT8" s="764"/>
      <c r="CU8" s="764"/>
      <c r="CV8" s="765"/>
      <c r="CW8" s="763" t="s">
        <v>487</v>
      </c>
      <c r="CX8" s="764"/>
      <c r="CY8" s="764"/>
      <c r="CZ8" s="764"/>
      <c r="DA8" s="765"/>
      <c r="DB8" s="763" t="s">
        <v>487</v>
      </c>
      <c r="DC8" s="764"/>
      <c r="DD8" s="764"/>
      <c r="DE8" s="764"/>
      <c r="DF8" s="765"/>
      <c r="DG8" s="763" t="s">
        <v>487</v>
      </c>
      <c r="DH8" s="764"/>
      <c r="DI8" s="764"/>
      <c r="DJ8" s="764"/>
      <c r="DK8" s="765"/>
      <c r="DL8" s="763" t="s">
        <v>487</v>
      </c>
      <c r="DM8" s="764"/>
      <c r="DN8" s="764"/>
      <c r="DO8" s="764"/>
      <c r="DP8" s="765"/>
      <c r="DQ8" s="763" t="s">
        <v>487</v>
      </c>
      <c r="DR8" s="764"/>
      <c r="DS8" s="764"/>
      <c r="DT8" s="764"/>
      <c r="DU8" s="765"/>
      <c r="DV8" s="760"/>
      <c r="DW8" s="761"/>
      <c r="DX8" s="761"/>
      <c r="DY8" s="761"/>
      <c r="DZ8" s="766"/>
      <c r="EA8" s="216"/>
    </row>
    <row r="9" spans="1:131" s="217" customFormat="1" ht="26.25" customHeight="1" x14ac:dyDescent="0.2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549</v>
      </c>
      <c r="BT9" s="761"/>
      <c r="BU9" s="761"/>
      <c r="BV9" s="761"/>
      <c r="BW9" s="761"/>
      <c r="BX9" s="761"/>
      <c r="BY9" s="761"/>
      <c r="BZ9" s="761"/>
      <c r="CA9" s="761"/>
      <c r="CB9" s="761"/>
      <c r="CC9" s="761"/>
      <c r="CD9" s="761"/>
      <c r="CE9" s="761"/>
      <c r="CF9" s="761"/>
      <c r="CG9" s="762"/>
      <c r="CH9" s="763">
        <v>-4</v>
      </c>
      <c r="CI9" s="764"/>
      <c r="CJ9" s="764"/>
      <c r="CK9" s="764"/>
      <c r="CL9" s="765"/>
      <c r="CM9" s="763">
        <v>29</v>
      </c>
      <c r="CN9" s="764"/>
      <c r="CO9" s="764"/>
      <c r="CP9" s="764"/>
      <c r="CQ9" s="765"/>
      <c r="CR9" s="763">
        <v>16</v>
      </c>
      <c r="CS9" s="764"/>
      <c r="CT9" s="764"/>
      <c r="CU9" s="764"/>
      <c r="CV9" s="765"/>
      <c r="CW9" s="763" t="s">
        <v>487</v>
      </c>
      <c r="CX9" s="764"/>
      <c r="CY9" s="764"/>
      <c r="CZ9" s="764"/>
      <c r="DA9" s="765"/>
      <c r="DB9" s="763" t="s">
        <v>487</v>
      </c>
      <c r="DC9" s="764"/>
      <c r="DD9" s="764"/>
      <c r="DE9" s="764"/>
      <c r="DF9" s="765"/>
      <c r="DG9" s="763" t="s">
        <v>487</v>
      </c>
      <c r="DH9" s="764"/>
      <c r="DI9" s="764"/>
      <c r="DJ9" s="764"/>
      <c r="DK9" s="765"/>
      <c r="DL9" s="763" t="s">
        <v>487</v>
      </c>
      <c r="DM9" s="764"/>
      <c r="DN9" s="764"/>
      <c r="DO9" s="764"/>
      <c r="DP9" s="765"/>
      <c r="DQ9" s="763" t="s">
        <v>487</v>
      </c>
      <c r="DR9" s="764"/>
      <c r="DS9" s="764"/>
      <c r="DT9" s="764"/>
      <c r="DU9" s="765"/>
      <c r="DV9" s="760"/>
      <c r="DW9" s="761"/>
      <c r="DX9" s="761"/>
      <c r="DY9" s="761"/>
      <c r="DZ9" s="766"/>
      <c r="EA9" s="216"/>
    </row>
    <row r="10" spans="1:131" s="217" customFormat="1" ht="26.25" customHeight="1" x14ac:dyDescent="0.2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3">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3">
      <c r="A23" s="222" t="s">
        <v>376</v>
      </c>
      <c r="B23" s="776" t="s">
        <v>377</v>
      </c>
      <c r="C23" s="777"/>
      <c r="D23" s="777"/>
      <c r="E23" s="777"/>
      <c r="F23" s="777"/>
      <c r="G23" s="777"/>
      <c r="H23" s="777"/>
      <c r="I23" s="777"/>
      <c r="J23" s="777"/>
      <c r="K23" s="777"/>
      <c r="L23" s="777"/>
      <c r="M23" s="777"/>
      <c r="N23" s="777"/>
      <c r="O23" s="777"/>
      <c r="P23" s="778"/>
      <c r="Q23" s="779">
        <v>24169</v>
      </c>
      <c r="R23" s="780"/>
      <c r="S23" s="780"/>
      <c r="T23" s="780"/>
      <c r="U23" s="780"/>
      <c r="V23" s="780">
        <v>22898</v>
      </c>
      <c r="W23" s="780"/>
      <c r="X23" s="780"/>
      <c r="Y23" s="780"/>
      <c r="Z23" s="780"/>
      <c r="AA23" s="780">
        <v>1271</v>
      </c>
      <c r="AB23" s="780"/>
      <c r="AC23" s="780"/>
      <c r="AD23" s="780"/>
      <c r="AE23" s="781"/>
      <c r="AF23" s="782">
        <v>862</v>
      </c>
      <c r="AG23" s="780"/>
      <c r="AH23" s="780"/>
      <c r="AI23" s="780"/>
      <c r="AJ23" s="783"/>
      <c r="AK23" s="784"/>
      <c r="AL23" s="785"/>
      <c r="AM23" s="785"/>
      <c r="AN23" s="785"/>
      <c r="AO23" s="785"/>
      <c r="AP23" s="780">
        <v>16635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3">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3">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5">
      <c r="A28" s="224">
        <v>1</v>
      </c>
      <c r="B28" s="736" t="s">
        <v>388</v>
      </c>
      <c r="C28" s="737"/>
      <c r="D28" s="737"/>
      <c r="E28" s="737"/>
      <c r="F28" s="737"/>
      <c r="G28" s="737"/>
      <c r="H28" s="737"/>
      <c r="I28" s="737"/>
      <c r="J28" s="737"/>
      <c r="K28" s="737"/>
      <c r="L28" s="737"/>
      <c r="M28" s="737"/>
      <c r="N28" s="737"/>
      <c r="O28" s="737"/>
      <c r="P28" s="738"/>
      <c r="Q28" s="809">
        <v>2970</v>
      </c>
      <c r="R28" s="810"/>
      <c r="S28" s="810"/>
      <c r="T28" s="810"/>
      <c r="U28" s="810"/>
      <c r="V28" s="810">
        <v>2903</v>
      </c>
      <c r="W28" s="810"/>
      <c r="X28" s="810"/>
      <c r="Y28" s="810"/>
      <c r="Z28" s="810"/>
      <c r="AA28" s="810">
        <v>67</v>
      </c>
      <c r="AB28" s="810"/>
      <c r="AC28" s="810"/>
      <c r="AD28" s="810"/>
      <c r="AE28" s="811"/>
      <c r="AF28" s="812">
        <v>67</v>
      </c>
      <c r="AG28" s="810"/>
      <c r="AH28" s="810"/>
      <c r="AI28" s="810"/>
      <c r="AJ28" s="813"/>
      <c r="AK28" s="814">
        <v>220</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5">
      <c r="A29" s="224">
        <v>2</v>
      </c>
      <c r="B29" s="767" t="s">
        <v>389</v>
      </c>
      <c r="C29" s="768"/>
      <c r="D29" s="768"/>
      <c r="E29" s="768"/>
      <c r="F29" s="768"/>
      <c r="G29" s="768"/>
      <c r="H29" s="768"/>
      <c r="I29" s="768"/>
      <c r="J29" s="768"/>
      <c r="K29" s="768"/>
      <c r="L29" s="768"/>
      <c r="M29" s="768"/>
      <c r="N29" s="768"/>
      <c r="O29" s="768"/>
      <c r="P29" s="769"/>
      <c r="Q29" s="770">
        <v>491</v>
      </c>
      <c r="R29" s="771"/>
      <c r="S29" s="771"/>
      <c r="T29" s="771"/>
      <c r="U29" s="771"/>
      <c r="V29" s="771">
        <v>484</v>
      </c>
      <c r="W29" s="771"/>
      <c r="X29" s="771"/>
      <c r="Y29" s="771"/>
      <c r="Z29" s="771"/>
      <c r="AA29" s="771">
        <v>7</v>
      </c>
      <c r="AB29" s="771"/>
      <c r="AC29" s="771"/>
      <c r="AD29" s="771"/>
      <c r="AE29" s="772"/>
      <c r="AF29" s="773">
        <v>7</v>
      </c>
      <c r="AG29" s="774"/>
      <c r="AH29" s="774"/>
      <c r="AI29" s="774"/>
      <c r="AJ29" s="775"/>
      <c r="AK29" s="821">
        <v>119</v>
      </c>
      <c r="AL29" s="817"/>
      <c r="AM29" s="817"/>
      <c r="AN29" s="817"/>
      <c r="AO29" s="817"/>
      <c r="AP29" s="817" t="s">
        <v>560</v>
      </c>
      <c r="AQ29" s="817"/>
      <c r="AR29" s="817"/>
      <c r="AS29" s="817"/>
      <c r="AT29" s="817"/>
      <c r="AU29" s="817" t="s">
        <v>560</v>
      </c>
      <c r="AV29" s="817"/>
      <c r="AW29" s="817"/>
      <c r="AX29" s="817"/>
      <c r="AY29" s="817"/>
      <c r="AZ29" s="818" t="s">
        <v>560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5">
      <c r="A30" s="224">
        <v>3</v>
      </c>
      <c r="B30" s="767" t="s">
        <v>390</v>
      </c>
      <c r="C30" s="768"/>
      <c r="D30" s="768"/>
      <c r="E30" s="768"/>
      <c r="F30" s="768"/>
      <c r="G30" s="768"/>
      <c r="H30" s="768"/>
      <c r="I30" s="768"/>
      <c r="J30" s="768"/>
      <c r="K30" s="768"/>
      <c r="L30" s="768"/>
      <c r="M30" s="768"/>
      <c r="N30" s="768"/>
      <c r="O30" s="768"/>
      <c r="P30" s="769"/>
      <c r="Q30" s="770">
        <v>4473</v>
      </c>
      <c r="R30" s="771"/>
      <c r="S30" s="771"/>
      <c r="T30" s="771"/>
      <c r="U30" s="771"/>
      <c r="V30" s="771">
        <v>4322</v>
      </c>
      <c r="W30" s="771"/>
      <c r="X30" s="771"/>
      <c r="Y30" s="771"/>
      <c r="Z30" s="771"/>
      <c r="AA30" s="771">
        <v>151</v>
      </c>
      <c r="AB30" s="771"/>
      <c r="AC30" s="771"/>
      <c r="AD30" s="771"/>
      <c r="AE30" s="772"/>
      <c r="AF30" s="773">
        <v>151</v>
      </c>
      <c r="AG30" s="774"/>
      <c r="AH30" s="774"/>
      <c r="AI30" s="774"/>
      <c r="AJ30" s="775"/>
      <c r="AK30" s="821">
        <v>609</v>
      </c>
      <c r="AL30" s="817"/>
      <c r="AM30" s="817"/>
      <c r="AN30" s="817"/>
      <c r="AO30" s="817"/>
      <c r="AP30" s="817" t="s">
        <v>560</v>
      </c>
      <c r="AQ30" s="817"/>
      <c r="AR30" s="817"/>
      <c r="AS30" s="817"/>
      <c r="AT30" s="817"/>
      <c r="AU30" s="817" t="s">
        <v>560</v>
      </c>
      <c r="AV30" s="817"/>
      <c r="AW30" s="817"/>
      <c r="AX30" s="817"/>
      <c r="AY30" s="817"/>
      <c r="AZ30" s="818" t="s">
        <v>560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5">
      <c r="A31" s="224">
        <v>4</v>
      </c>
      <c r="B31" s="767" t="s">
        <v>391</v>
      </c>
      <c r="C31" s="768"/>
      <c r="D31" s="768"/>
      <c r="E31" s="768"/>
      <c r="F31" s="768"/>
      <c r="G31" s="768"/>
      <c r="H31" s="768"/>
      <c r="I31" s="768"/>
      <c r="J31" s="768"/>
      <c r="K31" s="768"/>
      <c r="L31" s="768"/>
      <c r="M31" s="768"/>
      <c r="N31" s="768"/>
      <c r="O31" s="768"/>
      <c r="P31" s="769"/>
      <c r="Q31" s="770">
        <v>777</v>
      </c>
      <c r="R31" s="771"/>
      <c r="S31" s="771"/>
      <c r="T31" s="771"/>
      <c r="U31" s="771"/>
      <c r="V31" s="771">
        <v>814</v>
      </c>
      <c r="W31" s="771"/>
      <c r="X31" s="771"/>
      <c r="Y31" s="771"/>
      <c r="Z31" s="771"/>
      <c r="AA31" s="771">
        <v>-37</v>
      </c>
      <c r="AB31" s="771"/>
      <c r="AC31" s="771"/>
      <c r="AD31" s="771"/>
      <c r="AE31" s="772"/>
      <c r="AF31" s="773">
        <v>1560</v>
      </c>
      <c r="AG31" s="774"/>
      <c r="AH31" s="774"/>
      <c r="AI31" s="774"/>
      <c r="AJ31" s="775"/>
      <c r="AK31" s="821">
        <v>1</v>
      </c>
      <c r="AL31" s="817"/>
      <c r="AM31" s="817"/>
      <c r="AN31" s="817"/>
      <c r="AO31" s="817"/>
      <c r="AP31" s="817">
        <v>4593</v>
      </c>
      <c r="AQ31" s="817"/>
      <c r="AR31" s="817"/>
      <c r="AS31" s="817"/>
      <c r="AT31" s="817"/>
      <c r="AU31" s="817">
        <v>18</v>
      </c>
      <c r="AV31" s="817"/>
      <c r="AW31" s="817"/>
      <c r="AX31" s="817"/>
      <c r="AY31" s="817"/>
      <c r="AZ31" s="818" t="s">
        <v>560</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5">
      <c r="A32" s="224">
        <v>5</v>
      </c>
      <c r="B32" s="767" t="s">
        <v>393</v>
      </c>
      <c r="C32" s="768"/>
      <c r="D32" s="768"/>
      <c r="E32" s="768"/>
      <c r="F32" s="768"/>
      <c r="G32" s="768"/>
      <c r="H32" s="768"/>
      <c r="I32" s="768"/>
      <c r="J32" s="768"/>
      <c r="K32" s="768"/>
      <c r="L32" s="768"/>
      <c r="M32" s="768"/>
      <c r="N32" s="768"/>
      <c r="O32" s="768"/>
      <c r="P32" s="769"/>
      <c r="Q32" s="770">
        <v>326</v>
      </c>
      <c r="R32" s="771"/>
      <c r="S32" s="771"/>
      <c r="T32" s="771"/>
      <c r="U32" s="771"/>
      <c r="V32" s="771">
        <v>323</v>
      </c>
      <c r="W32" s="771"/>
      <c r="X32" s="771"/>
      <c r="Y32" s="771"/>
      <c r="Z32" s="771"/>
      <c r="AA32" s="771">
        <v>3</v>
      </c>
      <c r="AB32" s="771"/>
      <c r="AC32" s="771"/>
      <c r="AD32" s="771"/>
      <c r="AE32" s="772"/>
      <c r="AF32" s="773">
        <v>43</v>
      </c>
      <c r="AG32" s="774"/>
      <c r="AH32" s="774"/>
      <c r="AI32" s="774"/>
      <c r="AJ32" s="775"/>
      <c r="AK32" s="821">
        <v>108</v>
      </c>
      <c r="AL32" s="817"/>
      <c r="AM32" s="817"/>
      <c r="AN32" s="817"/>
      <c r="AO32" s="817"/>
      <c r="AP32" s="817">
        <v>889</v>
      </c>
      <c r="AQ32" s="817"/>
      <c r="AR32" s="817"/>
      <c r="AS32" s="817"/>
      <c r="AT32" s="817"/>
      <c r="AU32" s="817">
        <v>586</v>
      </c>
      <c r="AV32" s="817"/>
      <c r="AW32" s="817"/>
      <c r="AX32" s="817"/>
      <c r="AY32" s="817"/>
      <c r="AZ32" s="818" t="s">
        <v>560</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5">
      <c r="A33" s="224">
        <v>6</v>
      </c>
      <c r="B33" s="767" t="s">
        <v>394</v>
      </c>
      <c r="C33" s="768"/>
      <c r="D33" s="768"/>
      <c r="E33" s="768"/>
      <c r="F33" s="768"/>
      <c r="G33" s="768"/>
      <c r="H33" s="768"/>
      <c r="I33" s="768"/>
      <c r="J33" s="768"/>
      <c r="K33" s="768"/>
      <c r="L33" s="768"/>
      <c r="M33" s="768"/>
      <c r="N33" s="768"/>
      <c r="O33" s="768"/>
      <c r="P33" s="769"/>
      <c r="Q33" s="770">
        <v>1734</v>
      </c>
      <c r="R33" s="771"/>
      <c r="S33" s="771"/>
      <c r="T33" s="771"/>
      <c r="U33" s="771"/>
      <c r="V33" s="771">
        <v>1490</v>
      </c>
      <c r="W33" s="771"/>
      <c r="X33" s="771"/>
      <c r="Y33" s="771"/>
      <c r="Z33" s="771"/>
      <c r="AA33" s="771">
        <v>244</v>
      </c>
      <c r="AB33" s="771"/>
      <c r="AC33" s="771"/>
      <c r="AD33" s="771"/>
      <c r="AE33" s="772"/>
      <c r="AF33" s="773">
        <v>775</v>
      </c>
      <c r="AG33" s="774"/>
      <c r="AH33" s="774"/>
      <c r="AI33" s="774"/>
      <c r="AJ33" s="775"/>
      <c r="AK33" s="821">
        <v>719</v>
      </c>
      <c r="AL33" s="817"/>
      <c r="AM33" s="817"/>
      <c r="AN33" s="817"/>
      <c r="AO33" s="817"/>
      <c r="AP33" s="817">
        <v>5732</v>
      </c>
      <c r="AQ33" s="817"/>
      <c r="AR33" s="817"/>
      <c r="AS33" s="817"/>
      <c r="AT33" s="817"/>
      <c r="AU33" s="817">
        <v>5405</v>
      </c>
      <c r="AV33" s="817"/>
      <c r="AW33" s="817"/>
      <c r="AX33" s="817"/>
      <c r="AY33" s="817"/>
      <c r="AZ33" s="818" t="s">
        <v>560</v>
      </c>
      <c r="BA33" s="818"/>
      <c r="BB33" s="818"/>
      <c r="BC33" s="818"/>
      <c r="BD33" s="818"/>
      <c r="BE33" s="819" t="s">
        <v>392</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3">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3">
      <c r="A63" s="222"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2604</v>
      </c>
      <c r="AG63" s="831"/>
      <c r="AH63" s="831"/>
      <c r="AI63" s="831"/>
      <c r="AJ63" s="832"/>
      <c r="AK63" s="833"/>
      <c r="AL63" s="828"/>
      <c r="AM63" s="828"/>
      <c r="AN63" s="828"/>
      <c r="AO63" s="828"/>
      <c r="AP63" s="831">
        <v>11214</v>
      </c>
      <c r="AQ63" s="831"/>
      <c r="AR63" s="831"/>
      <c r="AS63" s="831"/>
      <c r="AT63" s="831"/>
      <c r="AU63" s="831">
        <v>6010</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3">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3">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5">
      <c r="A68" s="218">
        <v>1</v>
      </c>
      <c r="B68" s="856" t="s">
        <v>550</v>
      </c>
      <c r="C68" s="857"/>
      <c r="D68" s="857"/>
      <c r="E68" s="857"/>
      <c r="F68" s="857"/>
      <c r="G68" s="857"/>
      <c r="H68" s="857"/>
      <c r="I68" s="857"/>
      <c r="J68" s="857"/>
      <c r="K68" s="857"/>
      <c r="L68" s="857"/>
      <c r="M68" s="857"/>
      <c r="N68" s="857"/>
      <c r="O68" s="857"/>
      <c r="P68" s="858"/>
      <c r="Q68" s="859">
        <v>3403</v>
      </c>
      <c r="R68" s="853"/>
      <c r="S68" s="853"/>
      <c r="T68" s="853"/>
      <c r="U68" s="853"/>
      <c r="V68" s="853">
        <v>3396</v>
      </c>
      <c r="W68" s="853"/>
      <c r="X68" s="853"/>
      <c r="Y68" s="853"/>
      <c r="Z68" s="853"/>
      <c r="AA68" s="853">
        <v>7</v>
      </c>
      <c r="AB68" s="853"/>
      <c r="AC68" s="853"/>
      <c r="AD68" s="853"/>
      <c r="AE68" s="853"/>
      <c r="AF68" s="853">
        <v>7</v>
      </c>
      <c r="AG68" s="853"/>
      <c r="AH68" s="853"/>
      <c r="AI68" s="853"/>
      <c r="AJ68" s="853"/>
      <c r="AK68" s="853">
        <v>7</v>
      </c>
      <c r="AL68" s="853"/>
      <c r="AM68" s="853"/>
      <c r="AN68" s="853"/>
      <c r="AO68" s="853"/>
      <c r="AP68" s="853">
        <v>628</v>
      </c>
      <c r="AQ68" s="853"/>
      <c r="AR68" s="853"/>
      <c r="AS68" s="853"/>
      <c r="AT68" s="853"/>
      <c r="AU68" s="853">
        <v>116</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5">
      <c r="A69" s="220">
        <v>2</v>
      </c>
      <c r="B69" s="860" t="s">
        <v>551</v>
      </c>
      <c r="C69" s="861"/>
      <c r="D69" s="861"/>
      <c r="E69" s="861"/>
      <c r="F69" s="861"/>
      <c r="G69" s="861"/>
      <c r="H69" s="861"/>
      <c r="I69" s="861"/>
      <c r="J69" s="861"/>
      <c r="K69" s="861"/>
      <c r="L69" s="861"/>
      <c r="M69" s="861"/>
      <c r="N69" s="861"/>
      <c r="O69" s="861"/>
      <c r="P69" s="862"/>
      <c r="Q69" s="863">
        <v>23</v>
      </c>
      <c r="R69" s="817"/>
      <c r="S69" s="817"/>
      <c r="T69" s="817"/>
      <c r="U69" s="817"/>
      <c r="V69" s="817">
        <v>10</v>
      </c>
      <c r="W69" s="817"/>
      <c r="X69" s="817"/>
      <c r="Y69" s="817"/>
      <c r="Z69" s="817"/>
      <c r="AA69" s="817">
        <v>13</v>
      </c>
      <c r="AB69" s="817"/>
      <c r="AC69" s="817"/>
      <c r="AD69" s="817"/>
      <c r="AE69" s="817"/>
      <c r="AF69" s="817">
        <v>13</v>
      </c>
      <c r="AG69" s="817"/>
      <c r="AH69" s="817"/>
      <c r="AI69" s="817"/>
      <c r="AJ69" s="817"/>
      <c r="AK69" s="817" t="s">
        <v>487</v>
      </c>
      <c r="AL69" s="817"/>
      <c r="AM69" s="817"/>
      <c r="AN69" s="817"/>
      <c r="AO69" s="817"/>
      <c r="AP69" s="817">
        <v>13</v>
      </c>
      <c r="AQ69" s="817"/>
      <c r="AR69" s="817"/>
      <c r="AS69" s="817"/>
      <c r="AT69" s="817"/>
      <c r="AU69" s="817" t="s">
        <v>560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5">
      <c r="A70" s="220">
        <v>3</v>
      </c>
      <c r="B70" s="860" t="s">
        <v>552</v>
      </c>
      <c r="C70" s="861"/>
      <c r="D70" s="861"/>
      <c r="E70" s="861"/>
      <c r="F70" s="861"/>
      <c r="G70" s="861"/>
      <c r="H70" s="861"/>
      <c r="I70" s="861"/>
      <c r="J70" s="861"/>
      <c r="K70" s="861"/>
      <c r="L70" s="861"/>
      <c r="M70" s="861"/>
      <c r="N70" s="861"/>
      <c r="O70" s="861"/>
      <c r="P70" s="862"/>
      <c r="Q70" s="863">
        <v>483</v>
      </c>
      <c r="R70" s="817"/>
      <c r="S70" s="817"/>
      <c r="T70" s="817"/>
      <c r="U70" s="817"/>
      <c r="V70" s="817">
        <v>397</v>
      </c>
      <c r="W70" s="817"/>
      <c r="X70" s="817"/>
      <c r="Y70" s="817"/>
      <c r="Z70" s="817"/>
      <c r="AA70" s="817">
        <v>87</v>
      </c>
      <c r="AB70" s="817"/>
      <c r="AC70" s="817"/>
      <c r="AD70" s="817"/>
      <c r="AE70" s="817"/>
      <c r="AF70" s="817">
        <v>87</v>
      </c>
      <c r="AG70" s="817"/>
      <c r="AH70" s="817"/>
      <c r="AI70" s="817"/>
      <c r="AJ70" s="817"/>
      <c r="AK70" s="817">
        <v>93</v>
      </c>
      <c r="AL70" s="817"/>
      <c r="AM70" s="817"/>
      <c r="AN70" s="817"/>
      <c r="AO70" s="817"/>
      <c r="AP70" s="817" t="s">
        <v>487</v>
      </c>
      <c r="AQ70" s="817"/>
      <c r="AR70" s="817"/>
      <c r="AS70" s="817"/>
      <c r="AT70" s="817"/>
      <c r="AU70" s="817" t="s">
        <v>560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5">
      <c r="A71" s="220">
        <v>4</v>
      </c>
      <c r="B71" s="860" t="s">
        <v>553</v>
      </c>
      <c r="C71" s="861"/>
      <c r="D71" s="861"/>
      <c r="E71" s="861"/>
      <c r="F71" s="861"/>
      <c r="G71" s="861"/>
      <c r="H71" s="861"/>
      <c r="I71" s="861"/>
      <c r="J71" s="861"/>
      <c r="K71" s="861"/>
      <c r="L71" s="861"/>
      <c r="M71" s="861"/>
      <c r="N71" s="861"/>
      <c r="O71" s="861"/>
      <c r="P71" s="862"/>
      <c r="Q71" s="863">
        <v>5552</v>
      </c>
      <c r="R71" s="817"/>
      <c r="S71" s="817"/>
      <c r="T71" s="817"/>
      <c r="U71" s="817"/>
      <c r="V71" s="817">
        <v>4641</v>
      </c>
      <c r="W71" s="817"/>
      <c r="X71" s="817"/>
      <c r="Y71" s="817"/>
      <c r="Z71" s="817"/>
      <c r="AA71" s="817">
        <v>912</v>
      </c>
      <c r="AB71" s="817"/>
      <c r="AC71" s="817"/>
      <c r="AD71" s="817"/>
      <c r="AE71" s="817"/>
      <c r="AF71" s="817">
        <v>912</v>
      </c>
      <c r="AG71" s="817"/>
      <c r="AH71" s="817"/>
      <c r="AI71" s="817"/>
      <c r="AJ71" s="817"/>
      <c r="AK71" s="817">
        <v>0</v>
      </c>
      <c r="AL71" s="817"/>
      <c r="AM71" s="817"/>
      <c r="AN71" s="817"/>
      <c r="AO71" s="817"/>
      <c r="AP71" s="817" t="s">
        <v>487</v>
      </c>
      <c r="AQ71" s="817"/>
      <c r="AR71" s="817"/>
      <c r="AS71" s="817"/>
      <c r="AT71" s="817"/>
      <c r="AU71" s="817" t="s">
        <v>560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5">
      <c r="A72" s="220">
        <v>5</v>
      </c>
      <c r="B72" s="860" t="s">
        <v>554</v>
      </c>
      <c r="C72" s="861"/>
      <c r="D72" s="861"/>
      <c r="E72" s="861"/>
      <c r="F72" s="861"/>
      <c r="G72" s="861"/>
      <c r="H72" s="861"/>
      <c r="I72" s="861"/>
      <c r="J72" s="861"/>
      <c r="K72" s="861"/>
      <c r="L72" s="861"/>
      <c r="M72" s="861"/>
      <c r="N72" s="861"/>
      <c r="O72" s="861"/>
      <c r="P72" s="862"/>
      <c r="Q72" s="863">
        <v>1491</v>
      </c>
      <c r="R72" s="817"/>
      <c r="S72" s="817"/>
      <c r="T72" s="817"/>
      <c r="U72" s="817"/>
      <c r="V72" s="817">
        <v>1487</v>
      </c>
      <c r="W72" s="817"/>
      <c r="X72" s="817"/>
      <c r="Y72" s="817"/>
      <c r="Z72" s="817"/>
      <c r="AA72" s="817">
        <v>3</v>
      </c>
      <c r="AB72" s="817"/>
      <c r="AC72" s="817"/>
      <c r="AD72" s="817"/>
      <c r="AE72" s="817"/>
      <c r="AF72" s="817">
        <v>3</v>
      </c>
      <c r="AG72" s="817"/>
      <c r="AH72" s="817"/>
      <c r="AI72" s="817"/>
      <c r="AJ72" s="817"/>
      <c r="AK72" s="817">
        <v>41</v>
      </c>
      <c r="AL72" s="817"/>
      <c r="AM72" s="817"/>
      <c r="AN72" s="817"/>
      <c r="AO72" s="817"/>
      <c r="AP72" s="817" t="s">
        <v>487</v>
      </c>
      <c r="AQ72" s="817"/>
      <c r="AR72" s="817"/>
      <c r="AS72" s="817"/>
      <c r="AT72" s="817"/>
      <c r="AU72" s="817" t="s">
        <v>560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5">
      <c r="A73" s="220">
        <v>6</v>
      </c>
      <c r="B73" s="860" t="s">
        <v>555</v>
      </c>
      <c r="C73" s="861"/>
      <c r="D73" s="861"/>
      <c r="E73" s="861"/>
      <c r="F73" s="861"/>
      <c r="G73" s="861"/>
      <c r="H73" s="861"/>
      <c r="I73" s="861"/>
      <c r="J73" s="861"/>
      <c r="K73" s="861"/>
      <c r="L73" s="861"/>
      <c r="M73" s="861"/>
      <c r="N73" s="861"/>
      <c r="O73" s="861"/>
      <c r="P73" s="862"/>
      <c r="Q73" s="863">
        <v>8</v>
      </c>
      <c r="R73" s="817"/>
      <c r="S73" s="817"/>
      <c r="T73" s="817"/>
      <c r="U73" s="817"/>
      <c r="V73" s="817">
        <v>7</v>
      </c>
      <c r="W73" s="817"/>
      <c r="X73" s="817"/>
      <c r="Y73" s="817"/>
      <c r="Z73" s="817"/>
      <c r="AA73" s="817">
        <v>0</v>
      </c>
      <c r="AB73" s="817"/>
      <c r="AC73" s="817"/>
      <c r="AD73" s="817"/>
      <c r="AE73" s="817"/>
      <c r="AF73" s="817">
        <v>0</v>
      </c>
      <c r="AG73" s="817"/>
      <c r="AH73" s="817"/>
      <c r="AI73" s="817"/>
      <c r="AJ73" s="817"/>
      <c r="AK73" s="817">
        <v>5</v>
      </c>
      <c r="AL73" s="817"/>
      <c r="AM73" s="817"/>
      <c r="AN73" s="817"/>
      <c r="AO73" s="817"/>
      <c r="AP73" s="817" t="s">
        <v>487</v>
      </c>
      <c r="AQ73" s="817"/>
      <c r="AR73" s="817"/>
      <c r="AS73" s="817"/>
      <c r="AT73" s="817"/>
      <c r="AU73" s="817" t="s">
        <v>560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5">
      <c r="A74" s="220">
        <v>7</v>
      </c>
      <c r="B74" s="860" t="s">
        <v>556</v>
      </c>
      <c r="C74" s="861"/>
      <c r="D74" s="861"/>
      <c r="E74" s="861"/>
      <c r="F74" s="861"/>
      <c r="G74" s="861"/>
      <c r="H74" s="861"/>
      <c r="I74" s="861"/>
      <c r="J74" s="861"/>
      <c r="K74" s="861"/>
      <c r="L74" s="861"/>
      <c r="M74" s="861"/>
      <c r="N74" s="861"/>
      <c r="O74" s="861"/>
      <c r="P74" s="862"/>
      <c r="Q74" s="863">
        <v>33</v>
      </c>
      <c r="R74" s="817"/>
      <c r="S74" s="817"/>
      <c r="T74" s="817"/>
      <c r="U74" s="817"/>
      <c r="V74" s="817">
        <v>17</v>
      </c>
      <c r="W74" s="817"/>
      <c r="X74" s="817"/>
      <c r="Y74" s="817"/>
      <c r="Z74" s="817"/>
      <c r="AA74" s="817">
        <v>17</v>
      </c>
      <c r="AB74" s="817"/>
      <c r="AC74" s="817"/>
      <c r="AD74" s="817"/>
      <c r="AE74" s="817"/>
      <c r="AF74" s="817">
        <v>17</v>
      </c>
      <c r="AG74" s="817"/>
      <c r="AH74" s="817"/>
      <c r="AI74" s="817"/>
      <c r="AJ74" s="817"/>
      <c r="AK74" s="817">
        <v>23</v>
      </c>
      <c r="AL74" s="817"/>
      <c r="AM74" s="817"/>
      <c r="AN74" s="817"/>
      <c r="AO74" s="817"/>
      <c r="AP74" s="817" t="s">
        <v>487</v>
      </c>
      <c r="AQ74" s="817"/>
      <c r="AR74" s="817"/>
      <c r="AS74" s="817"/>
      <c r="AT74" s="817"/>
      <c r="AU74" s="817" t="s">
        <v>560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5">
      <c r="A75" s="220">
        <v>8</v>
      </c>
      <c r="B75" s="860" t="s">
        <v>557</v>
      </c>
      <c r="C75" s="861"/>
      <c r="D75" s="861"/>
      <c r="E75" s="861"/>
      <c r="F75" s="861"/>
      <c r="G75" s="861"/>
      <c r="H75" s="861"/>
      <c r="I75" s="861"/>
      <c r="J75" s="861"/>
      <c r="K75" s="861"/>
      <c r="L75" s="861"/>
      <c r="M75" s="861"/>
      <c r="N75" s="861"/>
      <c r="O75" s="861"/>
      <c r="P75" s="862"/>
      <c r="Q75" s="864">
        <v>772</v>
      </c>
      <c r="R75" s="865"/>
      <c r="S75" s="865"/>
      <c r="T75" s="865"/>
      <c r="U75" s="821"/>
      <c r="V75" s="866">
        <v>728</v>
      </c>
      <c r="W75" s="865"/>
      <c r="X75" s="865"/>
      <c r="Y75" s="865"/>
      <c r="Z75" s="821"/>
      <c r="AA75" s="866">
        <v>44</v>
      </c>
      <c r="AB75" s="865"/>
      <c r="AC75" s="865"/>
      <c r="AD75" s="865"/>
      <c r="AE75" s="821"/>
      <c r="AF75" s="866">
        <v>44</v>
      </c>
      <c r="AG75" s="865"/>
      <c r="AH75" s="865"/>
      <c r="AI75" s="865"/>
      <c r="AJ75" s="821"/>
      <c r="AK75" s="866">
        <v>315</v>
      </c>
      <c r="AL75" s="865"/>
      <c r="AM75" s="865"/>
      <c r="AN75" s="865"/>
      <c r="AO75" s="821"/>
      <c r="AP75" s="866" t="s">
        <v>487</v>
      </c>
      <c r="AQ75" s="865"/>
      <c r="AR75" s="865"/>
      <c r="AS75" s="865"/>
      <c r="AT75" s="821"/>
      <c r="AU75" s="866" t="s">
        <v>560</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5">
      <c r="A76" s="220">
        <v>9</v>
      </c>
      <c r="B76" s="860" t="s">
        <v>558</v>
      </c>
      <c r="C76" s="861"/>
      <c r="D76" s="861"/>
      <c r="E76" s="861"/>
      <c r="F76" s="861"/>
      <c r="G76" s="861"/>
      <c r="H76" s="861"/>
      <c r="I76" s="861"/>
      <c r="J76" s="861"/>
      <c r="K76" s="861"/>
      <c r="L76" s="861"/>
      <c r="M76" s="861"/>
      <c r="N76" s="861"/>
      <c r="O76" s="861"/>
      <c r="P76" s="862"/>
      <c r="Q76" s="864">
        <v>1876</v>
      </c>
      <c r="R76" s="865"/>
      <c r="S76" s="865"/>
      <c r="T76" s="865"/>
      <c r="U76" s="821"/>
      <c r="V76" s="866">
        <v>1810</v>
      </c>
      <c r="W76" s="865"/>
      <c r="X76" s="865"/>
      <c r="Y76" s="865"/>
      <c r="Z76" s="821"/>
      <c r="AA76" s="866">
        <v>66</v>
      </c>
      <c r="AB76" s="865"/>
      <c r="AC76" s="865"/>
      <c r="AD76" s="865"/>
      <c r="AE76" s="821"/>
      <c r="AF76" s="866">
        <v>66</v>
      </c>
      <c r="AG76" s="865"/>
      <c r="AH76" s="865"/>
      <c r="AI76" s="865"/>
      <c r="AJ76" s="821"/>
      <c r="AK76" s="866" t="s">
        <v>487</v>
      </c>
      <c r="AL76" s="865"/>
      <c r="AM76" s="865"/>
      <c r="AN76" s="865"/>
      <c r="AO76" s="821"/>
      <c r="AP76" s="866" t="s">
        <v>487</v>
      </c>
      <c r="AQ76" s="865"/>
      <c r="AR76" s="865"/>
      <c r="AS76" s="865"/>
      <c r="AT76" s="821"/>
      <c r="AU76" s="866" t="s">
        <v>560</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5">
      <c r="A77" s="220">
        <v>10</v>
      </c>
      <c r="B77" s="860" t="s">
        <v>559</v>
      </c>
      <c r="C77" s="861"/>
      <c r="D77" s="861"/>
      <c r="E77" s="861"/>
      <c r="F77" s="861"/>
      <c r="G77" s="861"/>
      <c r="H77" s="861"/>
      <c r="I77" s="861"/>
      <c r="J77" s="861"/>
      <c r="K77" s="861"/>
      <c r="L77" s="861"/>
      <c r="M77" s="861"/>
      <c r="N77" s="861"/>
      <c r="O77" s="861"/>
      <c r="P77" s="862"/>
      <c r="Q77" s="864">
        <v>297869</v>
      </c>
      <c r="R77" s="865"/>
      <c r="S77" s="865"/>
      <c r="T77" s="865"/>
      <c r="U77" s="821"/>
      <c r="V77" s="866">
        <v>293113</v>
      </c>
      <c r="W77" s="865"/>
      <c r="X77" s="865"/>
      <c r="Y77" s="865"/>
      <c r="Z77" s="821"/>
      <c r="AA77" s="866">
        <v>4756</v>
      </c>
      <c r="AB77" s="865"/>
      <c r="AC77" s="865"/>
      <c r="AD77" s="865"/>
      <c r="AE77" s="821"/>
      <c r="AF77" s="866">
        <v>4756</v>
      </c>
      <c r="AG77" s="865"/>
      <c r="AH77" s="865"/>
      <c r="AI77" s="865"/>
      <c r="AJ77" s="821"/>
      <c r="AK77" s="866">
        <v>1710</v>
      </c>
      <c r="AL77" s="865"/>
      <c r="AM77" s="865"/>
      <c r="AN77" s="865"/>
      <c r="AO77" s="821"/>
      <c r="AP77" s="866" t="s">
        <v>487</v>
      </c>
      <c r="AQ77" s="865"/>
      <c r="AR77" s="865"/>
      <c r="AS77" s="865"/>
      <c r="AT77" s="821"/>
      <c r="AU77" s="866" t="s">
        <v>560</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3">
      <c r="A88" s="222"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5905</v>
      </c>
      <c r="AG88" s="831"/>
      <c r="AH88" s="831"/>
      <c r="AI88" s="831"/>
      <c r="AJ88" s="831"/>
      <c r="AK88" s="828"/>
      <c r="AL88" s="828"/>
      <c r="AM88" s="828"/>
      <c r="AN88" s="828"/>
      <c r="AO88" s="828"/>
      <c r="AP88" s="831">
        <v>641</v>
      </c>
      <c r="AQ88" s="831"/>
      <c r="AR88" s="831"/>
      <c r="AS88" s="831"/>
      <c r="AT88" s="831"/>
      <c r="AU88" s="831">
        <v>116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125</v>
      </c>
      <c r="CS102" s="839"/>
      <c r="CT102" s="839"/>
      <c r="CU102" s="839"/>
      <c r="CV102" s="878"/>
      <c r="CW102" s="877" t="s">
        <v>566</v>
      </c>
      <c r="CX102" s="839"/>
      <c r="CY102" s="839"/>
      <c r="CZ102" s="839"/>
      <c r="DA102" s="878"/>
      <c r="DB102" s="877" t="s">
        <v>566</v>
      </c>
      <c r="DC102" s="839"/>
      <c r="DD102" s="839"/>
      <c r="DE102" s="839"/>
      <c r="DF102" s="878"/>
      <c r="DG102" s="877" t="s">
        <v>566</v>
      </c>
      <c r="DH102" s="839"/>
      <c r="DI102" s="839"/>
      <c r="DJ102" s="839"/>
      <c r="DK102" s="878"/>
      <c r="DL102" s="877" t="s">
        <v>566</v>
      </c>
      <c r="DM102" s="839"/>
      <c r="DN102" s="839"/>
      <c r="DO102" s="839"/>
      <c r="DP102" s="878"/>
      <c r="DQ102" s="877" t="s">
        <v>566</v>
      </c>
      <c r="DR102" s="839"/>
      <c r="DS102" s="839"/>
      <c r="DT102" s="839"/>
      <c r="DU102" s="878"/>
      <c r="DV102" s="776"/>
      <c r="DW102" s="777"/>
      <c r="DX102" s="777"/>
      <c r="DY102" s="777"/>
      <c r="DZ102" s="901"/>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1753602</v>
      </c>
      <c r="AB110" s="887"/>
      <c r="AC110" s="887"/>
      <c r="AD110" s="887"/>
      <c r="AE110" s="888"/>
      <c r="AF110" s="889">
        <v>1741090</v>
      </c>
      <c r="AG110" s="887"/>
      <c r="AH110" s="887"/>
      <c r="AI110" s="887"/>
      <c r="AJ110" s="888"/>
      <c r="AK110" s="889">
        <v>1677235</v>
      </c>
      <c r="AL110" s="887"/>
      <c r="AM110" s="887"/>
      <c r="AN110" s="887"/>
      <c r="AO110" s="888"/>
      <c r="AP110" s="890">
        <v>16.100000000000001</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17444693</v>
      </c>
      <c r="BR110" s="918"/>
      <c r="BS110" s="918"/>
      <c r="BT110" s="918"/>
      <c r="BU110" s="918"/>
      <c r="BV110" s="918">
        <v>17160426</v>
      </c>
      <c r="BW110" s="918"/>
      <c r="BX110" s="918"/>
      <c r="BY110" s="918"/>
      <c r="BZ110" s="918"/>
      <c r="CA110" s="918">
        <v>16635468</v>
      </c>
      <c r="CB110" s="918"/>
      <c r="CC110" s="918"/>
      <c r="CD110" s="918"/>
      <c r="CE110" s="918"/>
      <c r="CF110" s="931">
        <v>159.4</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10171</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7429147</v>
      </c>
      <c r="BR112" s="913"/>
      <c r="BS112" s="913"/>
      <c r="BT112" s="913"/>
      <c r="BU112" s="913"/>
      <c r="BV112" s="913">
        <v>6642381</v>
      </c>
      <c r="BW112" s="913"/>
      <c r="BX112" s="913"/>
      <c r="BY112" s="913"/>
      <c r="BZ112" s="913"/>
      <c r="CA112" s="913">
        <v>6010266</v>
      </c>
      <c r="CB112" s="913"/>
      <c r="CC112" s="913"/>
      <c r="CD112" s="913"/>
      <c r="CE112" s="913"/>
      <c r="CF112" s="907">
        <v>57.6</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1077050</v>
      </c>
      <c r="AB113" s="925"/>
      <c r="AC113" s="925"/>
      <c r="AD113" s="925"/>
      <c r="AE113" s="926"/>
      <c r="AF113" s="927">
        <v>1010393</v>
      </c>
      <c r="AG113" s="925"/>
      <c r="AH113" s="925"/>
      <c r="AI113" s="925"/>
      <c r="AJ113" s="926"/>
      <c r="AK113" s="927">
        <v>1026520</v>
      </c>
      <c r="AL113" s="925"/>
      <c r="AM113" s="925"/>
      <c r="AN113" s="925"/>
      <c r="AO113" s="926"/>
      <c r="AP113" s="928">
        <v>9.8000000000000007</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103994</v>
      </c>
      <c r="BR113" s="913"/>
      <c r="BS113" s="913"/>
      <c r="BT113" s="913"/>
      <c r="BU113" s="913"/>
      <c r="BV113" s="913">
        <v>92780</v>
      </c>
      <c r="BW113" s="913"/>
      <c r="BX113" s="913"/>
      <c r="BY113" s="913"/>
      <c r="BZ113" s="913"/>
      <c r="CA113" s="913">
        <v>115596</v>
      </c>
      <c r="CB113" s="913"/>
      <c r="CC113" s="913"/>
      <c r="CD113" s="913"/>
      <c r="CE113" s="913"/>
      <c r="CF113" s="907">
        <v>1.1000000000000001</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44142</v>
      </c>
      <c r="AB114" s="946"/>
      <c r="AC114" s="946"/>
      <c r="AD114" s="946"/>
      <c r="AE114" s="947"/>
      <c r="AF114" s="948">
        <v>38302</v>
      </c>
      <c r="AG114" s="946"/>
      <c r="AH114" s="946"/>
      <c r="AI114" s="946"/>
      <c r="AJ114" s="947"/>
      <c r="AK114" s="948">
        <v>25883</v>
      </c>
      <c r="AL114" s="946"/>
      <c r="AM114" s="946"/>
      <c r="AN114" s="946"/>
      <c r="AO114" s="947"/>
      <c r="AP114" s="949">
        <v>0.2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2009156</v>
      </c>
      <c r="BR114" s="913"/>
      <c r="BS114" s="913"/>
      <c r="BT114" s="913"/>
      <c r="BU114" s="913"/>
      <c r="BV114" s="913">
        <v>2044088</v>
      </c>
      <c r="BW114" s="913"/>
      <c r="BX114" s="913"/>
      <c r="BY114" s="913"/>
      <c r="BZ114" s="913"/>
      <c r="CA114" s="913">
        <v>2118121</v>
      </c>
      <c r="CB114" s="913"/>
      <c r="CC114" s="913"/>
      <c r="CD114" s="913"/>
      <c r="CE114" s="913"/>
      <c r="CF114" s="907">
        <v>20.3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10333</v>
      </c>
      <c r="AB115" s="925"/>
      <c r="AC115" s="925"/>
      <c r="AD115" s="925"/>
      <c r="AE115" s="926"/>
      <c r="AF115" s="927">
        <v>10171</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10171</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2885127</v>
      </c>
      <c r="AB117" s="966"/>
      <c r="AC117" s="966"/>
      <c r="AD117" s="966"/>
      <c r="AE117" s="967"/>
      <c r="AF117" s="968">
        <v>2799956</v>
      </c>
      <c r="AG117" s="966"/>
      <c r="AH117" s="966"/>
      <c r="AI117" s="966"/>
      <c r="AJ117" s="967"/>
      <c r="AK117" s="968">
        <v>2729638</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441</v>
      </c>
      <c r="BP119" s="992"/>
      <c r="BQ119" s="986">
        <v>26997161</v>
      </c>
      <c r="BR119" s="987"/>
      <c r="BS119" s="987"/>
      <c r="BT119" s="987"/>
      <c r="BU119" s="987"/>
      <c r="BV119" s="987">
        <v>25939675</v>
      </c>
      <c r="BW119" s="987"/>
      <c r="BX119" s="987"/>
      <c r="BY119" s="987"/>
      <c r="BZ119" s="987"/>
      <c r="CA119" s="987">
        <v>24879451</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11876623</v>
      </c>
      <c r="BR120" s="918"/>
      <c r="BS120" s="918"/>
      <c r="BT120" s="918"/>
      <c r="BU120" s="918"/>
      <c r="BV120" s="918">
        <v>11979494</v>
      </c>
      <c r="BW120" s="918"/>
      <c r="BX120" s="918"/>
      <c r="BY120" s="918"/>
      <c r="BZ120" s="918"/>
      <c r="CA120" s="918">
        <v>12540344</v>
      </c>
      <c r="CB120" s="918"/>
      <c r="CC120" s="918"/>
      <c r="CD120" s="918"/>
      <c r="CE120" s="918"/>
      <c r="CF120" s="931">
        <v>120.2</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6743545</v>
      </c>
      <c r="DH120" s="918"/>
      <c r="DI120" s="918"/>
      <c r="DJ120" s="918"/>
      <c r="DK120" s="918"/>
      <c r="DL120" s="918">
        <v>6034624</v>
      </c>
      <c r="DM120" s="918"/>
      <c r="DN120" s="918"/>
      <c r="DO120" s="918"/>
      <c r="DP120" s="918"/>
      <c r="DQ120" s="918">
        <v>5405444</v>
      </c>
      <c r="DR120" s="918"/>
      <c r="DS120" s="918"/>
      <c r="DT120" s="918"/>
      <c r="DU120" s="918"/>
      <c r="DV120" s="919">
        <v>51.8</v>
      </c>
      <c r="DW120" s="919"/>
      <c r="DX120" s="919"/>
      <c r="DY120" s="919"/>
      <c r="DZ120" s="920"/>
    </row>
    <row r="121" spans="1:130" s="212" customFormat="1" ht="26.25" customHeight="1" x14ac:dyDescent="0.2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764113</v>
      </c>
      <c r="BR121" s="913"/>
      <c r="BS121" s="913"/>
      <c r="BT121" s="913"/>
      <c r="BU121" s="913"/>
      <c r="BV121" s="913">
        <v>809667</v>
      </c>
      <c r="BW121" s="913"/>
      <c r="BX121" s="913"/>
      <c r="BY121" s="913"/>
      <c r="BZ121" s="913"/>
      <c r="CA121" s="913">
        <v>769879</v>
      </c>
      <c r="CB121" s="913"/>
      <c r="CC121" s="913"/>
      <c r="CD121" s="913"/>
      <c r="CE121" s="913"/>
      <c r="CF121" s="907">
        <v>7.4</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632534</v>
      </c>
      <c r="DH121" s="913"/>
      <c r="DI121" s="913"/>
      <c r="DJ121" s="913"/>
      <c r="DK121" s="913"/>
      <c r="DL121" s="913">
        <v>570262</v>
      </c>
      <c r="DM121" s="913"/>
      <c r="DN121" s="913"/>
      <c r="DO121" s="913"/>
      <c r="DP121" s="913"/>
      <c r="DQ121" s="913">
        <v>586449</v>
      </c>
      <c r="DR121" s="913"/>
      <c r="DS121" s="913"/>
      <c r="DT121" s="913"/>
      <c r="DU121" s="913"/>
      <c r="DV121" s="914">
        <v>5.6</v>
      </c>
      <c r="DW121" s="914"/>
      <c r="DX121" s="914"/>
      <c r="DY121" s="914"/>
      <c r="DZ121" s="915"/>
    </row>
    <row r="122" spans="1:130" s="212" customFormat="1" ht="26.25" customHeight="1" x14ac:dyDescent="0.2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19525895</v>
      </c>
      <c r="BR122" s="987"/>
      <c r="BS122" s="987"/>
      <c r="BT122" s="987"/>
      <c r="BU122" s="987"/>
      <c r="BV122" s="987">
        <v>18615956</v>
      </c>
      <c r="BW122" s="987"/>
      <c r="BX122" s="987"/>
      <c r="BY122" s="987"/>
      <c r="BZ122" s="987"/>
      <c r="CA122" s="987">
        <v>17073023</v>
      </c>
      <c r="CB122" s="987"/>
      <c r="CC122" s="987"/>
      <c r="CD122" s="987"/>
      <c r="CE122" s="987"/>
      <c r="CF122" s="1004">
        <v>163.6</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53068</v>
      </c>
      <c r="DH122" s="913"/>
      <c r="DI122" s="913"/>
      <c r="DJ122" s="913"/>
      <c r="DK122" s="913"/>
      <c r="DL122" s="913">
        <v>37495</v>
      </c>
      <c r="DM122" s="913"/>
      <c r="DN122" s="913"/>
      <c r="DO122" s="913"/>
      <c r="DP122" s="913"/>
      <c r="DQ122" s="913">
        <v>18373</v>
      </c>
      <c r="DR122" s="913"/>
      <c r="DS122" s="913"/>
      <c r="DT122" s="913"/>
      <c r="DU122" s="913"/>
      <c r="DV122" s="914">
        <v>0.2</v>
      </c>
      <c r="DW122" s="914"/>
      <c r="DX122" s="914"/>
      <c r="DY122" s="914"/>
      <c r="DZ122" s="915"/>
    </row>
    <row r="123" spans="1:130" s="212" customFormat="1" ht="26.25" customHeight="1" x14ac:dyDescent="0.2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10008</v>
      </c>
      <c r="AB123" s="946"/>
      <c r="AC123" s="946"/>
      <c r="AD123" s="946"/>
      <c r="AE123" s="947"/>
      <c r="AF123" s="948">
        <v>10008</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0">
        <v>32166631</v>
      </c>
      <c r="BR123" s="1051"/>
      <c r="BS123" s="1051"/>
      <c r="BT123" s="1051"/>
      <c r="BU123" s="1051"/>
      <c r="BV123" s="1051">
        <v>31405117</v>
      </c>
      <c r="BW123" s="1051"/>
      <c r="BX123" s="1051"/>
      <c r="BY123" s="1051"/>
      <c r="BZ123" s="1051"/>
      <c r="CA123" s="1051">
        <v>30383246</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3">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3">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325</v>
      </c>
      <c r="AB127" s="946"/>
      <c r="AC127" s="946"/>
      <c r="AD127" s="946"/>
      <c r="AE127" s="947"/>
      <c r="AF127" s="948">
        <v>163</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3">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118757</v>
      </c>
      <c r="AB128" s="1033"/>
      <c r="AC128" s="1033"/>
      <c r="AD128" s="1033"/>
      <c r="AE128" s="1034"/>
      <c r="AF128" s="1035">
        <v>127623</v>
      </c>
      <c r="AG128" s="1033"/>
      <c r="AH128" s="1033"/>
      <c r="AI128" s="1033"/>
      <c r="AJ128" s="1034"/>
      <c r="AK128" s="1035">
        <v>125834</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13.02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11985747</v>
      </c>
      <c r="AB129" s="946"/>
      <c r="AC129" s="946"/>
      <c r="AD129" s="946"/>
      <c r="AE129" s="947"/>
      <c r="AF129" s="948">
        <v>12260105</v>
      </c>
      <c r="AG129" s="946"/>
      <c r="AH129" s="946"/>
      <c r="AI129" s="946"/>
      <c r="AJ129" s="947"/>
      <c r="AK129" s="948">
        <v>12328777</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18.02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1980321</v>
      </c>
      <c r="AB130" s="946"/>
      <c r="AC130" s="946"/>
      <c r="AD130" s="946"/>
      <c r="AE130" s="947"/>
      <c r="AF130" s="948">
        <v>1966374</v>
      </c>
      <c r="AG130" s="946"/>
      <c r="AH130" s="946"/>
      <c r="AI130" s="946"/>
      <c r="AJ130" s="947"/>
      <c r="AK130" s="948">
        <v>1891633</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10005426</v>
      </c>
      <c r="AB131" s="973"/>
      <c r="AC131" s="973"/>
      <c r="AD131" s="973"/>
      <c r="AE131" s="974"/>
      <c r="AF131" s="972">
        <v>10293731</v>
      </c>
      <c r="AG131" s="973"/>
      <c r="AH131" s="973"/>
      <c r="AI131" s="973"/>
      <c r="AJ131" s="974"/>
      <c r="AK131" s="972">
        <v>10437144</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7.8562272110000002</v>
      </c>
      <c r="AB132" s="1084"/>
      <c r="AC132" s="1084"/>
      <c r="AD132" s="1084"/>
      <c r="AE132" s="1085"/>
      <c r="AF132" s="1086">
        <v>6.8581450200000003</v>
      </c>
      <c r="AG132" s="1084"/>
      <c r="AH132" s="1084"/>
      <c r="AI132" s="1084"/>
      <c r="AJ132" s="1085"/>
      <c r="AK132" s="1086">
        <v>6.8234279420000004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7</v>
      </c>
      <c r="AB133" s="1067"/>
      <c r="AC133" s="1067"/>
      <c r="AD133" s="1067"/>
      <c r="AE133" s="1068"/>
      <c r="AF133" s="1066">
        <v>7</v>
      </c>
      <c r="AG133" s="1067"/>
      <c r="AH133" s="1067"/>
      <c r="AI133" s="1067"/>
      <c r="AJ133" s="1068"/>
      <c r="AK133" s="1066">
        <v>7.1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JKW9fSbiWKW51UPaqKJ0wLDo1GuW2YbpBMnpZpOQWl56+VyivHcCEpnM4t66ql6/OMf8Hqg8ni1lsfaDKQbSA==" saltValue="aOmHGX5NLXoVslUBu12R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475</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0wpzGnpCb/+d4CMtAkNPHkPOnIKTF423t9hBc6RKr1G252pH5weXCHdaE8W4g/Y+GAMNByCObeZRmZWVpzXKA==" saltValue="37W29CKNoDfcSMsjhIMb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Yh0aInIhw6HRZay5I/lwvsJfLj42XumbI1VnCLgWlOpm3ly/VusEpsvt8tx4/JLzDoe1geFiOyAOepwyCCKPlg==" saltValue="d/tcOIJUc7BRomYIeitI8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477</v>
      </c>
      <c r="AL6" s="248"/>
      <c r="AM6" s="248"/>
      <c r="AN6" s="248"/>
    </row>
    <row r="7" spans="1:46" ht="13.5" customHeight="1" x14ac:dyDescent="0.25">
      <c r="A7" s="247"/>
      <c r="AK7" s="250"/>
      <c r="AL7" s="251"/>
      <c r="AM7" s="251"/>
      <c r="AN7" s="252"/>
      <c r="AO7" s="1101" t="s">
        <v>478</v>
      </c>
      <c r="AP7" s="253"/>
      <c r="AQ7" s="254" t="s">
        <v>479</v>
      </c>
      <c r="AR7" s="255"/>
    </row>
    <row r="8" spans="1:46" ht="12.75" x14ac:dyDescent="0.25">
      <c r="A8" s="247"/>
      <c r="AK8" s="256"/>
      <c r="AL8" s="257"/>
      <c r="AM8" s="257"/>
      <c r="AN8" s="258"/>
      <c r="AO8" s="1102"/>
      <c r="AP8" s="259" t="s">
        <v>480</v>
      </c>
      <c r="AQ8" s="260" t="s">
        <v>481</v>
      </c>
      <c r="AR8" s="261" t="s">
        <v>482</v>
      </c>
    </row>
    <row r="9" spans="1:46" ht="12.75" x14ac:dyDescent="0.25">
      <c r="A9" s="247"/>
      <c r="AK9" s="1103" t="s">
        <v>483</v>
      </c>
      <c r="AL9" s="1104"/>
      <c r="AM9" s="1104"/>
      <c r="AN9" s="1105"/>
      <c r="AO9" s="262">
        <v>3143151</v>
      </c>
      <c r="AP9" s="262">
        <v>106497</v>
      </c>
      <c r="AQ9" s="263">
        <v>98214</v>
      </c>
      <c r="AR9" s="264">
        <v>8.4</v>
      </c>
    </row>
    <row r="10" spans="1:46" ht="13.5" customHeight="1" x14ac:dyDescent="0.25">
      <c r="A10" s="247"/>
      <c r="AK10" s="1103" t="s">
        <v>484</v>
      </c>
      <c r="AL10" s="1104"/>
      <c r="AM10" s="1104"/>
      <c r="AN10" s="1105"/>
      <c r="AO10" s="265">
        <v>395589</v>
      </c>
      <c r="AP10" s="265">
        <v>13403</v>
      </c>
      <c r="AQ10" s="266">
        <v>8330</v>
      </c>
      <c r="AR10" s="267">
        <v>60.9</v>
      </c>
    </row>
    <row r="11" spans="1:46" ht="13.5" customHeight="1" x14ac:dyDescent="0.25">
      <c r="A11" s="247"/>
      <c r="AK11" s="1103" t="s">
        <v>485</v>
      </c>
      <c r="AL11" s="1104"/>
      <c r="AM11" s="1104"/>
      <c r="AN11" s="1105"/>
      <c r="AO11" s="265">
        <v>9743</v>
      </c>
      <c r="AP11" s="265">
        <v>330</v>
      </c>
      <c r="AQ11" s="266">
        <v>2236</v>
      </c>
      <c r="AR11" s="267">
        <v>-85.2</v>
      </c>
    </row>
    <row r="12" spans="1:46" ht="13.5" customHeight="1" x14ac:dyDescent="0.25">
      <c r="A12" s="247"/>
      <c r="AK12" s="1103" t="s">
        <v>486</v>
      </c>
      <c r="AL12" s="1104"/>
      <c r="AM12" s="1104"/>
      <c r="AN12" s="1105"/>
      <c r="AO12" s="265" t="s">
        <v>487</v>
      </c>
      <c r="AP12" s="265" t="s">
        <v>487</v>
      </c>
      <c r="AQ12" s="266">
        <v>12</v>
      </c>
      <c r="AR12" s="267" t="s">
        <v>487</v>
      </c>
    </row>
    <row r="13" spans="1:46" ht="13.5" customHeight="1" x14ac:dyDescent="0.25">
      <c r="A13" s="247"/>
      <c r="AK13" s="1103" t="s">
        <v>488</v>
      </c>
      <c r="AL13" s="1104"/>
      <c r="AM13" s="1104"/>
      <c r="AN13" s="1105"/>
      <c r="AO13" s="265">
        <v>55083</v>
      </c>
      <c r="AP13" s="265">
        <v>1866</v>
      </c>
      <c r="AQ13" s="266">
        <v>3111</v>
      </c>
      <c r="AR13" s="267">
        <v>-40</v>
      </c>
    </row>
    <row r="14" spans="1:46" ht="13.5" customHeight="1" x14ac:dyDescent="0.25">
      <c r="A14" s="247"/>
      <c r="AK14" s="1103" t="s">
        <v>489</v>
      </c>
      <c r="AL14" s="1104"/>
      <c r="AM14" s="1104"/>
      <c r="AN14" s="1105"/>
      <c r="AO14" s="265">
        <v>36797</v>
      </c>
      <c r="AP14" s="265">
        <v>1247</v>
      </c>
      <c r="AQ14" s="266">
        <v>1882</v>
      </c>
      <c r="AR14" s="267">
        <v>-33.700000000000003</v>
      </c>
    </row>
    <row r="15" spans="1:46" ht="13.5" customHeight="1" x14ac:dyDescent="0.25">
      <c r="A15" s="247"/>
      <c r="AK15" s="1106" t="s">
        <v>490</v>
      </c>
      <c r="AL15" s="1107"/>
      <c r="AM15" s="1107"/>
      <c r="AN15" s="1108"/>
      <c r="AO15" s="265">
        <v>-211376</v>
      </c>
      <c r="AP15" s="265">
        <v>-7162</v>
      </c>
      <c r="AQ15" s="266">
        <v>-6411</v>
      </c>
      <c r="AR15" s="267">
        <v>11.7</v>
      </c>
    </row>
    <row r="16" spans="1:46" ht="12.75" x14ac:dyDescent="0.25">
      <c r="A16" s="247"/>
      <c r="AK16" s="1106" t="s">
        <v>177</v>
      </c>
      <c r="AL16" s="1107"/>
      <c r="AM16" s="1107"/>
      <c r="AN16" s="1108"/>
      <c r="AO16" s="265">
        <v>3428987</v>
      </c>
      <c r="AP16" s="265">
        <v>116182</v>
      </c>
      <c r="AQ16" s="266">
        <v>107373</v>
      </c>
      <c r="AR16" s="267">
        <v>8.1999999999999993</v>
      </c>
    </row>
    <row r="17" spans="1:46" ht="12.75" x14ac:dyDescent="0.25">
      <c r="A17" s="247"/>
    </row>
    <row r="18" spans="1:46" ht="12.75" x14ac:dyDescent="0.25">
      <c r="A18" s="247"/>
      <c r="AQ18" s="268"/>
      <c r="AR18" s="268"/>
    </row>
    <row r="19" spans="1:46" ht="12.75" x14ac:dyDescent="0.25">
      <c r="A19" s="247"/>
      <c r="AK19" s="243" t="s">
        <v>491</v>
      </c>
    </row>
    <row r="20" spans="1:46" ht="12.75" x14ac:dyDescent="0.25">
      <c r="A20" s="247"/>
      <c r="AK20" s="269"/>
      <c r="AL20" s="270"/>
      <c r="AM20" s="270"/>
      <c r="AN20" s="271"/>
      <c r="AO20" s="272" t="s">
        <v>492</v>
      </c>
      <c r="AP20" s="273" t="s">
        <v>493</v>
      </c>
      <c r="AQ20" s="274" t="s">
        <v>494</v>
      </c>
      <c r="AR20" s="275"/>
    </row>
    <row r="21" spans="1:46" s="248" customFormat="1" ht="12.75" x14ac:dyDescent="0.25">
      <c r="A21" s="276"/>
      <c r="AK21" s="1109" t="s">
        <v>495</v>
      </c>
      <c r="AL21" s="1110"/>
      <c r="AM21" s="1110"/>
      <c r="AN21" s="1111"/>
      <c r="AO21" s="277">
        <v>9.9600000000000009</v>
      </c>
      <c r="AP21" s="278">
        <v>9.17</v>
      </c>
      <c r="AQ21" s="279">
        <v>0.79</v>
      </c>
      <c r="AS21" s="280"/>
      <c r="AT21" s="276"/>
    </row>
    <row r="22" spans="1:46" s="248" customFormat="1" ht="12.75" x14ac:dyDescent="0.25">
      <c r="A22" s="276"/>
      <c r="AK22" s="1109" t="s">
        <v>496</v>
      </c>
      <c r="AL22" s="1110"/>
      <c r="AM22" s="1110"/>
      <c r="AN22" s="1111"/>
      <c r="AO22" s="281">
        <v>93.7</v>
      </c>
      <c r="AP22" s="282">
        <v>97.5</v>
      </c>
      <c r="AQ22" s="283">
        <v>-3.8</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2.75" x14ac:dyDescent="0.25">
      <c r="A27" s="288"/>
      <c r="AS27" s="243"/>
      <c r="AT27" s="243"/>
    </row>
    <row r="28" spans="1:46" ht="16.149999999999999" x14ac:dyDescent="0.2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499</v>
      </c>
      <c r="AL29" s="248"/>
      <c r="AM29" s="248"/>
      <c r="AN29" s="248"/>
      <c r="AS29" s="290"/>
    </row>
    <row r="30" spans="1:46" ht="13.5" customHeight="1" x14ac:dyDescent="0.25">
      <c r="A30" s="247"/>
      <c r="AK30" s="250"/>
      <c r="AL30" s="251"/>
      <c r="AM30" s="251"/>
      <c r="AN30" s="252"/>
      <c r="AO30" s="1101" t="s">
        <v>478</v>
      </c>
      <c r="AP30" s="253"/>
      <c r="AQ30" s="254" t="s">
        <v>479</v>
      </c>
      <c r="AR30" s="255"/>
    </row>
    <row r="31" spans="1:46" ht="12.75" x14ac:dyDescent="0.25">
      <c r="A31" s="247"/>
      <c r="AK31" s="256"/>
      <c r="AL31" s="257"/>
      <c r="AM31" s="257"/>
      <c r="AN31" s="258"/>
      <c r="AO31" s="1102"/>
      <c r="AP31" s="259" t="s">
        <v>480</v>
      </c>
      <c r="AQ31" s="260" t="s">
        <v>481</v>
      </c>
      <c r="AR31" s="261" t="s">
        <v>482</v>
      </c>
    </row>
    <row r="32" spans="1:46" ht="27" customHeight="1" x14ac:dyDescent="0.25">
      <c r="A32" s="247"/>
      <c r="AK32" s="1117" t="s">
        <v>500</v>
      </c>
      <c r="AL32" s="1118"/>
      <c r="AM32" s="1118"/>
      <c r="AN32" s="1119"/>
      <c r="AO32" s="291">
        <v>1677235</v>
      </c>
      <c r="AP32" s="291">
        <v>56828</v>
      </c>
      <c r="AQ32" s="292">
        <v>55954</v>
      </c>
      <c r="AR32" s="293">
        <v>1.6</v>
      </c>
    </row>
    <row r="33" spans="1:46" ht="13.5" customHeight="1" x14ac:dyDescent="0.25">
      <c r="A33" s="247"/>
      <c r="AK33" s="1117" t="s">
        <v>501</v>
      </c>
      <c r="AL33" s="1118"/>
      <c r="AM33" s="1118"/>
      <c r="AN33" s="1119"/>
      <c r="AO33" s="291" t="s">
        <v>487</v>
      </c>
      <c r="AP33" s="291" t="s">
        <v>487</v>
      </c>
      <c r="AQ33" s="292" t="s">
        <v>487</v>
      </c>
      <c r="AR33" s="293" t="s">
        <v>487</v>
      </c>
    </row>
    <row r="34" spans="1:46" ht="27" customHeight="1" x14ac:dyDescent="0.25">
      <c r="A34" s="247"/>
      <c r="AK34" s="1117" t="s">
        <v>502</v>
      </c>
      <c r="AL34" s="1118"/>
      <c r="AM34" s="1118"/>
      <c r="AN34" s="1119"/>
      <c r="AO34" s="291" t="s">
        <v>487</v>
      </c>
      <c r="AP34" s="291" t="s">
        <v>487</v>
      </c>
      <c r="AQ34" s="292">
        <v>1</v>
      </c>
      <c r="AR34" s="293" t="s">
        <v>487</v>
      </c>
    </row>
    <row r="35" spans="1:46" ht="27" customHeight="1" x14ac:dyDescent="0.25">
      <c r="A35" s="247"/>
      <c r="AK35" s="1117" t="s">
        <v>503</v>
      </c>
      <c r="AL35" s="1118"/>
      <c r="AM35" s="1118"/>
      <c r="AN35" s="1119"/>
      <c r="AO35" s="291">
        <v>1026520</v>
      </c>
      <c r="AP35" s="291">
        <v>34781</v>
      </c>
      <c r="AQ35" s="292">
        <v>17691</v>
      </c>
      <c r="AR35" s="293">
        <v>96.6</v>
      </c>
    </row>
    <row r="36" spans="1:46" ht="27" customHeight="1" x14ac:dyDescent="0.25">
      <c r="A36" s="247"/>
      <c r="AK36" s="1117" t="s">
        <v>504</v>
      </c>
      <c r="AL36" s="1118"/>
      <c r="AM36" s="1118"/>
      <c r="AN36" s="1119"/>
      <c r="AO36" s="291">
        <v>25883</v>
      </c>
      <c r="AP36" s="291">
        <v>877</v>
      </c>
      <c r="AQ36" s="292">
        <v>2603</v>
      </c>
      <c r="AR36" s="293">
        <v>-66.3</v>
      </c>
    </row>
    <row r="37" spans="1:46" ht="13.5" customHeight="1" x14ac:dyDescent="0.25">
      <c r="A37" s="247"/>
      <c r="AK37" s="1117" t="s">
        <v>505</v>
      </c>
      <c r="AL37" s="1118"/>
      <c r="AM37" s="1118"/>
      <c r="AN37" s="1119"/>
      <c r="AO37" s="291" t="s">
        <v>487</v>
      </c>
      <c r="AP37" s="291" t="s">
        <v>487</v>
      </c>
      <c r="AQ37" s="292">
        <v>579</v>
      </c>
      <c r="AR37" s="293" t="s">
        <v>487</v>
      </c>
    </row>
    <row r="38" spans="1:46" ht="27" customHeight="1" x14ac:dyDescent="0.25">
      <c r="A38" s="247"/>
      <c r="AK38" s="1120" t="s">
        <v>506</v>
      </c>
      <c r="AL38" s="1121"/>
      <c r="AM38" s="1121"/>
      <c r="AN38" s="1122"/>
      <c r="AO38" s="294" t="s">
        <v>487</v>
      </c>
      <c r="AP38" s="294" t="s">
        <v>487</v>
      </c>
      <c r="AQ38" s="295">
        <v>4</v>
      </c>
      <c r="AR38" s="283" t="s">
        <v>487</v>
      </c>
      <c r="AS38" s="290"/>
    </row>
    <row r="39" spans="1:46" ht="12.75" x14ac:dyDescent="0.25">
      <c r="A39" s="247"/>
      <c r="AK39" s="1120" t="s">
        <v>507</v>
      </c>
      <c r="AL39" s="1121"/>
      <c r="AM39" s="1121"/>
      <c r="AN39" s="1122"/>
      <c r="AO39" s="291">
        <v>-125834</v>
      </c>
      <c r="AP39" s="291">
        <v>-4264</v>
      </c>
      <c r="AQ39" s="292">
        <v>-4663</v>
      </c>
      <c r="AR39" s="293">
        <v>-8.6</v>
      </c>
      <c r="AS39" s="290"/>
    </row>
    <row r="40" spans="1:46" ht="27" customHeight="1" x14ac:dyDescent="0.25">
      <c r="A40" s="247"/>
      <c r="AK40" s="1117" t="s">
        <v>508</v>
      </c>
      <c r="AL40" s="1118"/>
      <c r="AM40" s="1118"/>
      <c r="AN40" s="1119"/>
      <c r="AO40" s="291">
        <v>-1891633</v>
      </c>
      <c r="AP40" s="291">
        <v>-64093</v>
      </c>
      <c r="AQ40" s="292">
        <v>-48945</v>
      </c>
      <c r="AR40" s="293">
        <v>30.9</v>
      </c>
      <c r="AS40" s="290"/>
    </row>
    <row r="41" spans="1:46" ht="12.75" x14ac:dyDescent="0.25">
      <c r="A41" s="247"/>
      <c r="AK41" s="1123" t="s">
        <v>287</v>
      </c>
      <c r="AL41" s="1124"/>
      <c r="AM41" s="1124"/>
      <c r="AN41" s="1125"/>
      <c r="AO41" s="291">
        <v>712171</v>
      </c>
      <c r="AP41" s="291">
        <v>24130</v>
      </c>
      <c r="AQ41" s="292">
        <v>23225</v>
      </c>
      <c r="AR41" s="293">
        <v>3.9</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509</v>
      </c>
    </row>
    <row r="48" spans="1:46" ht="12.75" x14ac:dyDescent="0.25">
      <c r="A48" s="247"/>
      <c r="AK48" s="301" t="s">
        <v>510</v>
      </c>
      <c r="AL48" s="301"/>
      <c r="AM48" s="301"/>
      <c r="AN48" s="301"/>
      <c r="AO48" s="301"/>
      <c r="AP48" s="301"/>
      <c r="AQ48" s="302"/>
      <c r="AR48" s="301"/>
    </row>
    <row r="49" spans="1:44" ht="13.5" customHeight="1" x14ac:dyDescent="0.25">
      <c r="A49" s="247"/>
      <c r="AK49" s="303"/>
      <c r="AL49" s="304"/>
      <c r="AM49" s="1112" t="s">
        <v>478</v>
      </c>
      <c r="AN49" s="1114" t="s">
        <v>511</v>
      </c>
      <c r="AO49" s="1115"/>
      <c r="AP49" s="1115"/>
      <c r="AQ49" s="1115"/>
      <c r="AR49" s="1116"/>
    </row>
    <row r="50" spans="1:44" ht="12.75" x14ac:dyDescent="0.25">
      <c r="A50" s="247"/>
      <c r="AK50" s="305"/>
      <c r="AL50" s="306"/>
      <c r="AM50" s="1113"/>
      <c r="AN50" s="307" t="s">
        <v>512</v>
      </c>
      <c r="AO50" s="308" t="s">
        <v>513</v>
      </c>
      <c r="AP50" s="309" t="s">
        <v>514</v>
      </c>
      <c r="AQ50" s="310" t="s">
        <v>515</v>
      </c>
      <c r="AR50" s="311" t="s">
        <v>516</v>
      </c>
    </row>
    <row r="51" spans="1:44" ht="12.75" x14ac:dyDescent="0.25">
      <c r="A51" s="247"/>
      <c r="AK51" s="303" t="s">
        <v>517</v>
      </c>
      <c r="AL51" s="304"/>
      <c r="AM51" s="312">
        <v>1901864</v>
      </c>
      <c r="AN51" s="313">
        <v>60805</v>
      </c>
      <c r="AO51" s="314">
        <v>-34.799999999999997</v>
      </c>
      <c r="AP51" s="315">
        <v>76347</v>
      </c>
      <c r="AQ51" s="316">
        <v>2.4</v>
      </c>
      <c r="AR51" s="317">
        <v>-37.200000000000003</v>
      </c>
    </row>
    <row r="52" spans="1:44" ht="12.75" x14ac:dyDescent="0.25">
      <c r="A52" s="247"/>
      <c r="AK52" s="318"/>
      <c r="AL52" s="319" t="s">
        <v>518</v>
      </c>
      <c r="AM52" s="320">
        <v>909175</v>
      </c>
      <c r="AN52" s="321">
        <v>29068</v>
      </c>
      <c r="AO52" s="322">
        <v>-48.2</v>
      </c>
      <c r="AP52" s="323">
        <v>41762</v>
      </c>
      <c r="AQ52" s="324">
        <v>0.5</v>
      </c>
      <c r="AR52" s="325">
        <v>-48.7</v>
      </c>
    </row>
    <row r="53" spans="1:44" ht="12.75" x14ac:dyDescent="0.25">
      <c r="A53" s="247"/>
      <c r="AK53" s="303" t="s">
        <v>519</v>
      </c>
      <c r="AL53" s="304"/>
      <c r="AM53" s="312">
        <v>1702895</v>
      </c>
      <c r="AN53" s="313">
        <v>55239</v>
      </c>
      <c r="AO53" s="314">
        <v>-9.1999999999999993</v>
      </c>
      <c r="AP53" s="315">
        <v>69604</v>
      </c>
      <c r="AQ53" s="316">
        <v>-8.8000000000000007</v>
      </c>
      <c r="AR53" s="317">
        <v>-0.4</v>
      </c>
    </row>
    <row r="54" spans="1:44" ht="12.75" x14ac:dyDescent="0.25">
      <c r="A54" s="247"/>
      <c r="AK54" s="318"/>
      <c r="AL54" s="319" t="s">
        <v>518</v>
      </c>
      <c r="AM54" s="320">
        <v>1172619</v>
      </c>
      <c r="AN54" s="321">
        <v>38037</v>
      </c>
      <c r="AO54" s="322">
        <v>30.9</v>
      </c>
      <c r="AP54" s="323">
        <v>36247</v>
      </c>
      <c r="AQ54" s="324">
        <v>-13.2</v>
      </c>
      <c r="AR54" s="325">
        <v>44.1</v>
      </c>
    </row>
    <row r="55" spans="1:44" ht="12.75" x14ac:dyDescent="0.25">
      <c r="A55" s="247"/>
      <c r="AK55" s="303" t="s">
        <v>520</v>
      </c>
      <c r="AL55" s="304"/>
      <c r="AM55" s="312">
        <v>2989220</v>
      </c>
      <c r="AN55" s="313">
        <v>98508</v>
      </c>
      <c r="AO55" s="314">
        <v>78.3</v>
      </c>
      <c r="AP55" s="315">
        <v>68410</v>
      </c>
      <c r="AQ55" s="316">
        <v>-1.7</v>
      </c>
      <c r="AR55" s="317">
        <v>80</v>
      </c>
    </row>
    <row r="56" spans="1:44" ht="12.75" x14ac:dyDescent="0.25">
      <c r="A56" s="247"/>
      <c r="AK56" s="318"/>
      <c r="AL56" s="319" t="s">
        <v>518</v>
      </c>
      <c r="AM56" s="320">
        <v>1278524</v>
      </c>
      <c r="AN56" s="321">
        <v>42133</v>
      </c>
      <c r="AO56" s="322">
        <v>10.8</v>
      </c>
      <c r="AP56" s="323">
        <v>35086</v>
      </c>
      <c r="AQ56" s="324">
        <v>-3.2</v>
      </c>
      <c r="AR56" s="325">
        <v>14</v>
      </c>
    </row>
    <row r="57" spans="1:44" ht="12.75" x14ac:dyDescent="0.25">
      <c r="A57" s="247"/>
      <c r="AK57" s="303" t="s">
        <v>521</v>
      </c>
      <c r="AL57" s="304"/>
      <c r="AM57" s="312">
        <v>4036547</v>
      </c>
      <c r="AN57" s="313">
        <v>135069</v>
      </c>
      <c r="AO57" s="314">
        <v>37.1</v>
      </c>
      <c r="AP57" s="315">
        <v>73019</v>
      </c>
      <c r="AQ57" s="316">
        <v>6.7</v>
      </c>
      <c r="AR57" s="317">
        <v>30.4</v>
      </c>
    </row>
    <row r="58" spans="1:44" ht="12.75" x14ac:dyDescent="0.25">
      <c r="A58" s="247"/>
      <c r="AK58" s="318"/>
      <c r="AL58" s="319" t="s">
        <v>518</v>
      </c>
      <c r="AM58" s="320">
        <v>1055638</v>
      </c>
      <c r="AN58" s="321">
        <v>35323</v>
      </c>
      <c r="AO58" s="322">
        <v>-16.2</v>
      </c>
      <c r="AP58" s="323">
        <v>39427</v>
      </c>
      <c r="AQ58" s="324">
        <v>12.4</v>
      </c>
      <c r="AR58" s="325">
        <v>-28.6</v>
      </c>
    </row>
    <row r="59" spans="1:44" ht="12.75" x14ac:dyDescent="0.25">
      <c r="A59" s="247"/>
      <c r="AK59" s="303" t="s">
        <v>522</v>
      </c>
      <c r="AL59" s="304"/>
      <c r="AM59" s="312">
        <v>3139703</v>
      </c>
      <c r="AN59" s="313">
        <v>106380</v>
      </c>
      <c r="AO59" s="314">
        <v>-21.2</v>
      </c>
      <c r="AP59" s="315">
        <v>76590</v>
      </c>
      <c r="AQ59" s="316">
        <v>4.9000000000000004</v>
      </c>
      <c r="AR59" s="317">
        <v>-26.1</v>
      </c>
    </row>
    <row r="60" spans="1:44" ht="12.75" x14ac:dyDescent="0.25">
      <c r="A60" s="247"/>
      <c r="AK60" s="318"/>
      <c r="AL60" s="319" t="s">
        <v>518</v>
      </c>
      <c r="AM60" s="320">
        <v>1235047</v>
      </c>
      <c r="AN60" s="321">
        <v>41846</v>
      </c>
      <c r="AO60" s="322">
        <v>18.5</v>
      </c>
      <c r="AP60" s="323">
        <v>42387</v>
      </c>
      <c r="AQ60" s="324">
        <v>7.5</v>
      </c>
      <c r="AR60" s="325">
        <v>11</v>
      </c>
    </row>
    <row r="61" spans="1:44" ht="12.75" x14ac:dyDescent="0.25">
      <c r="A61" s="247"/>
      <c r="AK61" s="303" t="s">
        <v>523</v>
      </c>
      <c r="AL61" s="326"/>
      <c r="AM61" s="312">
        <v>2754046</v>
      </c>
      <c r="AN61" s="313">
        <v>91200</v>
      </c>
      <c r="AO61" s="314">
        <v>10</v>
      </c>
      <c r="AP61" s="315">
        <v>72794</v>
      </c>
      <c r="AQ61" s="327">
        <v>0.7</v>
      </c>
      <c r="AR61" s="317">
        <v>9.3000000000000007</v>
      </c>
    </row>
    <row r="62" spans="1:44" ht="12.75" x14ac:dyDescent="0.25">
      <c r="A62" s="247"/>
      <c r="AK62" s="318"/>
      <c r="AL62" s="319" t="s">
        <v>518</v>
      </c>
      <c r="AM62" s="320">
        <v>1130201</v>
      </c>
      <c r="AN62" s="321">
        <v>37281</v>
      </c>
      <c r="AO62" s="322">
        <v>-0.8</v>
      </c>
      <c r="AP62" s="323">
        <v>38982</v>
      </c>
      <c r="AQ62" s="324">
        <v>0.8</v>
      </c>
      <c r="AR62" s="325">
        <v>-1.6</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yu77yQQ5ItkpHhCdclr/fH4yM/HY3mYzhn7QCEYxQXXlHFd8YZOy1tjYzhE6kQX/9Rl4bEGepK5QILqBuGNzGQ==" saltValue="voSJfe+7agOu3l+RHVo5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475</v>
      </c>
    </row>
    <row r="121" spans="125:125" ht="13.5" hidden="1" customHeight="1" x14ac:dyDescent="0.25">
      <c r="DU121" s="241"/>
    </row>
  </sheetData>
  <sheetProtection algorithmName="SHA-512" hashValue="Z7UzMdQ8tGrB5aIIqyN7GUDlEYF6UzQhxJ0Axbn3opSaV+MhaBxEZz3mQwl56PY2uYEokIGOjjT3C6Kv5x1H+g==" saltValue="kXK4MQtWdZBbuWDCkf9o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475</v>
      </c>
    </row>
  </sheetData>
  <sheetProtection algorithmName="SHA-512" hashValue="+uQSzFjtiFT0uUcQHBLlifJlRNM9ay3tzO+5i0jFgM0DtjzgHeW3fwh4uqbqFDkGjsQiKyDgmwHSDinLQ8eREg==" saltValue="uHI/d/0OMxGKREIJ0S6M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525</v>
      </c>
      <c r="G46" s="8" t="s">
        <v>526</v>
      </c>
      <c r="H46" s="8" t="s">
        <v>527</v>
      </c>
      <c r="I46" s="8" t="s">
        <v>528</v>
      </c>
      <c r="J46" s="9" t="s">
        <v>529</v>
      </c>
    </row>
    <row r="47" spans="2:10" ht="57.75" customHeight="1" x14ac:dyDescent="0.25">
      <c r="B47" s="10"/>
      <c r="C47" s="1126" t="s">
        <v>3</v>
      </c>
      <c r="D47" s="1126"/>
      <c r="E47" s="1127"/>
      <c r="F47" s="11">
        <v>41.89</v>
      </c>
      <c r="G47" s="12">
        <v>40.97</v>
      </c>
      <c r="H47" s="12">
        <v>42.58</v>
      </c>
      <c r="I47" s="12">
        <v>41.65</v>
      </c>
      <c r="J47" s="13">
        <v>41.47</v>
      </c>
    </row>
    <row r="48" spans="2:10" ht="57.75" customHeight="1" x14ac:dyDescent="0.25">
      <c r="B48" s="14"/>
      <c r="C48" s="1128" t="s">
        <v>4</v>
      </c>
      <c r="D48" s="1128"/>
      <c r="E48" s="1129"/>
      <c r="F48" s="15">
        <v>24.65</v>
      </c>
      <c r="G48" s="16">
        <v>18.489999999999998</v>
      </c>
      <c r="H48" s="16">
        <v>19.88</v>
      </c>
      <c r="I48" s="16">
        <v>15.79</v>
      </c>
      <c r="J48" s="17">
        <v>6.99</v>
      </c>
    </row>
    <row r="49" spans="2:10" ht="57.75" customHeight="1" thickBot="1" x14ac:dyDescent="0.3">
      <c r="B49" s="18"/>
      <c r="C49" s="1130" t="s">
        <v>5</v>
      </c>
      <c r="D49" s="1130"/>
      <c r="E49" s="1131"/>
      <c r="F49" s="19">
        <v>10.32</v>
      </c>
      <c r="G49" s="20" t="s">
        <v>530</v>
      </c>
      <c r="H49" s="20">
        <v>0.69</v>
      </c>
      <c r="I49" s="20" t="s">
        <v>531</v>
      </c>
      <c r="J49" s="21" t="s">
        <v>532</v>
      </c>
    </row>
    <row r="50" spans="2:10" ht="12.75" x14ac:dyDescent="0.25"/>
  </sheetData>
  <sheetProtection algorithmName="SHA-512" hashValue="2HemjFBT3fjq5qWxUVU4U23IlSjL7ZEC0gPKZKtCANY8GafuSmmgtzri36xOEsXAbIHklTBRfHXpEUMd0zNq3g==" saltValue="Tg8K8/lAGB4WLVksiwVB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2026-03-10T04:19:47Z</cp:lastPrinted>
  <dcterms:created xsi:type="dcterms:W3CDTF">2026-02-23T06:10:16Z</dcterms:created>
  <dcterms:modified xsi:type="dcterms:W3CDTF">2026-03-19T00:36:33Z</dcterms:modified>
  <cp:category/>
</cp:coreProperties>
</file>