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7E1B441C-EE0C-4B4E-8FD0-4C4D721A1C0B}" xr6:coauthVersionLast="47" xr6:coauthVersionMax="47" xr10:uidLastSave="{00000000-0000-0000-0000-000000000000}"/>
  <bookViews>
    <workbookView xWindow="-28898" yWindow="-2557" windowWidth="28996" windowHeight="15675" tabRatio="7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C37" i="10"/>
  <c r="BE36" i="10"/>
  <c r="C36" i="10"/>
  <c r="BE35" i="10"/>
  <c r="C35" i="10"/>
  <c r="BW34" i="10"/>
  <c r="BW35" i="10" s="1"/>
  <c r="BW36" i="10" s="1"/>
  <c r="BW37" i="10" s="1"/>
  <c r="BW38" i="10" s="1"/>
  <c r="BW39" i="10" s="1"/>
  <c r="BW40" i="10" s="1"/>
  <c r="BW41" i="10" s="1"/>
  <c r="BW42" i="10" s="1"/>
  <c r="BW43"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<sst xmlns="http://schemas.openxmlformats.org/spreadsheetml/2006/main" count="1092" uniqueCount="579">
  <si>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</si>
  <si>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</si>
  <si>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</si>
  <si>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</si>
  <si>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</si>
  <si>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</si>
  <si>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</si>
  <si>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</si>
  <si>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</si>
  <si>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</si>
  <si>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</si>
  <si>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</si>
  <si>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</si>
  <si>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</si>
  <si>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</si>
  <si>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</si>
  <si>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</si>
  <si>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</si>
  <si>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</si>
  <si>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</si>
  <si>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</si>
  <si>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</si>
  <si>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</si>
  <si>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</si>
  <si>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</si>
  <si>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</si>
  <si>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</si>
  <si>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</si>
  <si>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</si>
  <si>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</si>
  <si>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</si>
  <si>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</si>
  <si>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</si>
  <si>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</si>
  <si>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</si>
  <si>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</si>
  <si>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</si>
  <si>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</si>
  <si>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</si>
  <si>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</si>
  <si>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</si>
  <si>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</si>
  <si>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</si>
  <si>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</si>
  <si>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</si>
  <si>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</si>
  <si>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</si>
  <si>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</si>
  <si>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</si>
  <si>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</si>
  <si>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</si>
  <si>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</si>
  <si>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</si>
  <si>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</si>
  <si>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</si>
  <si>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</si>
  <si>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</si>
  <si>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</si>
  <si>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</si>
  <si>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</si>
  <si>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</si>
  <si>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</si>
  <si>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</si>
  <si>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</si>
  <si>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</si>
  <si>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</si>
  <si>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</si>
  <si>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</si>
  <si>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</si>
  <si>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</si>
  <si>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</si>
  <si>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</si>
  <si>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</si>
  <si>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</si>
  <si>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</si>
  <si>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</si>
  <si>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</si>
  <si>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</si>
  <si>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</si>
  <si>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</si>
  <si>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</si>
  <si>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</si>
  <si>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</si>
  <si>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</si>
  <si>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</si>
  <si>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</si>
  <si>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</si>
  <si>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</si>
  <si>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</si>
  <si>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</si>
  <si>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</si>
  <si>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</si>
  <si>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</si>
  <si>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</si>
  <si>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上越市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</si>
  <si>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</si>
  <si>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</si>
  <si>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</si>
  <si>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</si>
  <si>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</si>
  <si>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</si>
  <si>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</si>
  <si>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</si>
  <si>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</si>
  <si>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</si>
  <si>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</si>
  <si>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</si>
  <si>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</si>
  <si>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</si>
  <si>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</si>
  <si>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</si>
  <si>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</si>
  <si>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</si>
  <si>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</si>
  <si>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</si>
  <si>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</si>
  <si>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</si>
  <si>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</si>
  <si>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</si>
  <si>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</si>
  <si>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</si>
  <si>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</si>
  <si>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</si>
  <si>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</si>
  <si>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</si>
  <si>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</si>
  <si>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</si>
  <si>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</si>
  <si>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</si>
  <si>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</si>
  <si>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</si>
  <si>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</si>
  <si>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</si>
  <si>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</si>
  <si>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</si>
  <si>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</si>
  <si>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</si>
  <si>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</si>
  <si>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</si>
  <si>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</si>
  <si>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</si>
  <si>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</si>
  <si>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</si>
  <si>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</si>
  <si>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</si>
  <si>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</si>
  <si>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</si>
  <si>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</si>
  <si>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</si>
  <si>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</si>
  <si>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</si>
  <si>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</si>
  <si>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</si>
  <si>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</si>
  <si>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</si>
  <si>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</si>
  <si>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</si>
  <si>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</si>
  <si>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</si>
  <si>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</si>
  <si>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</si>
  <si>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</si>
  <si>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</si>
  <si>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</si>
  <si>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</si>
  <si>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</si>
  <si>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</si>
  <si>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</si>
  <si>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</si>
  <si>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</si>
  <si>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</si>
  <si>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</si>
  <si>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</si>
  <si>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</si>
  <si>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</si>
  <si>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</si>
  <si>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</si>
  <si>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</si>
  <si>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</si>
  <si>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</si>
  <si>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</si>
  <si>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</si>
  <si>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</si>
  <si>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</si>
  <si>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</si>
  <si>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</si>
  <si>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</si>
  <si>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</si>
  <si>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</si>
  <si>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</si>
  <si>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</si>
  <si>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</si>
  <si>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</si>
  <si>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</si>
  <si>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</si>
  <si>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</si>
  <si>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</si>
  <si>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</si>
  <si>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</si>
  <si>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</si>
  <si>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</si>
  <si>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</si>
  <si>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</si>
  <si>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新潟県上越市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</si>
  <si>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</si>
  <si>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</si>
  <si>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</si>
  <si>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</si>
  <si>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</si>
  <si>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</si>
  <si>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</si>
  <si>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</si>
  <si>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</si>
  <si>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</si>
  <si>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</si>
  <si>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</si>
  <si>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</si>
  <si>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</si>
  <si>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</si>
  <si>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</si>
  <si>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</si>
  <si>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</si>
  <si>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</si>
  <si>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</si>
  <si>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</si>
  <si>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</si>
  <si>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</si>
  <si>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</si>
  <si>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</si>
  <si>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</si>
  <si>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</si>
  <si>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</si>
  <si>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</si>
  <si>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</si>
  <si>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</si>
  <si>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</si>
  <si>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</si>
  <si>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</si>
  <si>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</si>
  <si>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</si>
  <si>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</si>
  <si>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</si>
  <si>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</si>
  <si>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</si>
  <si>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</si>
  <si>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</si>
  <si>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</si>
  <si>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</si>
  <si>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</si>
  <si>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</si>
  <si>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</si>
  <si>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</si>
  <si>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</si>
  <si>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</si>
  <si>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</si>
  <si>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</si>
  <si>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</si>
  <si>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</si>
  <si>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</si>
  <si>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</si>
  <si>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</si>
  <si>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</si>
  <si>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</si>
  <si>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</si>
  <si>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</si>
  <si>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</si>
  <si>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</si>
  <si>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</si>
  <si>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</si>
  <si>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</si>
  <si>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</si>
  <si>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</si>
  <si>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</si>
  <si>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</si>
  <si>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</si>
  <si>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</si>
  <si>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</si>
  <si>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</si>
  <si>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</si>
  <si>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</si>
  <si>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</si>
  <si>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</si>
  <si>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</si>
  <si>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</si>
  <si>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</si>
  <si>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</si>
  <si>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</si>
  <si>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</si>
  <si>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</si>
  <si>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</si>
  <si>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</si>
  <si>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</si>
  <si>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</si>
  <si>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</si>
  <si>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</si>
  <si>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</si>
  <si>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</si>
  <si>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</si>
  <si>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</si>
  <si>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</si>
  <si>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</si>
  <si>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</si>
  <si>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</si>
  <si>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</si>
  <si>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</si>
  <si>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</si>
  <si>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</si>
  <si>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</si>
  <si>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</si>
  <si>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</si>
  <si>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</si>
  <si>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</si>
  <si>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</si>
  <si>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</si>
  <si>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</si>
  <si>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</si>
  <si>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</si>
  <si>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</si>
  <si>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</si>
  <si>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</si>
  <si>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</si>
  <si>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</si>
  <si>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</si>
  <si>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</si>
  <si>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</si>
  <si>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</si>
  <si>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</si>
  <si>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</si>
  <si>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</si>
  <si>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</si>
  <si>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</si>
  <si>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</si>
  <si>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</si>
  <si>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</si>
  <si>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</si>
  <si>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</si>
  <si>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</si>
  <si>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</si>
  <si>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</si>
  <si>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</si>
  <si>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</si>
  <si>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</si>
  <si>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</si>
  <si>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</si>
  <si>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</si>
  <si>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</si>
  <si>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</si>
  <si>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</si>
  <si>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</si>
  <si>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</si>
  <si>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</si>
  <si>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</si>
  <si>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</si>
  <si>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</si>
  <si>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新潟県上越市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</si>
  <si>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</si>
  <si>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</si>
  <si>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</si>
  <si>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</si>
  <si>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</si>
  <si>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</si>
  <si>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</si>
  <si>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</si>
  <si>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</si>
  <si>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</si>
  <si>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</si>
  <si>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</si>
  <si>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</si>
  <si>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</si>
  <si>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</si>
  <si>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</si>
  <si>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</si>
  <si>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</si>
  <si>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</si>
  <si>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</si>
  <si>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</si>
  <si>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</si>
  <si>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</si>
  <si>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</si>
  <si>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</si>
  <si>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</si>
  <si>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</si>
  <si>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</si>
  <si>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</si>
  <si>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</si>
  <si>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</si>
  <si>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</si>
  <si>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</si>
  <si>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上越市国民健康保険特別会計</t>
    <phoneticPr fontId="5"/>
  </si>
  <si>
    <t>上越市診療所特別会計</t>
    <phoneticPr fontId="5"/>
  </si>
  <si>
    <t>上越市介護保険特別会計</t>
    <phoneticPr fontId="5"/>
  </si>
  <si>
    <t>上越市後期高齢者医療特別会計</t>
    <phoneticPr fontId="5"/>
  </si>
  <si>
    <t>上越市病院事業会計</t>
    <phoneticPr fontId="5"/>
  </si>
  <si>
    <t>法適用企業</t>
    <phoneticPr fontId="5"/>
  </si>
  <si>
    <t>上越市ガス事業会計</t>
    <phoneticPr fontId="5"/>
  </si>
  <si>
    <t>上越市水道事業会計</t>
    <phoneticPr fontId="5"/>
  </si>
  <si>
    <t>上越市下水道事業会計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</si>
  <si>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</si>
  <si>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</si>
  <si>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</si>
  <si>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</si>
  <si>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</si>
  <si>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</si>
  <si>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</si>
  <si>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</si>
  <si>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</si>
  <si>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</si>
  <si>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</si>
  <si>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</si>
  <si>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</si>
  <si>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</si>
  <si>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</si>
  <si>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</si>
  <si>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</si>
  <si>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</si>
  <si>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</si>
  <si>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</si>
  <si>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</si>
  <si>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</si>
  <si>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</si>
  <si>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</si>
  <si>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</si>
  <si>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</si>
  <si>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</si>
  <si>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</si>
  <si>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</si>
  <si>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</si>
  <si>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</si>
  <si>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</si>
  <si>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</si>
  <si>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</si>
  <si>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</si>
  <si>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</si>
  <si>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</si>
  <si>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</si>
  <si>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</si>
  <si>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</si>
  <si>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</si>
  <si>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</si>
  <si>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</si>
  <si>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</si>
  <si>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</si>
  <si>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</si>
  <si>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</si>
  <si>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</si>
  <si>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</si>
  <si>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</si>
  <si>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</si>
  <si>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</si>
  <si>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</si>
  <si>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</si>
  <si>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</si>
  <si>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</si>
  <si>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</si>
  <si>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</si>
  <si>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</si>
  <si>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</si>
  <si>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</si>
  <si>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</si>
  <si>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</si>
  <si>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</si>
  <si>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</si>
  <si>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</si>
  <si>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</si>
  <si>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</si>
  <si>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</si>
  <si>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</si>
  <si>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</si>
  <si>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</si>
  <si>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</si>
  <si>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</si>
  <si>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</si>
  <si>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</si>
  <si>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</si>
  <si>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</si>
  <si>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</si>
  <si>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</si>
  <si>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</si>
  <si>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</si>
  <si>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</si>
  <si>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</si>
  <si>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</si>
  <si>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</si>
  <si>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</si>
  <si>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</si>
  <si>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</si>
  <si>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</si>
  <si>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</si>
  <si>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</si>
  <si>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</si>
  <si>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</si>
  <si>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</si>
  <si>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</si>
  <si>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</si>
  <si>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</si>
  <si>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</si>
  <si>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</si>
  <si>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</si>
  <si>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</si>
  <si>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</si>
  <si>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</si>
  <si>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</si>
  <si>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</si>
  <si>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</si>
  <si>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</si>
  <si>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</si>
  <si>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</si>
  <si>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</si>
  <si>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</si>
  <si>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</si>
  <si>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</si>
  <si>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</si>
  <si>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</si>
  <si>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</si>
  <si>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</si>
  <si>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</si>
  <si>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</si>
  <si>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</si>
  <si>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</si>
  <si>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</si>
  <si>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</si>
  <si>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</si>
  <si>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</si>
  <si>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</si>
  <si>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</si>
  <si>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</si>
  <si>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</si>
  <si>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</si>
  <si>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</si>
  <si>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</si>
  <si>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</si>
  <si>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</si>
  <si>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</si>
  <si>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2.95</t>
  </si>
  <si>
    <t>▲ 2.02</t>
  </si>
  <si>
    <t>上越市水道事業会計</t>
  </si>
  <si>
    <t>一般会計</t>
  </si>
  <si>
    <t>上越市ガス事業会計</t>
  </si>
  <si>
    <t>上越市病院事業会計</t>
  </si>
  <si>
    <t>上越市介護保険特別会計</t>
  </si>
  <si>
    <t>上越市国民健康保険特別会計</t>
  </si>
  <si>
    <t>上越市後期高齢者医療特別会計</t>
  </si>
  <si>
    <t>上越市診療所特別会計</t>
  </si>
  <si>
    <t>その他会計（赤字）</t>
  </si>
  <si>
    <t>その他会計（黒字）</t>
  </si>
  <si>
    <t>R02</t>
    <phoneticPr fontId="5"/>
  </si>
  <si>
    <t>R03</t>
    <phoneticPr fontId="5"/>
  </si>
  <si>
    <t>R04</t>
    <phoneticPr fontId="5"/>
  </si>
  <si>
    <t>R05</t>
    <phoneticPr fontId="5"/>
  </si>
  <si>
    <t>R06</t>
    <phoneticPr fontId="5"/>
  </si>
  <si>
    <t>上越勤労者福祉サービスセンター</t>
    <rPh sb="0" eb="5">
      <t>ジョウエツキンロウシャ</t>
    </rPh>
    <rPh sb="5" eb="7">
      <t>フクシ</t>
    </rPh>
    <phoneticPr fontId="2"/>
  </si>
  <si>
    <t>マリーナ上越</t>
    <rPh sb="4" eb="6">
      <t>ジョウエツ</t>
    </rPh>
    <phoneticPr fontId="2"/>
  </si>
  <si>
    <t>東頸バス</t>
    <rPh sb="0" eb="1">
      <t>ヒガシ</t>
    </rPh>
    <rPh sb="1" eb="2">
      <t>クビ</t>
    </rPh>
    <phoneticPr fontId="2"/>
  </si>
  <si>
    <t>浦川原農業振興公社</t>
    <rPh sb="0" eb="3">
      <t>ウラガワラ</t>
    </rPh>
    <rPh sb="3" eb="9">
      <t>ノウギョウシンコウコウシャ</t>
    </rPh>
    <phoneticPr fontId="2"/>
  </si>
  <si>
    <t>大島農業振興公社</t>
    <rPh sb="0" eb="2">
      <t>オオシマ</t>
    </rPh>
    <rPh sb="2" eb="8">
      <t>ノウギョウシンコウコウシャ</t>
    </rPh>
    <phoneticPr fontId="2"/>
  </si>
  <si>
    <t>やまざくら</t>
  </si>
  <si>
    <t>牧農林業振興公社</t>
    <rPh sb="0" eb="1">
      <t>マキ</t>
    </rPh>
    <rPh sb="1" eb="4">
      <t>ノウリンギョウ</t>
    </rPh>
    <rPh sb="4" eb="6">
      <t>シンコウ</t>
    </rPh>
    <rPh sb="6" eb="8">
      <t>コウシャ</t>
    </rPh>
    <phoneticPr fontId="2"/>
  </si>
  <si>
    <t>みなもとの郷</t>
    <rPh sb="5" eb="6">
      <t>サト</t>
    </rPh>
    <phoneticPr fontId="2"/>
  </si>
  <si>
    <t>清里農業公社</t>
    <rPh sb="0" eb="6">
      <t>キヨサトノウギョウコウシャ</t>
    </rPh>
    <phoneticPr fontId="2"/>
  </si>
  <si>
    <t>まちづくり上越</t>
    <rPh sb="5" eb="7">
      <t>ジョウエツ</t>
    </rPh>
    <phoneticPr fontId="2"/>
  </si>
  <si>
    <t>上越市地域医療機構</t>
    <rPh sb="0" eb="3">
      <t>ジョウエツシ</t>
    </rPh>
    <rPh sb="3" eb="9">
      <t>チイキイリョウキコウ</t>
    </rPh>
    <phoneticPr fontId="2"/>
  </si>
  <si>
    <t>-</t>
    <phoneticPr fontId="38"/>
  </si>
  <si>
    <t>上越地域消防事務組合</t>
    <phoneticPr fontId="38"/>
  </si>
  <si>
    <t>上越広域伝染病院組合</t>
    <phoneticPr fontId="38"/>
  </si>
  <si>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</si>
  <si>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</si>
  <si>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</si>
  <si>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rPh sb="22" eb="23">
      <t>トウ</t>
    </rPh>
    <phoneticPr fontId="38"/>
  </si>
  <si>
    <t>新潟県市町村総合事務組合
　【非常勤職員公務災害補償等事業特別会計】</t>
    <rPh sb="27" eb="29">
      <t>ジギョウ</t>
    </rPh>
    <phoneticPr fontId="38"/>
  </si>
  <si>
    <t>新潟県市町村総合事務組合
　【交通災害共済事業特別会計】</t>
  </si>
  <si>
    <t>新潟県後期高齢者医療広域連合
　【一般会計】</t>
  </si>
  <si>
    <t>新潟県後期高齢者医療広域連合
　【後期高齢者医療特別会計】</t>
  </si>
  <si>
    <t>-</t>
    <phoneticPr fontId="2"/>
  </si>
  <si>
    <t>ネクストリゾート上越（旧J-ホールディングス）</t>
    <rPh sb="8" eb="10">
      <t>ジョウエツ</t>
    </rPh>
    <rPh sb="11" eb="12">
      <t>キュウ</t>
    </rPh>
    <phoneticPr fontId="2"/>
  </si>
  <si>
    <t>地域振興基金</t>
    <rPh sb="0" eb="2">
      <t>チイキ</t>
    </rPh>
    <rPh sb="2" eb="4">
      <t>シンコウ</t>
    </rPh>
    <rPh sb="4" eb="6">
      <t>キキン</t>
    </rPh>
    <phoneticPr fontId="5"/>
  </si>
  <si>
    <t>まちづくり基金</t>
    <rPh sb="5" eb="7">
      <t>キキン</t>
    </rPh>
    <phoneticPr fontId="5"/>
  </si>
  <si>
    <t>ふるさと上越応援基金</t>
    <rPh sb="4" eb="6">
      <t>ジョウエツ</t>
    </rPh>
    <rPh sb="6" eb="8">
      <t>オウエン</t>
    </rPh>
    <rPh sb="8" eb="10">
      <t>キキン</t>
    </rPh>
    <phoneticPr fontId="5"/>
  </si>
  <si>
    <t>社会福祉施設整備基金</t>
    <rPh sb="0" eb="4">
      <t>シャカイフクシ</t>
    </rPh>
    <rPh sb="4" eb="6">
      <t>シセツ</t>
    </rPh>
    <rPh sb="6" eb="8">
      <t>セイビ</t>
    </rPh>
    <rPh sb="8" eb="10">
      <t>キキン</t>
    </rPh>
    <phoneticPr fontId="5"/>
  </si>
  <si>
    <t>火力発電所立地関連地域振興基金</t>
    <rPh sb="0" eb="2">
      <t>カリョク</t>
    </rPh>
    <rPh sb="2" eb="5">
      <t>ハツデンショ</t>
    </rPh>
    <rPh sb="5" eb="7">
      <t>リッチ</t>
    </rPh>
    <rPh sb="7" eb="9">
      <t>カンレン</t>
    </rPh>
    <rPh sb="9" eb="11">
      <t>チイキ</t>
    </rPh>
    <rPh sb="11" eb="13">
      <t>シンコウ</t>
    </rPh>
    <rPh sb="13" eb="15">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</si>
</sst>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BA54-4F78-81D7-4B2F47813E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40360</c:v>
                </c:pt>
                <c:pt idx="1">
                  <c:v>49884</c:v>
                </c:pt>
                <c:pt idx="2">
                  <c:v>44813</c:v>
                </c:pt>
                <c:pt idx="3">
                  <c:v>48008</c:v>
                </c:pt>
                <c:pt idx="4">
                  <c:v>56463</c:v>
                </c:pt>
              </c:numCache>
            </c:numRef>
          </c:val>
          <c:smooth val="0"/>
          <c:extLst>
            <c:ext xmlns:c16="http://schemas.microsoft.com/office/drawing/2014/chart" uri="{C3380CC4-5D6E-409C-BE32-E72D297353CC}">
              <c16:uniqueId val="{00000001-BA54-4F78-81D7-4B2F47813E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7.61</c:v>
                </c:pt>
                <c:pt idx="1">
                  <c:v>8.0399999999999991</c:v>
                </c:pt>
                <c:pt idx="2">
                  <c:v>9.7799999999999994</c:v>
                </c:pt>
                <c:pt idx="3">
                  <c:v>7.07</c:v>
                </c:pt>
                <c:pt idx="4">
                  <c:v>5.35</c:v>
                </c:pt>
              </c:numCache>
            </c:numRef>
          </c:val>
          <c:extLst>
            <c:ext xmlns:c16="http://schemas.microsoft.com/office/drawing/2014/chart" uri="{C3380CC4-5D6E-409C-BE32-E72D297353CC}">
              <c16:uniqueId val="{00000000-71D9-468F-9F48-59EEE19427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15.46</c:v>
                </c:pt>
                <c:pt idx="1">
                  <c:v>14.58</c:v>
                </c:pt>
                <c:pt idx="2">
                  <c:v>13.04</c:v>
                </c:pt>
                <c:pt idx="3">
                  <c:v>9.56</c:v>
                </c:pt>
                <c:pt idx="4">
                  <c:v>8.94</c:v>
                </c:pt>
              </c:numCache>
            </c:numRef>
          </c:val>
          <c:extLst>
            <c:ext xmlns:c16="http://schemas.microsoft.com/office/drawing/2014/chart" uri="{C3380CC4-5D6E-409C-BE32-E72D297353CC}">
              <c16:uniqueId val="{00000001-71D9-468F-9F48-59EEE19427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1.31</c:v>
                </c:pt>
                <c:pt idx="1">
                  <c:v>1.92</c:v>
                </c:pt>
                <c:pt idx="2">
                  <c:v>-0.28999999999999998</c:v>
                </c:pt>
                <c:pt idx="3">
                  <c:v>-2.95</c:v>
                </c:pt>
                <c:pt idx="4">
                  <c:v>-2.02</c:v>
                </c:pt>
              </c:numCache>
            </c:numRef>
          </c:val>
          <c:smooth val="0"/>
          <c:extLst>
            <c:ext xmlns:c16="http://schemas.microsoft.com/office/drawing/2014/chart" uri="{C3380CC4-5D6E-409C-BE32-E72D297353CC}">
              <c16:uniqueId val="{00000002-71D9-468F-9F48-59EEE19427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0.52</c:v>
                </c:pt>
                <c:pt idx="2">
                  <c:v>#N/A</c:v>
                </c:pt>
                <c:pt idx="3">
                  <c:v>0.45</c:v>
                </c:pt>
                <c:pt idx="4">
                  <c:v>#N/A</c:v>
                </c:pt>
                <c:pt idx="5">
                  <c:v>0.56000000000000005</c:v>
                </c:pt>
                <c:pt idx="6">
                  <c:v>#N/A</c:v>
                </c:pt>
                <c:pt idx="7">
                  <c:v>0.05</c:v>
                </c:pt>
                <c:pt idx="8">
                  <c:v>#N/A</c:v>
                </c:pt>
                <c:pt idx="9">
                  <c:v>0</c:v>
                </c:pt>
              </c:numCache>
            </c:numRef>
          </c:val>
          <c:extLst>
            <c:ext xmlns:c16="http://schemas.microsoft.com/office/drawing/2014/chart" uri="{C3380CC4-5D6E-409C-BE32-E72D297353CC}">
              <c16:uniqueId val="{00000000-B61D-4B29-8F5A-77562EC777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1D-4B29-8F5A-77562EC777F9}"/>
            </c:ext>
          </c:extLst>
        </c:ser>
        <c:ser>
          <c:idx val="2"/>
          <c:order val="2"/>
          <c:tx>
            <c:strRef>
              <c:f>データシート!$A$29</c:f>
              <c:strCache>
                <c:ptCount val="1"/>
                <c:pt idx="0">
                  <c:v>上越市診療所特別会計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1D-4B29-8F5A-77562EC777F9}"/>
            </c:ext>
          </c:extLst>
        </c:ser>
        <c:ser>
          <c:idx val="3"/>
          <c:order val="3"/>
          <c:tx>
            <c:strRef>
              <c:f>データシート!$A$30</c:f>
              <c:strCache>
                <c:ptCount val="1"/>
                <c:pt idx="0">
                  <c:v>上越市後期高齢者医療特別会計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0.06</c:v>
                </c:pt>
                <c:pt idx="4">
                  <c:v>#N/A</c:v>
                </c:pt>
                <c:pt idx="5">
                  <c:v>0.06</c:v>
                </c:pt>
                <c:pt idx="6">
                  <c:v>#N/A</c:v>
                </c:pt>
                <c:pt idx="7">
                  <c:v>0.08</c:v>
                </c:pt>
                <c:pt idx="8">
                  <c:v>#N/A</c:v>
                </c:pt>
                <c:pt idx="9">
                  <c:v>0.02</c:v>
                </c:pt>
              </c:numCache>
            </c:numRef>
          </c:val>
          <c:extLst>
            <c:ext xmlns:c16="http://schemas.microsoft.com/office/drawing/2014/chart" uri="{C3380CC4-5D6E-409C-BE32-E72D297353CC}">
              <c16:uniqueId val="{00000003-B61D-4B29-8F5A-77562EC777F9}"/>
            </c:ext>
          </c:extLst>
        </c:ser>
        <c:ser>
          <c:idx val="4"/>
          <c:order val="4"/>
          <c:tx>
            <c:strRef>
              <c:f>データシート!$A$31</c:f>
              <c:strCache>
                <c:ptCount val="1"/>
                <c:pt idx="0">
                  <c:v>上越市国民健康保険特別会計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0.24</c:v>
                </c:pt>
                <c:pt idx="2">
                  <c:v>#N/A</c:v>
                </c:pt>
                <c:pt idx="3">
                  <c:v>0.18</c:v>
                </c:pt>
                <c:pt idx="4">
                  <c:v>#N/A</c:v>
                </c:pt>
                <c:pt idx="5">
                  <c:v>0.01</c:v>
                </c:pt>
                <c:pt idx="6">
                  <c:v>#N/A</c:v>
                </c:pt>
                <c:pt idx="7">
                  <c:v>0.23</c:v>
                </c:pt>
                <c:pt idx="8">
                  <c:v>#N/A</c:v>
                </c:pt>
                <c:pt idx="9">
                  <c:v>0.35</c:v>
                </c:pt>
              </c:numCache>
            </c:numRef>
          </c:val>
          <c:extLst>
            <c:ext xmlns:c16="http://schemas.microsoft.com/office/drawing/2014/chart" uri="{C3380CC4-5D6E-409C-BE32-E72D297353CC}">
              <c16:uniqueId val="{00000004-B61D-4B29-8F5A-77562EC777F9}"/>
            </c:ext>
          </c:extLst>
        </c:ser>
        <c:ser>
          <c:idx val="5"/>
          <c:order val="5"/>
          <c:tx>
            <c:strRef>
              <c:f>データシート!$A$32</c:f>
              <c:strCache>
                <c:ptCount val="1"/>
                <c:pt idx="0">
                  <c:v>上越市介護保険特別会計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0.14000000000000001</c:v>
                </c:pt>
                <c:pt idx="4">
                  <c:v>#N/A</c:v>
                </c:pt>
                <c:pt idx="5">
                  <c:v>0.79</c:v>
                </c:pt>
                <c:pt idx="6">
                  <c:v>#N/A</c:v>
                </c:pt>
                <c:pt idx="7">
                  <c:v>0.88</c:v>
                </c:pt>
                <c:pt idx="8">
                  <c:v>#N/A</c:v>
                </c:pt>
                <c:pt idx="9">
                  <c:v>0.44</c:v>
                </c:pt>
              </c:numCache>
            </c:numRef>
          </c:val>
          <c:extLst>
            <c:ext xmlns:c16="http://schemas.microsoft.com/office/drawing/2014/chart" uri="{C3380CC4-5D6E-409C-BE32-E72D297353CC}">
              <c16:uniqueId val="{00000005-B61D-4B29-8F5A-77562EC777F9}"/>
            </c:ext>
          </c:extLst>
        </c:ser>
        <c:ser>
          <c:idx val="6"/>
          <c:order val="6"/>
          <c:tx>
            <c:strRef>
              <c:f>データシート!$A$33</c:f>
              <c:strCache>
                <c:ptCount val="1"/>
                <c:pt idx="0">
                  <c:v>上越市病院事業会計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2.1800000000000002</c:v>
                </c:pt>
                <c:pt idx="2">
                  <c:v>#N/A</c:v>
                </c:pt>
                <c:pt idx="3">
                  <c:v>1.89</c:v>
                </c:pt>
                <c:pt idx="4">
                  <c:v>#N/A</c:v>
                </c:pt>
                <c:pt idx="5">
                  <c:v>1.33</c:v>
                </c:pt>
                <c:pt idx="6">
                  <c:v>#N/A</c:v>
                </c:pt>
                <c:pt idx="7">
                  <c:v>1.06</c:v>
                </c:pt>
                <c:pt idx="8">
                  <c:v>#N/A</c:v>
                </c:pt>
                <c:pt idx="9">
                  <c:v>1.17</c:v>
                </c:pt>
              </c:numCache>
            </c:numRef>
          </c:val>
          <c:extLst>
            <c:ext xmlns:c16="http://schemas.microsoft.com/office/drawing/2014/chart" uri="{C3380CC4-5D6E-409C-BE32-E72D297353CC}">
              <c16:uniqueId val="{00000006-B61D-4B29-8F5A-77562EC777F9}"/>
            </c:ext>
          </c:extLst>
        </c:ser>
        <c:ser>
          <c:idx val="7"/>
          <c:order val="7"/>
          <c:tx>
            <c:strRef>
              <c:f>データシート!$A$34</c:f>
              <c:strCache>
                <c:ptCount val="1"/>
                <c:pt idx="0">
                  <c:v>上越市ガス事業会計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4.83</c:v>
                </c:pt>
                <c:pt idx="2">
                  <c:v>#N/A</c:v>
                </c:pt>
                <c:pt idx="3">
                  <c:v>5.45</c:v>
                </c:pt>
                <c:pt idx="4">
                  <c:v>#N/A</c:v>
                </c:pt>
                <c:pt idx="5">
                  <c:v>5.77</c:v>
                </c:pt>
                <c:pt idx="6">
                  <c:v>#N/A</c:v>
                </c:pt>
                <c:pt idx="7">
                  <c:v>4.5599999999999996</c:v>
                </c:pt>
                <c:pt idx="8">
                  <c:v>#N/A</c:v>
                </c:pt>
                <c:pt idx="9">
                  <c:v>3.6</c:v>
                </c:pt>
              </c:numCache>
            </c:numRef>
          </c:val>
          <c:extLst>
            <c:ext xmlns:c16="http://schemas.microsoft.com/office/drawing/2014/chart" uri="{C3380CC4-5D6E-409C-BE32-E72D297353CC}">
              <c16:uniqueId val="{00000007-B61D-4B29-8F5A-77562EC777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7.61</c:v>
                </c:pt>
                <c:pt idx="2">
                  <c:v>#N/A</c:v>
                </c:pt>
                <c:pt idx="3">
                  <c:v>8.0299999999999994</c:v>
                </c:pt>
                <c:pt idx="4">
                  <c:v>#N/A</c:v>
                </c:pt>
                <c:pt idx="5">
                  <c:v>9.77</c:v>
                </c:pt>
                <c:pt idx="6">
                  <c:v>#N/A</c:v>
                </c:pt>
                <c:pt idx="7">
                  <c:v>7.06</c:v>
                </c:pt>
                <c:pt idx="8">
                  <c:v>#N/A</c:v>
                </c:pt>
                <c:pt idx="9">
                  <c:v>5.34</c:v>
                </c:pt>
              </c:numCache>
            </c:numRef>
          </c:val>
          <c:extLst>
            <c:ext xmlns:c16="http://schemas.microsoft.com/office/drawing/2014/chart" uri="{C3380CC4-5D6E-409C-BE32-E72D297353CC}">
              <c16:uniqueId val="{00000008-B61D-4B29-8F5A-77562EC777F9}"/>
            </c:ext>
          </c:extLst>
        </c:ser>
        <c:ser>
          <c:idx val="9"/>
          <c:order val="9"/>
          <c:tx>
            <c:strRef>
              <c:f>データシート!$A$36</c:f>
              <c:strCache>
                <c:ptCount val="1"/>
                <c:pt idx="0">
                  <c:v>上越市水道事業会計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19.04</c:v>
                </c:pt>
                <c:pt idx="2">
                  <c:v>#N/A</c:v>
                </c:pt>
                <c:pt idx="3">
                  <c:v>18.850000000000001</c:v>
                </c:pt>
                <c:pt idx="4">
                  <c:v>#N/A</c:v>
                </c:pt>
                <c:pt idx="5">
                  <c:v>19.93</c:v>
                </c:pt>
                <c:pt idx="6">
                  <c:v>#N/A</c:v>
                </c:pt>
                <c:pt idx="7">
                  <c:v>18.329999999999998</c:v>
                </c:pt>
                <c:pt idx="8">
                  <c:v>#N/A</c:v>
                </c:pt>
                <c:pt idx="9">
                  <c:v>13.25</c:v>
                </c:pt>
              </c:numCache>
            </c:numRef>
          </c:val>
          <c:extLst>
            <c:ext xmlns:c16="http://schemas.microsoft.com/office/drawing/2014/chart" uri="{C3380CC4-5D6E-409C-BE32-E72D297353CC}">
              <c16:uniqueId val="{00000009-B61D-4B29-8F5A-77562EC777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11252</c:v>
                </c:pt>
                <c:pt idx="5">
                  <c:v>11826</c:v>
                </c:pt>
                <c:pt idx="8">
                  <c:v>11563</c:v>
                </c:pt>
                <c:pt idx="11">
                  <c:v>11430</c:v>
                </c:pt>
                <c:pt idx="14">
                  <c:v>11484</c:v>
                </c:pt>
              </c:numCache>
            </c:numRef>
          </c:val>
          <c:extLst>
            <c:ext xmlns:c16="http://schemas.microsoft.com/office/drawing/2014/chart" uri="{C3380CC4-5D6E-409C-BE32-E72D297353CC}">
              <c16:uniqueId val="{00000000-86F9-4317-997A-6F2B60F6F2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2</c:v>
                </c:pt>
                <c:pt idx="12">
                  <c:v>0</c:v>
                </c:pt>
              </c:numCache>
            </c:numRef>
          </c:val>
          <c:extLst>
            <c:ext xmlns:c16="http://schemas.microsoft.com/office/drawing/2014/chart" uri="{C3380CC4-5D6E-409C-BE32-E72D297353CC}">
              <c16:uniqueId val="{00000001-86F9-4317-997A-6F2B60F6F2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221</c:v>
                </c:pt>
                <c:pt idx="3">
                  <c:v>113</c:v>
                </c:pt>
                <c:pt idx="6">
                  <c:v>95</c:v>
                </c:pt>
                <c:pt idx="9">
                  <c:v>94</c:v>
                </c:pt>
                <c:pt idx="12">
                  <c:v>4</c:v>
                </c:pt>
              </c:numCache>
            </c:numRef>
          </c:val>
          <c:extLst>
            <c:ext xmlns:c16="http://schemas.microsoft.com/office/drawing/2014/chart" uri="{C3380CC4-5D6E-409C-BE32-E72D297353CC}">
              <c16:uniqueId val="{00000002-86F9-4317-997A-6F2B60F6F2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185</c:v>
                </c:pt>
                <c:pt idx="3">
                  <c:v>197</c:v>
                </c:pt>
                <c:pt idx="6">
                  <c:v>205</c:v>
                </c:pt>
                <c:pt idx="9">
                  <c:v>189</c:v>
                </c:pt>
                <c:pt idx="12">
                  <c:v>130</c:v>
                </c:pt>
              </c:numCache>
            </c:numRef>
          </c:val>
          <c:extLst>
            <c:ext xmlns:c16="http://schemas.microsoft.com/office/drawing/2014/chart" uri="{C3380CC4-5D6E-409C-BE32-E72D297353CC}">
              <c16:uniqueId val="{00000003-86F9-4317-997A-6F2B60F6F2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3882</c:v>
                </c:pt>
                <c:pt idx="3">
                  <c:v>4005</c:v>
                </c:pt>
                <c:pt idx="6">
                  <c:v>4148</c:v>
                </c:pt>
                <c:pt idx="9">
                  <c:v>4185</c:v>
                </c:pt>
                <c:pt idx="12">
                  <c:v>4106</c:v>
                </c:pt>
              </c:numCache>
            </c:numRef>
          </c:val>
          <c:extLst>
            <c:ext xmlns:c16="http://schemas.microsoft.com/office/drawing/2014/chart" uri="{C3380CC4-5D6E-409C-BE32-E72D297353CC}">
              <c16:uniqueId val="{00000004-86F9-4317-997A-6F2B60F6F2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F9-4317-997A-6F2B60F6F2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F9-4317-997A-6F2B60F6F2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11878</c:v>
                </c:pt>
                <c:pt idx="3">
                  <c:v>12164</c:v>
                </c:pt>
                <c:pt idx="6">
                  <c:v>13709</c:v>
                </c:pt>
                <c:pt idx="9">
                  <c:v>11544</c:v>
                </c:pt>
                <c:pt idx="12">
                  <c:v>11385</c:v>
                </c:pt>
              </c:numCache>
            </c:numRef>
          </c:val>
          <c:extLst>
            <c:ext xmlns:c16="http://schemas.microsoft.com/office/drawing/2014/chart" uri="{C3380CC4-5D6E-409C-BE32-E72D297353CC}">
              <c16:uniqueId val="{00000007-86F9-4317-997A-6F2B60F6F2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4914</c:v>
                </c:pt>
                <c:pt idx="2">
                  <c:v>#N/A</c:v>
                </c:pt>
                <c:pt idx="3">
                  <c:v>#N/A</c:v>
                </c:pt>
                <c:pt idx="4">
                  <c:v>4653</c:v>
                </c:pt>
                <c:pt idx="5">
                  <c:v>#N/A</c:v>
                </c:pt>
                <c:pt idx="6">
                  <c:v>#N/A</c:v>
                </c:pt>
                <c:pt idx="7">
                  <c:v>6595</c:v>
                </c:pt>
                <c:pt idx="8">
                  <c:v>#N/A</c:v>
                </c:pt>
                <c:pt idx="9">
                  <c:v>#N/A</c:v>
                </c:pt>
                <c:pt idx="10">
                  <c:v>4584</c:v>
                </c:pt>
                <c:pt idx="11">
                  <c:v>#N/A</c:v>
                </c:pt>
                <c:pt idx="12">
                  <c:v>#N/A</c:v>
                </c:pt>
                <c:pt idx="13">
                  <c:v>4141</c:v>
                </c:pt>
                <c:pt idx="14">
                  <c:v>#N/A</c:v>
                </c:pt>
              </c:numCache>
            </c:numRef>
          </c:val>
          <c:smooth val="0"/>
          <c:extLst>
            <c:ext xmlns:c16="http://schemas.microsoft.com/office/drawing/2014/chart" uri="{C3380CC4-5D6E-409C-BE32-E72D297353CC}">
              <c16:uniqueId val="{00000008-86F9-4317-997A-6F2B60F6F2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134875</c:v>
                </c:pt>
                <c:pt idx="5">
                  <c:v>131540</c:v>
                </c:pt>
                <c:pt idx="8">
                  <c:v>126130</c:v>
                </c:pt>
                <c:pt idx="11">
                  <c:v>121265</c:v>
                </c:pt>
                <c:pt idx="14">
                  <c:v>116027</c:v>
                </c:pt>
              </c:numCache>
            </c:numRef>
          </c:val>
          <c:extLst>
            <c:ext xmlns:c16="http://schemas.microsoft.com/office/drawing/2014/chart" uri="{C3380CC4-5D6E-409C-BE32-E72D297353CC}">
              <c16:uniqueId val="{00000000-5CED-4160-8E92-F8F6E711F8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15238</c:v>
                </c:pt>
                <c:pt idx="5">
                  <c:v>14403</c:v>
                </c:pt>
                <c:pt idx="8">
                  <c:v>13723</c:v>
                </c:pt>
                <c:pt idx="11">
                  <c:v>13188</c:v>
                </c:pt>
                <c:pt idx="14">
                  <c:v>13611</c:v>
                </c:pt>
              </c:numCache>
            </c:numRef>
          </c:val>
          <c:extLst>
            <c:ext xmlns:c16="http://schemas.microsoft.com/office/drawing/2014/chart" uri="{C3380CC4-5D6E-409C-BE32-E72D297353CC}">
              <c16:uniqueId val="{00000001-5CED-4160-8E92-F8F6E711F8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13481</c:v>
                </c:pt>
                <c:pt idx="5">
                  <c:v>13659</c:v>
                </c:pt>
                <c:pt idx="8">
                  <c:v>12419</c:v>
                </c:pt>
                <c:pt idx="11">
                  <c:v>10932</c:v>
                </c:pt>
                <c:pt idx="14">
                  <c:v>11419</c:v>
                </c:pt>
              </c:numCache>
            </c:numRef>
          </c:val>
          <c:extLst>
            <c:ext xmlns:c16="http://schemas.microsoft.com/office/drawing/2014/chart" uri="{C3380CC4-5D6E-409C-BE32-E72D297353CC}">
              <c16:uniqueId val="{00000002-5CED-4160-8E92-F8F6E711F8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ED-4160-8E92-F8F6E711F8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ED-4160-8E92-F8F6E711F8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c:v>
                </c:pt>
                <c:pt idx="3">
                  <c:v>11</c:v>
                </c:pt>
                <c:pt idx="6">
                  <c:v>27</c:v>
                </c:pt>
                <c:pt idx="9">
                  <c:v>-2</c:v>
                </c:pt>
                <c:pt idx="12">
                  <c:v>0</c:v>
                </c:pt>
              </c:numCache>
            </c:numRef>
          </c:val>
          <c:extLst>
            <c:ext xmlns:c16="http://schemas.microsoft.com/office/drawing/2014/chart" uri="{C3380CC4-5D6E-409C-BE32-E72D297353CC}">
              <c16:uniqueId val="{00000005-5CED-4160-8E92-F8F6E711F8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11851</c:v>
                </c:pt>
                <c:pt idx="3">
                  <c:v>11880</c:v>
                </c:pt>
                <c:pt idx="6">
                  <c:v>12014</c:v>
                </c:pt>
                <c:pt idx="9">
                  <c:v>12662</c:v>
                </c:pt>
                <c:pt idx="12">
                  <c:v>13007</c:v>
                </c:pt>
              </c:numCache>
            </c:numRef>
          </c:val>
          <c:extLst>
            <c:ext xmlns:c16="http://schemas.microsoft.com/office/drawing/2014/chart" uri="{C3380CC4-5D6E-409C-BE32-E72D297353CC}">
              <c16:uniqueId val="{00000006-5CED-4160-8E92-F8F6E711F8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772</c:v>
                </c:pt>
                <c:pt idx="3">
                  <c:v>657</c:v>
                </c:pt>
                <c:pt idx="6">
                  <c:v>461</c:v>
                </c:pt>
                <c:pt idx="9">
                  <c:v>414</c:v>
                </c:pt>
                <c:pt idx="12">
                  <c:v>513</c:v>
                </c:pt>
              </c:numCache>
            </c:numRef>
          </c:val>
          <c:extLst>
            <c:ext xmlns:c16="http://schemas.microsoft.com/office/drawing/2014/chart" uri="{C3380CC4-5D6E-409C-BE32-E72D297353CC}">
              <c16:uniqueId val="{00000007-5CED-4160-8E92-F8F6E711F8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63462</c:v>
                </c:pt>
                <c:pt idx="3">
                  <c:v>59857</c:v>
                </c:pt>
                <c:pt idx="6">
                  <c:v>56227</c:v>
                </c:pt>
                <c:pt idx="9">
                  <c:v>55280</c:v>
                </c:pt>
                <c:pt idx="12">
                  <c:v>53416</c:v>
                </c:pt>
              </c:numCache>
            </c:numRef>
          </c:val>
          <c:extLst>
            <c:ext xmlns:c16="http://schemas.microsoft.com/office/drawing/2014/chart" uri="{C3380CC4-5D6E-409C-BE32-E72D297353CC}">
              <c16:uniqueId val="{00000008-5CED-4160-8E92-F8F6E711F8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399</c:v>
                </c:pt>
                <c:pt idx="3">
                  <c:v>304</c:v>
                </c:pt>
                <c:pt idx="6">
                  <c:v>227</c:v>
                </c:pt>
                <c:pt idx="9">
                  <c:v>4</c:v>
                </c:pt>
                <c:pt idx="12">
                  <c:v>0</c:v>
                </c:pt>
              </c:numCache>
            </c:numRef>
          </c:val>
          <c:extLst>
            <c:ext xmlns:c16="http://schemas.microsoft.com/office/drawing/2014/chart" uri="{C3380CC4-5D6E-409C-BE32-E72D297353CC}">
              <c16:uniqueId val="{00000009-5CED-4160-8E92-F8F6E711F8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124896</c:v>
                </c:pt>
                <c:pt idx="3">
                  <c:v>120105</c:v>
                </c:pt>
                <c:pt idx="6">
                  <c:v>112670</c:v>
                </c:pt>
                <c:pt idx="9">
                  <c:v>105540</c:v>
                </c:pt>
                <c:pt idx="12">
                  <c:v>101865</c:v>
                </c:pt>
              </c:numCache>
            </c:numRef>
          </c:val>
          <c:extLst>
            <c:ext xmlns:c16="http://schemas.microsoft.com/office/drawing/2014/chart" uri="{C3380CC4-5D6E-409C-BE32-E72D297353CC}">
              <c16:uniqueId val="{0000000A-5CED-4160-8E92-F8F6E711F8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37825</c:v>
                </c:pt>
                <c:pt idx="2">
                  <c:v>#N/A</c:v>
                </c:pt>
                <c:pt idx="3">
                  <c:v>#N/A</c:v>
                </c:pt>
                <c:pt idx="4">
                  <c:v>33210</c:v>
                </c:pt>
                <c:pt idx="5">
                  <c:v>#N/A</c:v>
                </c:pt>
                <c:pt idx="6">
                  <c:v>#N/A</c:v>
                </c:pt>
                <c:pt idx="7">
                  <c:v>29354</c:v>
                </c:pt>
                <c:pt idx="8">
                  <c:v>#N/A</c:v>
                </c:pt>
                <c:pt idx="9">
                  <c:v>#N/A</c:v>
                </c:pt>
                <c:pt idx="10">
                  <c:v>28513</c:v>
                </c:pt>
                <c:pt idx="11">
                  <c:v>#N/A</c:v>
                </c:pt>
                <c:pt idx="12">
                  <c:v>#N/A</c:v>
                </c:pt>
                <c:pt idx="13">
                  <c:v>27744</c:v>
                </c:pt>
                <c:pt idx="14">
                  <c:v>#N/A</c:v>
                </c:pt>
              </c:numCache>
            </c:numRef>
          </c:val>
          <c:smooth val="0"/>
          <c:extLst>
            <c:ext xmlns:c16="http://schemas.microsoft.com/office/drawing/2014/chart" uri="{C3380CC4-5D6E-409C-BE32-E72D297353CC}">
              <c16:uniqueId val="{0000000B-5CED-4160-8E92-F8F6E711F8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7599</c:v>
                </c:pt>
                <c:pt idx="1">
                  <c:v>5641</c:v>
                </c:pt>
                <c:pt idx="2">
                  <c:v>5381</c:v>
                </c:pt>
              </c:numCache>
            </c:numRef>
          </c:val>
          <c:extLst>
            <c:ext xmlns:c16="http://schemas.microsoft.com/office/drawing/2014/chart" uri="{C3380CC4-5D6E-409C-BE32-E72D297353CC}">
              <c16:uniqueId val="{00000000-82D6-4581-B7DA-CA0A23DC81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c:v>
                </c:pt>
                <c:pt idx="1">
                  <c:v>329</c:v>
                </c:pt>
                <c:pt idx="2">
                  <c:v>564</c:v>
                </c:pt>
              </c:numCache>
            </c:numRef>
          </c:val>
          <c:extLst>
            <c:ext xmlns:c16="http://schemas.microsoft.com/office/drawing/2014/chart" uri="{C3380CC4-5D6E-409C-BE32-E72D297353CC}">
              <c16:uniqueId val="{00000001-82D6-4581-B7DA-CA0A23DC81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7107</c:v>
                </c:pt>
                <c:pt idx="1">
                  <c:v>7240</c:v>
                </c:pt>
                <c:pt idx="2">
                  <c:v>7687</c:v>
                </c:pt>
              </c:numCache>
            </c:numRef>
          </c:val>
          <c:extLst>
            <c:ext xmlns:c16="http://schemas.microsoft.com/office/drawing/2014/chart" uri="{C3380CC4-5D6E-409C-BE32-E72D297353CC}">
              <c16:uniqueId val="{00000002-82D6-4581-B7DA-CA0A23DC81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元利償還金等のうち、元利償還金は、前年度と比較して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億円減少したことなどにより、分子全体では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第三セクター等改革推進債の償還を前倒しで進めてきたことなどから、市債残高は漸減しており、それに伴い元利償還金も減少していく見込みであるが、近年の金利上昇傾向の状況を踏まえ、今後も、市債の発行抑制や有利債の活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Ｐゴシック" panose="020B0600070205080204" pitchFamily="50" charset="-128"/>
              <a:ea typeface="ＭＳ Ｐゴシック" panose="020B0600070205080204" pitchFamily="50" charset="-128"/>
            </a:rPr>
            <a:t>満期一括償還に係る積立は実施していない。</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将来負担額のうち、一般会計等に係る地方債の現在高は、起債対象事業費の精査により、新規発行額が元金償還額を下回ったことから、前年度比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億円減少した。また、公営企業債等繰入見込額は、企業債の残高が減少したことから、前年度比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一方で、基準財政需要額算入見込額が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億円減少したことから、分子全体では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引き続き、自主財源確保の取組とあわせて、歳出削減の取組を並行して進めていく。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新潟県上越市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基金全体の残高は、財政調整基金が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億円減少したが、減債基金が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億円、特定目的基金が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の多くを占める財政調整基金については、毎年度の予算編成過程において収支不足を補うため、取り崩しを行っている状況である。今後も、国県支出金等の一層の活用や未利用財産の売却・貸付を始めとした自主財源の確保を図るほか、歳出削減の取組を並行して進めていくことにより、基金残高の確保に努める。また、特定目的基金は、各基金の設置目的が達成されるよう適切に運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・地域振興基金：各地域自治区における地域振興等を図る事業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・まちづくり基金：本市の区域全体の一体感の醸成及び振興を図る事業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・ふるさと上越応援基金：返礼品の拡充や積極的なＰＲで、ふるさと上越応援寄付金が増加したことにより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・歴史的建造物等整備支援基金：歴史的建造物等整備支援事業の財源として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億円を取り崩した一方で、ふるさと上越応援寄付金から同基金へ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ふるさと上越応援基金：本市の地域振興及び諸課題の解決を図る事業並びに地域再生法に規定するまち・ひと・しごと創生寄附活用事業に要する経費の財源として充当予定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財政調整基金は、決算剰余金の二分の一相当額を積み立てるなど、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億円を積み立てた一方で、累次の補正予算の財源不足を補うため、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近年激甚化、頻発化している自然災害など、不測の財政需要に適切に対応するために、引き続き一定の規模を確保していく。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普通交付税の再算定により措置された臨時財債対策債償還基金費について、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年度に新たに措置された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債対策債償還基金費について、新たに措置された場合は同基金へ積み立てるとともに、償還年度に合わせて適切な取り崩しを行う。また、旧土地開発公社保有土地の売却収入があった場合は、同基金への積立を行い、第三セクター等改革推進債の償還に合わせて、適時、財源として活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財政力指数は、分子を構成する基準財政収入額が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市税などを中心に収入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が減少したことで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回ったことから、単年度では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年平均で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0.004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依然として類似団体の中でも下位に位置しており、自立的な財政運営を行うための財政基盤の強化が課題である。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今後も効率的かつ効果的な行政運営を実践するとともに、市税を始めとした自主財源の確保に努めることにより、財政基盤の強化を図る。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66040</xdr:rowOff>
    </xdr:from>
    <xdr:to>
      <xdr:col>23</xdr:col>
      <xdr:colOff>133350</xdr:colOff>
      <xdr:row>45</xdr:row>
      <xdr:rowOff>66040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81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41910</xdr:rowOff>
    </xdr:from>
    <xdr:to>
      <xdr:col>19</xdr:col>
      <xdr:colOff>133350</xdr:colOff>
      <xdr:row>45</xdr:row>
      <xdr:rowOff>66040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57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15240</xdr:rowOff>
    </xdr:from>
    <xdr:to>
      <xdr:col>23</xdr:col>
      <xdr:colOff>184150</xdr:colOff>
      <xdr:row>45</xdr:row>
      <xdr:rowOff>116840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82567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15240</xdr:rowOff>
    </xdr:from>
    <xdr:to>
      <xdr:col>19</xdr:col>
      <xdr:colOff>184150</xdr:colOff>
      <xdr:row>45</xdr:row>
      <xdr:rowOff>116840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101617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81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162560</xdr:rowOff>
    </xdr:from>
    <xdr:to>
      <xdr:col>15</xdr:col>
      <xdr:colOff>133350</xdr:colOff>
      <xdr:row>45</xdr:row>
      <xdr:rowOff>92710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77487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経常収支比率は、分母となる経常一般財源等収入額が、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実質的な普通交付税で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するなど、「分母」全体で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した一方、「分子」となる経常経費充当一般財源において、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人件費が退職手当の増などにより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億円の増、物件費が学校給食にかかる委託料や賄材料費の増などにより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億円増加するなど、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なり、分子が分母を上回って増加したことから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引き続き、計画的な財政運営を行うことにより、財政の弾力性を確保していく。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60537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8587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132927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8587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132927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8920"/>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61</xdr:row>
      <xdr:rowOff>111337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89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146914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人当たり人件費・物件費等決算額は、維持補修費が市道除排雪経費の増加などにより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、人件費が退職手当の増や給与改定により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億円、物件費が令和</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年能登半島地震に係る災害廃棄物処理及び被災家屋の公費解体の実施などにより</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億円、それぞれ増加したことから、増加した。</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当市は、</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広大な市域を有し</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行政サービスを提供していることから、</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類似団体と比較しても人件費や施設の維持管理費に多額の費用を必要としている。</a:t>
          </a:r>
          <a:endPar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今後も、公共施設等総合管理計画（基本方針）</a:t>
          </a:r>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、公の施設の適正配置計画、行政改革推進計画に基づく</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取組を着実に推進し、経費削減に努める。</a:t>
          </a:r>
          <a:endParaRPr lang="ja-JP" altLang="ja-JP" sz="12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18714</xdr:rowOff>
    </xdr:from>
    <xdr:to>
      <xdr:col>23</xdr:col>
      <xdr:colOff>133350</xdr:colOff>
      <xdr:row>89</xdr:row>
      <xdr:rowOff>158688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06314"/>
          <a:ext cx="838200" cy="3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148298</xdr:rowOff>
    </xdr:from>
    <xdr:to>
      <xdr:col>19</xdr:col>
      <xdr:colOff>133350</xdr:colOff>
      <xdr:row>88</xdr:row>
      <xdr:rowOff>18714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64448"/>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148298</xdr:rowOff>
    </xdr:from>
    <xdr:to>
      <xdr:col>15</xdr:col>
      <xdr:colOff>82550</xdr:colOff>
      <xdr:row>87</xdr:row>
      <xdr:rowOff>166906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5064448"/>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166906</xdr:rowOff>
    </xdr:from>
    <xdr:to>
      <xdr:col>11</xdr:col>
      <xdr:colOff>31750</xdr:colOff>
      <xdr:row>88</xdr:row>
      <xdr:rowOff>13754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5083056"/>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107888</xdr:rowOff>
    </xdr:from>
    <xdr:to>
      <xdr:col>23</xdr:col>
      <xdr:colOff>184150</xdr:colOff>
      <xdr:row>90</xdr:row>
      <xdr:rowOff>38038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89</xdr:row>
      <xdr:rowOff>3765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6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139364</xdr:rowOff>
    </xdr:from>
    <xdr:to>
      <xdr:col>19</xdr:col>
      <xdr:colOff>184150</xdr:colOff>
      <xdr:row>88</xdr:row>
      <xdr:rowOff>69514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54291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4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97498</xdr:rowOff>
    </xdr:from>
    <xdr:to>
      <xdr:col>15</xdr:col>
      <xdr:colOff>133350</xdr:colOff>
      <xdr:row>88</xdr:row>
      <xdr:rowOff>27648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12425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0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116106</xdr:rowOff>
    </xdr:from>
    <xdr:to>
      <xdr:col>11</xdr:col>
      <xdr:colOff>82550</xdr:colOff>
      <xdr:row>88</xdr:row>
      <xdr:rowOff>46256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31033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1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134404</xdr:rowOff>
    </xdr:from>
    <xdr:to>
      <xdr:col>7</xdr:col>
      <xdr:colOff>31750</xdr:colOff>
      <xdr:row>88</xdr:row>
      <xdr:rowOff>64554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50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49331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513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類似団体平均を下回る状況が続いていることから、今後も引き続き、昇給、昇任及び昇格に係る基準や判定において、厳格な運用を図るほか、給与制度の見直しなどにより一層の給与水準の適正化に努める。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34289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119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58420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119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106680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85</xdr:row>
      <xdr:rowOff>7620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167657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類似団体と比較して、合併により広大な市域と広範囲にわたる人口分布の状況下において行政運営を行う中、前年度比で人口は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人の減、職員数（普通会計）は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人の減となり、人口千人当たりの職員数は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次定員管理計画における令和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月の見通し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人に対し、実職員数は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人と見通しを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人下回った。同計画に基づき、引き続き業務量の推計に基づく効率的・効果的な職員配置を進める。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46355</xdr:rowOff>
    </xdr:from>
    <xdr:to>
      <xdr:col>81</xdr:col>
      <xdr:colOff>44450</xdr:colOff>
      <xdr:row>66</xdr:row>
      <xdr:rowOff>54398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6205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46355</xdr:rowOff>
    </xdr:from>
    <xdr:to>
      <xdr:col>77</xdr:col>
      <xdr:colOff>44450</xdr:colOff>
      <xdr:row>66</xdr:row>
      <xdr:rowOff>50377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36205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50377</xdr:rowOff>
    </xdr:from>
    <xdr:to>
      <xdr:col>72</xdr:col>
      <xdr:colOff>203200</xdr:colOff>
      <xdr:row>66</xdr:row>
      <xdr:rowOff>66463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36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26246</xdr:rowOff>
    </xdr:from>
    <xdr:to>
      <xdr:col>68</xdr:col>
      <xdr:colOff>152400</xdr:colOff>
      <xdr:row>66</xdr:row>
      <xdr:rowOff>66463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41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3598</xdr:rowOff>
    </xdr:from>
    <xdr:to>
      <xdr:col>81</xdr:col>
      <xdr:colOff>95250</xdr:colOff>
      <xdr:row>66</xdr:row>
      <xdr:rowOff>105198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70925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21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167005</xdr:rowOff>
    </xdr:from>
    <xdr:to>
      <xdr:col>77</xdr:col>
      <xdr:colOff>95250</xdr:colOff>
      <xdr:row>66</xdr:row>
      <xdr:rowOff>97155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81932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171027</xdr:rowOff>
    </xdr:from>
    <xdr:to>
      <xdr:col>73</xdr:col>
      <xdr:colOff>44450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85954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15663</xdr:rowOff>
    </xdr:from>
    <xdr:to>
      <xdr:col>68</xdr:col>
      <xdr:colOff>203200</xdr:colOff>
      <xdr:row>66</xdr:row>
      <xdr:rowOff>117263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102040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146896</xdr:rowOff>
    </xdr:from>
    <xdr:to>
      <xdr:col>64</xdr:col>
      <xdr:colOff>152400</xdr:colOff>
      <xdr:row>66</xdr:row>
      <xdr:rowOff>77046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61823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分母において、標準財政規模が約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億円増加するとともに、分子において、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実質公債費比率も将来負担比率と同様に高い水準にある。今後も、市債の発行抑制や有利債の活用に努める。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44450</xdr:rowOff>
    </xdr:from>
    <xdr:to>
      <xdr:col>81</xdr:col>
      <xdr:colOff>44450</xdr:colOff>
      <xdr:row>44</xdr:row>
      <xdr:rowOff>98072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58825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98072</xdr:rowOff>
    </xdr:from>
    <xdr:to>
      <xdr:col>77</xdr:col>
      <xdr:colOff>44450</xdr:colOff>
      <xdr:row>44</xdr:row>
      <xdr:rowOff>138289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6418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57855</xdr:rowOff>
    </xdr:from>
    <xdr:to>
      <xdr:col>72</xdr:col>
      <xdr:colOff>203200</xdr:colOff>
      <xdr:row>44</xdr:row>
      <xdr:rowOff>138289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6016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57855</xdr:rowOff>
    </xdr:from>
    <xdr:to>
      <xdr:col>68</xdr:col>
      <xdr:colOff>152400</xdr:colOff>
      <xdr:row>44</xdr:row>
      <xdr:rowOff>151695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016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165100</xdr:rowOff>
    </xdr:from>
    <xdr:to>
      <xdr:col>81</xdr:col>
      <xdr:colOff>95250</xdr:colOff>
      <xdr:row>44</xdr:row>
      <xdr:rowOff>95250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60977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47272</xdr:rowOff>
    </xdr:from>
    <xdr:to>
      <xdr:col>77</xdr:col>
      <xdr:colOff>95250</xdr:colOff>
      <xdr:row>44</xdr:row>
      <xdr:rowOff>148872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133649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67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87489</xdr:rowOff>
    </xdr:from>
    <xdr:to>
      <xdr:col>73</xdr:col>
      <xdr:colOff>44450</xdr:colOff>
      <xdr:row>45</xdr:row>
      <xdr:rowOff>17639</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2416</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7055</xdr:rowOff>
    </xdr:from>
    <xdr:to>
      <xdr:col>68</xdr:col>
      <xdr:colOff>203200</xdr:colOff>
      <xdr:row>44</xdr:row>
      <xdr:rowOff>108655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93432</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100895</xdr:rowOff>
    </xdr:from>
    <xdr:to>
      <xdr:col>64</xdr:col>
      <xdr:colOff>152400</xdr:colOff>
      <xdr:row>45</xdr:row>
      <xdr:rowOff>31045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15822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分母において、標準財政規模が増加するとともに、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分子である地方債残高において、新規発行額が元金償還額を下回ったことにより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億円減少したことなどから、前年度の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将来負担比率は、類似団体の中でも依然として高い水準にあることから、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交付税算入のある有利な市債を活用することで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将来負担の軽減を図るとともに、計画的な財政運営に努める。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59690</xdr:rowOff>
    </xdr:from>
    <xdr:to>
      <xdr:col>81</xdr:col>
      <xdr:colOff>44450</xdr:colOff>
      <xdr:row>20</xdr:row>
      <xdr:rowOff>120015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48869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120015</xdr:rowOff>
    </xdr:from>
    <xdr:to>
      <xdr:col>77</xdr:col>
      <xdr:colOff>44450</xdr:colOff>
      <xdr:row>21</xdr:row>
      <xdr:rowOff>4868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54901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4868</xdr:rowOff>
    </xdr:from>
    <xdr:to>
      <xdr:col>72</xdr:col>
      <xdr:colOff>203200</xdr:colOff>
      <xdr:row>21</xdr:row>
      <xdr:rowOff>135572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605318"/>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135572</xdr:rowOff>
    </xdr:from>
    <xdr:to>
      <xdr:col>68</xdr:col>
      <xdr:colOff>152400</xdr:colOff>
      <xdr:row>23</xdr:row>
      <xdr:rowOff>46038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736022"/>
          <a:ext cx="8890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8890</xdr:rowOff>
    </xdr:from>
    <xdr:to>
      <xdr:col>81</xdr:col>
      <xdr:colOff>95250</xdr:colOff>
      <xdr:row>20</xdr:row>
      <xdr:rowOff>110490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152417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69215</xdr:rowOff>
    </xdr:from>
    <xdr:to>
      <xdr:col>77</xdr:col>
      <xdr:colOff>95250</xdr:colOff>
      <xdr:row>20</xdr:row>
      <xdr:rowOff>170815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155592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58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125518</xdr:rowOff>
    </xdr:from>
    <xdr:to>
      <xdr:col>73</xdr:col>
      <xdr:colOff>44450</xdr:colOff>
      <xdr:row>21</xdr:row>
      <xdr:rowOff>55668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40445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64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84772</xdr:rowOff>
    </xdr:from>
    <xdr:to>
      <xdr:col>68</xdr:col>
      <xdr:colOff>203200</xdr:colOff>
      <xdr:row>22</xdr:row>
      <xdr:rowOff>14922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171149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77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166688</xdr:rowOff>
    </xdr:from>
    <xdr:to>
      <xdr:col>64</xdr:col>
      <xdr:colOff>152400</xdr:colOff>
      <xdr:row>23</xdr:row>
      <xdr:rowOff>96838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81615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40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分母である経常一般財源等収入額が、実質的な普通交付税の増額に伴い増加した一方、分子である経常経費充当一般財源において、退職手当が増加したことなどから、前年度と比較して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次上越市定員管理計画に基づく職員配置等を行う。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25400</xdr:rowOff>
    </xdr:from>
    <xdr:to>
      <xdr:col>24</xdr:col>
      <xdr:colOff>25400</xdr:colOff>
      <xdr:row>35</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54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25400</xdr:rowOff>
    </xdr:from>
    <xdr:to>
      <xdr:col>19</xdr:col>
      <xdr:colOff>187325</xdr:colOff>
      <xdr:row>34</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5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63500</xdr:rowOff>
    </xdr:from>
    <xdr:to>
      <xdr:col>15</xdr:col>
      <xdr:colOff>98425</xdr:colOff>
      <xdr:row>34</xdr:row>
      <xdr:rowOff>114300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9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63500</xdr:rowOff>
    </xdr:from>
    <xdr:to>
      <xdr:col>11</xdr:col>
      <xdr:colOff>9525</xdr:colOff>
      <xdr:row>35</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9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139700</xdr:rowOff>
    </xdr:from>
    <xdr:to>
      <xdr:col>24</xdr:col>
      <xdr:colOff>76200</xdr:colOff>
      <xdr:row>35</xdr:row>
      <xdr:rowOff>69850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146050</xdr:rowOff>
    </xdr:from>
    <xdr:to>
      <xdr:col>20</xdr:col>
      <xdr:colOff>38100</xdr:colOff>
      <xdr:row>34</xdr:row>
      <xdr:rowOff>76200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7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63500</xdr:rowOff>
    </xdr:from>
    <xdr:to>
      <xdr:col>15</xdr:col>
      <xdr:colOff>149225</xdr:colOff>
      <xdr:row>34</xdr:row>
      <xdr:rowOff>165100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xdr:rowOff>
    </xdr:from>
    <xdr:to>
      <xdr:col>11</xdr:col>
      <xdr:colOff>60325</xdr:colOff>
      <xdr:row>34</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127000</xdr:rowOff>
    </xdr:from>
    <xdr:to>
      <xdr:col>6</xdr:col>
      <xdr:colOff>171450</xdr:colOff>
      <xdr:row>35</xdr:row>
      <xdr:rowOff>57150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高騰に伴う学校給食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に係る委託料及び賄材料費等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今後は、各種委託料を含む経常的な事務事業の見直しを図り、コストの削減に努めるほか、上越市公共施設等総合管理計画（基本方針）・第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次上越市公の施設の適正配置計画に基づく施設の統廃合などによる維持管理経費の削減に努める。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14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6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63500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1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1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146050</xdr:rowOff>
    </xdr:from>
    <xdr:to>
      <xdr:col>65</xdr:col>
      <xdr:colOff>53975</xdr:colOff>
      <xdr:row>14</xdr:row>
      <xdr:rowOff>76200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障害福祉サービス等の利用に係る介護給付費等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費用対効果や受益者負担の観点から、今後も引き続き、給付費全体の適正な見直しを図っていく。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71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85090</xdr:rowOff>
    </xdr:from>
    <xdr:to>
      <xdr:col>24</xdr:col>
      <xdr:colOff>25400</xdr:colOff>
      <xdr:row>53</xdr:row>
      <xdr:rowOff>100330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1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82567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55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119380</xdr:rowOff>
    </xdr:from>
    <xdr:to>
      <xdr:col>19</xdr:col>
      <xdr:colOff>187325</xdr:colOff>
      <xdr:row>53</xdr:row>
      <xdr:rowOff>85090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34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119380</xdr:rowOff>
    </xdr:from>
    <xdr:to>
      <xdr:col>15</xdr:col>
      <xdr:colOff>98425</xdr:colOff>
      <xdr:row>52</xdr:row>
      <xdr:rowOff>119380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3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119380</xdr:rowOff>
    </xdr:from>
    <xdr:to>
      <xdr:col>11</xdr:col>
      <xdr:colOff>9525</xdr:colOff>
      <xdr:row>52</xdr:row>
      <xdr:rowOff>134620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03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49530</xdr:rowOff>
    </xdr:from>
    <xdr:to>
      <xdr:col>24</xdr:col>
      <xdr:colOff>76200</xdr:colOff>
      <xdr:row>53</xdr:row>
      <xdr:rowOff>151130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129557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34290</xdr:rowOff>
    </xdr:from>
    <xdr:to>
      <xdr:col>20</xdr:col>
      <xdr:colOff>38100</xdr:colOff>
      <xdr:row>53</xdr:row>
      <xdr:rowOff>135890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146067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68580</xdr:rowOff>
    </xdr:from>
    <xdr:to>
      <xdr:col>15</xdr:col>
      <xdr:colOff>149225</xdr:colOff>
      <xdr:row>52</xdr:row>
      <xdr:rowOff>170180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8907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68580</xdr:rowOff>
    </xdr:from>
    <xdr:to>
      <xdr:col>11</xdr:col>
      <xdr:colOff>60325</xdr:colOff>
      <xdr:row>52</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898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5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83820</xdr:rowOff>
    </xdr:from>
    <xdr:to>
      <xdr:col>6</xdr:col>
      <xdr:colOff>171450</xdr:colOff>
      <xdr:row>53</xdr:row>
      <xdr:rowOff>13970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9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24147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6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維持補修費において、公民館や公立保育所、観光施設などに係る営繕修繕料が減少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ことなどから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87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病院事業会計への繰出金の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今後も引き続き、公営企業会計の経営健全化の取組を進めるとともに、各種団体への補助金について、公費投入の意義、事業効果、公平性・公正性の観点から適正化を図っていく。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76708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235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155719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地方債元金償還費の減などにより、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類似団体と比較して公債費に係る経常収支比率が高い状態にあることから、今後も引き続き、市債の発行抑制などにより、将来負担の軽減を図っていく。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79</xdr:row>
      <xdr:rowOff>100330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8570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72407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1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100330</xdr:rowOff>
    </xdr:from>
    <xdr:to>
      <xdr:col>24</xdr:col>
      <xdr:colOff>114300</xdr:colOff>
      <xdr:row>79</xdr:row>
      <xdr:rowOff>100330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6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229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16527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8392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80</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65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123189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7638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8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類似団体に比べ経常収支比率に占める公債費の割合が大きいため、公債費以外の経費については類似団体の平均を下回っている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62230</xdr:rowOff>
    </xdr:from>
    <xdr:to>
      <xdr:col>82</xdr:col>
      <xdr:colOff>107950</xdr:colOff>
      <xdr:row>81</xdr:row>
      <xdr:rowOff>115570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920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87647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115570</xdr:rowOff>
    </xdr:from>
    <xdr:to>
      <xdr:col>82</xdr:col>
      <xdr:colOff>196850</xdr:colOff>
      <xdr:row>81</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148607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6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62230</xdr:rowOff>
    </xdr:from>
    <xdr:to>
      <xdr:col>82</xdr:col>
      <xdr:colOff>196850</xdr:colOff>
      <xdr:row>75</xdr:row>
      <xdr:rowOff>62230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9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75</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60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151147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74</xdr:row>
      <xdr:rowOff>73660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61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73</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34290</xdr:rowOff>
    </xdr:from>
    <xdr:to>
      <xdr:col>69</xdr:col>
      <xdr:colOff>142875</xdr:colOff>
      <xdr:row>75</xdr:row>
      <xdr:rowOff>135890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120666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11430</xdr:rowOff>
    </xdr:from>
    <xdr:to>
      <xdr:col>82</xdr:col>
      <xdr:colOff>158750</xdr:colOff>
      <xdr:row>75</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91457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7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22860</xdr:rowOff>
    </xdr:from>
    <xdr:to>
      <xdr:col>78</xdr:col>
      <xdr:colOff>120650</xdr:colOff>
      <xdr:row>74</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129540</xdr:rowOff>
    </xdr:from>
    <xdr:to>
      <xdr:col>69</xdr:col>
      <xdr:colOff>142875</xdr:colOff>
      <xdr:row>73</xdr:row>
      <xdr:rowOff>59690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69867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95250</xdr:rowOff>
    </xdr:from>
    <xdr:to>
      <xdr:col>65</xdr:col>
      <xdr:colOff>53975</xdr:colOff>
      <xdr:row>74</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35577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76746</xdr:rowOff>
    </xdr:from>
    <xdr:to>
      <xdr:col>29</xdr:col>
      <xdr:colOff>127000</xdr:colOff>
      <xdr:row>12</xdr:row>
      <xdr:rowOff>86385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10321"/>
          <a:ext cx="647700" cy="18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86385</xdr:rowOff>
    </xdr:from>
    <xdr:to>
      <xdr:col>26</xdr:col>
      <xdr:colOff>50800</xdr:colOff>
      <xdr:row>12</xdr:row>
      <xdr:rowOff>140106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191410"/>
          <a:ext cx="698500" cy="5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140106</xdr:rowOff>
    </xdr:from>
    <xdr:to>
      <xdr:col>22</xdr:col>
      <xdr:colOff>114300</xdr:colOff>
      <xdr:row>13</xdr:row>
      <xdr:rowOff>72174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45131"/>
          <a:ext cx="698500" cy="10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72174</xdr:rowOff>
    </xdr:from>
    <xdr:to>
      <xdr:col>18</xdr:col>
      <xdr:colOff>177800</xdr:colOff>
      <xdr:row>13</xdr:row>
      <xdr:rowOff>162090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8649"/>
          <a:ext cx="698500" cy="8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25946</xdr:rowOff>
    </xdr:from>
    <xdr:to>
      <xdr:col>29</xdr:col>
      <xdr:colOff>177800</xdr:colOff>
      <xdr:row>11</xdr:row>
      <xdr:rowOff>127546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59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144073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0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35585</xdr:rowOff>
    </xdr:from>
    <xdr:to>
      <xdr:col>26</xdr:col>
      <xdr:colOff>101600</xdr:colOff>
      <xdr:row>12</xdr:row>
      <xdr:rowOff>137185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40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147362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0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89306</xdr:rowOff>
    </xdr:from>
    <xdr:to>
      <xdr:col>22</xdr:col>
      <xdr:colOff>165100</xdr:colOff>
      <xdr:row>13</xdr:row>
      <xdr:rowOff>19456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29633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21374</xdr:rowOff>
    </xdr:from>
    <xdr:to>
      <xdr:col>19</xdr:col>
      <xdr:colOff>38100</xdr:colOff>
      <xdr:row>13</xdr:row>
      <xdr:rowOff>122974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133151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111290</xdr:rowOff>
    </xdr:from>
    <xdr:to>
      <xdr:col>15</xdr:col>
      <xdr:colOff>101600</xdr:colOff>
      <xdr:row>14</xdr:row>
      <xdr:rowOff>41440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7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51617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35</xdr:row>
      <xdr:rowOff>71565</xdr:rowOff>
    </xdr:from>
    <xdr:to>
      <xdr:col>29</xdr:col>
      <xdr:colOff>127000</xdr:colOff>
      <xdr:row>38</xdr:row>
      <xdr:rowOff>128295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681915"/>
          <a:ext cx="0" cy="913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100372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128295</xdr:rowOff>
    </xdr:from>
    <xdr:to>
      <xdr:col>30</xdr:col>
      <xdr:colOff>25400</xdr:colOff>
      <xdr:row>38</xdr:row>
      <xdr:rowOff>128295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958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157942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4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71565</xdr:rowOff>
    </xdr:from>
    <xdr:to>
      <xdr:col>30</xdr:col>
      <xdr:colOff>25400</xdr:colOff>
      <xdr:row>35</xdr:row>
      <xdr:rowOff>71565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6819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334378</xdr:rowOff>
    </xdr:from>
    <xdr:to>
      <xdr:col>29</xdr:col>
      <xdr:colOff>127000</xdr:colOff>
      <xdr:row>35</xdr:row>
      <xdr:rowOff>71565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601828"/>
          <a:ext cx="647700" cy="8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18025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142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45948</xdr:rowOff>
    </xdr:from>
    <xdr:to>
      <xdr:col>29</xdr:col>
      <xdr:colOff>177800</xdr:colOff>
      <xdr:row>37</xdr:row>
      <xdr:rowOff>147548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170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273495</xdr:rowOff>
    </xdr:from>
    <xdr:to>
      <xdr:col>26</xdr:col>
      <xdr:colOff>50800</xdr:colOff>
      <xdr:row>34</xdr:row>
      <xdr:rowOff>334378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198045"/>
          <a:ext cx="698500" cy="40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56579</xdr:rowOff>
    </xdr:from>
    <xdr:to>
      <xdr:col>26</xdr:col>
      <xdr:colOff>101600</xdr:colOff>
      <xdr:row>37</xdr:row>
      <xdr:rowOff>158179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181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142956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267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273495</xdr:rowOff>
    </xdr:from>
    <xdr:to>
      <xdr:col>22</xdr:col>
      <xdr:colOff>114300</xdr:colOff>
      <xdr:row>34</xdr:row>
      <xdr:rowOff>341275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198045"/>
          <a:ext cx="698500" cy="410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32614</xdr:rowOff>
    </xdr:from>
    <xdr:to>
      <xdr:col>22</xdr:col>
      <xdr:colOff>165100</xdr:colOff>
      <xdr:row>37</xdr:row>
      <xdr:rowOff>134214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118991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24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299783</xdr:rowOff>
    </xdr:from>
    <xdr:to>
      <xdr:col>18</xdr:col>
      <xdr:colOff>177800</xdr:colOff>
      <xdr:row>34</xdr:row>
      <xdr:rowOff>341275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67233"/>
          <a:ext cx="698500" cy="4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106375</xdr:rowOff>
    </xdr:from>
    <xdr:to>
      <xdr:col>19</xdr:col>
      <xdr:colOff>38100</xdr:colOff>
      <xdr:row>37</xdr:row>
      <xdr:rowOff>207975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192752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31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133617</xdr:rowOff>
    </xdr:from>
    <xdr:to>
      <xdr:col>15</xdr:col>
      <xdr:colOff>101600</xdr:colOff>
      <xdr:row>37</xdr:row>
      <xdr:rowOff>235217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219994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20765</xdr:rowOff>
    </xdr:from>
    <xdr:to>
      <xdr:col>29</xdr:col>
      <xdr:colOff>177800</xdr:colOff>
      <xdr:row>35</xdr:row>
      <xdr:rowOff>122365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3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310342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283578</xdr:rowOff>
    </xdr:from>
    <xdr:to>
      <xdr:col>26</xdr:col>
      <xdr:colOff>101600</xdr:colOff>
      <xdr:row>35</xdr:row>
      <xdr:rowOff>42278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52455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222695</xdr:rowOff>
    </xdr:from>
    <xdr:to>
      <xdr:col>22</xdr:col>
      <xdr:colOff>165100</xdr:colOff>
      <xdr:row>33</xdr:row>
      <xdr:rowOff>324295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4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163022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9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290475</xdr:rowOff>
    </xdr:from>
    <xdr:to>
      <xdr:col>19</xdr:col>
      <xdr:colOff>38100</xdr:colOff>
      <xdr:row>35</xdr:row>
      <xdr:rowOff>49175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59352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248983</xdr:rowOff>
    </xdr:from>
    <xdr:to>
      <xdr:col>15</xdr:col>
      <xdr:colOff>101600</xdr:colOff>
      <xdr:row>35</xdr:row>
      <xdr:rowOff>7683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1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35785</xdr:rowOff>
    </xdr:from>
    <xdr:to>
      <xdr:col>24</xdr:col>
      <xdr:colOff>63500</xdr:colOff>
      <xdr:row>32</xdr:row>
      <xdr:rowOff>108610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50735"/>
          <a:ext cx="838200" cy="24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71153</xdr:rowOff>
    </xdr:from>
    <xdr:to>
      <xdr:col>19</xdr:col>
      <xdr:colOff>177800</xdr:colOff>
      <xdr:row>32</xdr:row>
      <xdr:rowOff>108610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557553"/>
          <a:ext cx="889000" cy="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71153</xdr:rowOff>
    </xdr:from>
    <xdr:to>
      <xdr:col>15</xdr:col>
      <xdr:colOff>50800</xdr:colOff>
      <xdr:row>32</xdr:row>
      <xdr:rowOff>108219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57553"/>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108219</xdr:rowOff>
    </xdr:from>
    <xdr:to>
      <xdr:col>10</xdr:col>
      <xdr:colOff>114300</xdr:colOff>
      <xdr:row>32</xdr:row>
      <xdr:rowOff>168667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94619"/>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156435</xdr:rowOff>
    </xdr:from>
    <xdr:to>
      <xdr:col>24</xdr:col>
      <xdr:colOff>114300</xdr:colOff>
      <xdr:row>31</xdr:row>
      <xdr:rowOff>86585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109462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57810</xdr:rowOff>
    </xdr:from>
    <xdr:to>
      <xdr:col>20</xdr:col>
      <xdr:colOff>38100</xdr:colOff>
      <xdr:row>32</xdr:row>
      <xdr:rowOff>159410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4487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20353</xdr:rowOff>
    </xdr:from>
    <xdr:to>
      <xdr:col>15</xdr:col>
      <xdr:colOff>101600</xdr:colOff>
      <xdr:row>32</xdr:row>
      <xdr:rowOff>121953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0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138480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28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57419</xdr:rowOff>
    </xdr:from>
    <xdr:to>
      <xdr:col>10</xdr:col>
      <xdr:colOff>165100</xdr:colOff>
      <xdr:row>32</xdr:row>
      <xdr:rowOff>159019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4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4096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31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117867</xdr:rowOff>
    </xdr:from>
    <xdr:to>
      <xdr:col>6</xdr:col>
      <xdr:colOff>38100</xdr:colOff>
      <xdr:row>33</xdr:row>
      <xdr:rowOff>48017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64544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3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156921</xdr:rowOff>
    </xdr:from>
    <xdr:to>
      <xdr:col>24</xdr:col>
      <xdr:colOff>63500</xdr:colOff>
      <xdr:row>53</xdr:row>
      <xdr:rowOff>40297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00871"/>
          <a:ext cx="838200" cy="22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40297</xdr:rowOff>
    </xdr:from>
    <xdr:to>
      <xdr:col>19</xdr:col>
      <xdr:colOff>177800</xdr:colOff>
      <xdr:row>53</xdr:row>
      <xdr:rowOff>116954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27147"/>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116954</xdr:rowOff>
    </xdr:from>
    <xdr:to>
      <xdr:col>15</xdr:col>
      <xdr:colOff>50800</xdr:colOff>
      <xdr:row>54</xdr:row>
      <xdr:rowOff>559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03804"/>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559</xdr:rowOff>
    </xdr:from>
    <xdr:to>
      <xdr:col>10</xdr:col>
      <xdr:colOff>114300</xdr:colOff>
      <xdr:row>54</xdr:row>
      <xdr:rowOff>114630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258859"/>
          <a:ext cx="889000" cy="1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106121</xdr:rowOff>
    </xdr:from>
    <xdr:to>
      <xdr:col>24</xdr:col>
      <xdr:colOff>114300</xdr:colOff>
      <xdr:row>52</xdr:row>
      <xdr:rowOff>36271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59148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160947</xdr:rowOff>
    </xdr:from>
    <xdr:to>
      <xdr:col>20</xdr:col>
      <xdr:colOff>38100</xdr:colOff>
      <xdr:row>53</xdr:row>
      <xdr:rowOff>91097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107624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66154</xdr:rowOff>
    </xdr:from>
    <xdr:to>
      <xdr:col>15</xdr:col>
      <xdr:colOff>101600</xdr:colOff>
      <xdr:row>53</xdr:row>
      <xdr:rowOff>167754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5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12831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2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121209</xdr:rowOff>
    </xdr:from>
    <xdr:to>
      <xdr:col>10</xdr:col>
      <xdr:colOff>165100</xdr:colOff>
      <xdr:row>54</xdr:row>
      <xdr:rowOff>51359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67886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63830</xdr:rowOff>
    </xdr:from>
    <xdr:to>
      <xdr:col>6</xdr:col>
      <xdr:colOff>38100</xdr:colOff>
      <xdr:row>54</xdr:row>
      <xdr:rowOff>165430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10507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126403</xdr:rowOff>
    </xdr:from>
    <xdr:to>
      <xdr:col>24</xdr:col>
      <xdr:colOff>63500</xdr:colOff>
      <xdr:row>73</xdr:row>
      <xdr:rowOff>110630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127903"/>
          <a:ext cx="838200" cy="4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88608</xdr:rowOff>
    </xdr:from>
    <xdr:to>
      <xdr:col>19</xdr:col>
      <xdr:colOff>177800</xdr:colOff>
      <xdr:row>73</xdr:row>
      <xdr:rowOff>110630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604458"/>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99466</xdr:rowOff>
    </xdr:from>
    <xdr:to>
      <xdr:col>15</xdr:col>
      <xdr:colOff>50800</xdr:colOff>
      <xdr:row>73</xdr:row>
      <xdr:rowOff>88608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443866"/>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26124</xdr:rowOff>
    </xdr:from>
    <xdr:to>
      <xdr:col>10</xdr:col>
      <xdr:colOff>114300</xdr:colOff>
      <xdr:row>72</xdr:row>
      <xdr:rowOff>99466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199074"/>
          <a:ext cx="889000" cy="2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75603</xdr:rowOff>
    </xdr:from>
    <xdr:to>
      <xdr:col>24</xdr:col>
      <xdr:colOff>114300</xdr:colOff>
      <xdr:row>71</xdr:row>
      <xdr:rowOff>5753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0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28630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0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59830</xdr:rowOff>
    </xdr:from>
    <xdr:to>
      <xdr:col>20</xdr:col>
      <xdr:colOff>38100</xdr:colOff>
      <xdr:row>73</xdr:row>
      <xdr:rowOff>161430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6507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3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37808</xdr:rowOff>
    </xdr:from>
    <xdr:to>
      <xdr:col>15</xdr:col>
      <xdr:colOff>101600</xdr:colOff>
      <xdr:row>73</xdr:row>
      <xdr:rowOff>139408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5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155935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3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48666</xdr:rowOff>
    </xdr:from>
    <xdr:to>
      <xdr:col>10</xdr:col>
      <xdr:colOff>165100</xdr:colOff>
      <xdr:row>72</xdr:row>
      <xdr:rowOff>150266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3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166793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1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146774</xdr:rowOff>
    </xdr:from>
    <xdr:to>
      <xdr:col>6</xdr:col>
      <xdr:colOff>38100</xdr:colOff>
      <xdr:row>71</xdr:row>
      <xdr:rowOff>76924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1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93451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19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51428</xdr:rowOff>
    </xdr:from>
    <xdr:to>
      <xdr:col>24</xdr:col>
      <xdr:colOff>63500</xdr:colOff>
      <xdr:row>97</xdr:row>
      <xdr:rowOff>22723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0628"/>
          <a:ext cx="838200" cy="1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3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22723</xdr:rowOff>
    </xdr:from>
    <xdr:to>
      <xdr:col>19</xdr:col>
      <xdr:colOff>177800</xdr:colOff>
      <xdr:row>97</xdr:row>
      <xdr:rowOff>169907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53373"/>
          <a:ext cx="889000" cy="1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0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31671</xdr:rowOff>
    </xdr:from>
    <xdr:to>
      <xdr:col>15</xdr:col>
      <xdr:colOff>50800</xdr:colOff>
      <xdr:row>97</xdr:row>
      <xdr:rowOff>169907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62321"/>
          <a:ext cx="889000" cy="1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31671</xdr:rowOff>
    </xdr:from>
    <xdr:to>
      <xdr:col>10</xdr:col>
      <xdr:colOff>114300</xdr:colOff>
      <xdr:row>99</xdr:row>
      <xdr:rowOff>48261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2321"/>
          <a:ext cx="889000" cy="35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37912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98899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628</xdr:rowOff>
    </xdr:from>
    <xdr:to>
      <xdr:col>24</xdr:col>
      <xdr:colOff>114300</xdr:colOff>
      <xdr:row>96</xdr:row>
      <xdr:rowOff>102228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150505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143373</xdr:rowOff>
    </xdr:from>
    <xdr:to>
      <xdr:col>20</xdr:col>
      <xdr:colOff>38100</xdr:colOff>
      <xdr:row>97</xdr:row>
      <xdr:rowOff>73523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64650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119107</xdr:rowOff>
    </xdr:from>
    <xdr:to>
      <xdr:col>15</xdr:col>
      <xdr:colOff>101600</xdr:colOff>
      <xdr:row>98</xdr:row>
      <xdr:rowOff>49257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40384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152321</xdr:rowOff>
    </xdr:from>
    <xdr:to>
      <xdr:col>10</xdr:col>
      <xdr:colOff>165100</xdr:colOff>
      <xdr:row>97</xdr:row>
      <xdr:rowOff>82471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73598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7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168911</xdr:rowOff>
    </xdr:from>
    <xdr:to>
      <xdr:col>6</xdr:col>
      <xdr:colOff>38100</xdr:colOff>
      <xdr:row>99</xdr:row>
      <xdr:rowOff>99061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90188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171105</xdr:rowOff>
    </xdr:from>
    <xdr:to>
      <xdr:col>54</xdr:col>
      <xdr:colOff>189865</xdr:colOff>
      <xdr:row>39</xdr:row>
      <xdr:rowOff>165586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171855"/>
          <a:ext cx="1270" cy="68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169413</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165586</xdr:rowOff>
    </xdr:from>
    <xdr:to>
      <xdr:col>55</xdr:col>
      <xdr:colOff>88900</xdr:colOff>
      <xdr:row>39</xdr:row>
      <xdr:rowOff>165586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117782</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9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171105</xdr:rowOff>
    </xdr:from>
    <xdr:to>
      <xdr:col>55</xdr:col>
      <xdr:colOff>88900</xdr:colOff>
      <xdr:row>35</xdr:row>
      <xdr:rowOff>171105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17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64012</xdr:rowOff>
    </xdr:from>
    <xdr:to>
      <xdr:col>55</xdr:col>
      <xdr:colOff>0</xdr:colOff>
      <xdr:row>36</xdr:row>
      <xdr:rowOff>91237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36212"/>
          <a:ext cx="8382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75361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590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96934</xdr:rowOff>
    </xdr:from>
    <xdr:to>
      <xdr:col>55</xdr:col>
      <xdr:colOff>50800</xdr:colOff>
      <xdr:row>39</xdr:row>
      <xdr:rowOff>27084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61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24377</xdr:rowOff>
    </xdr:from>
    <xdr:to>
      <xdr:col>50</xdr:col>
      <xdr:colOff>114300</xdr:colOff>
      <xdr:row>36</xdr:row>
      <xdr:rowOff>64012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196577"/>
          <a:ext cx="8890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106208</xdr:rowOff>
    </xdr:from>
    <xdr:to>
      <xdr:col>50</xdr:col>
      <xdr:colOff>165100</xdr:colOff>
      <xdr:row>39</xdr:row>
      <xdr:rowOff>36358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27485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7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24377</xdr:rowOff>
    </xdr:from>
    <xdr:to>
      <xdr:col>45</xdr:col>
      <xdr:colOff>177800</xdr:colOff>
      <xdr:row>36</xdr:row>
      <xdr:rowOff>82430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196577"/>
          <a:ext cx="889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79190</xdr:rowOff>
    </xdr:from>
    <xdr:to>
      <xdr:col>46</xdr:col>
      <xdr:colOff>38100</xdr:colOff>
      <xdr:row>39</xdr:row>
      <xdr:rowOff>9340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5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111495</xdr:rowOff>
    </xdr:from>
    <xdr:to>
      <xdr:col>41</xdr:col>
      <xdr:colOff>50800</xdr:colOff>
      <xdr:row>36</xdr:row>
      <xdr:rowOff>82430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54995"/>
          <a:ext cx="889000" cy="9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136351</xdr:rowOff>
    </xdr:from>
    <xdr:to>
      <xdr:col>41</xdr:col>
      <xdr:colOff>101600</xdr:colOff>
      <xdr:row>39</xdr:row>
      <xdr:rowOff>66501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65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57628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7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45934</xdr:rowOff>
    </xdr:from>
    <xdr:to>
      <xdr:col>36</xdr:col>
      <xdr:colOff>165100</xdr:colOff>
      <xdr:row>32</xdr:row>
      <xdr:rowOff>147534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138661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40437</xdr:rowOff>
    </xdr:from>
    <xdr:to>
      <xdr:col>55</xdr:col>
      <xdr:colOff>50800</xdr:colOff>
      <xdr:row>36</xdr:row>
      <xdr:rowOff>142037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126814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13212</xdr:rowOff>
    </xdr:from>
    <xdr:to>
      <xdr:col>50</xdr:col>
      <xdr:colOff>165100</xdr:colOff>
      <xdr:row>36</xdr:row>
      <xdr:rowOff>114812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131339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6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145027</xdr:rowOff>
    </xdr:from>
    <xdr:to>
      <xdr:col>46</xdr:col>
      <xdr:colOff>38100</xdr:colOff>
      <xdr:row>36</xdr:row>
      <xdr:rowOff>75177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91704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31630</xdr:rowOff>
    </xdr:from>
    <xdr:to>
      <xdr:col>41</xdr:col>
      <xdr:colOff>101600</xdr:colOff>
      <xdr:row>36</xdr:row>
      <xdr:rowOff>133230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149757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5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60695</xdr:rowOff>
    </xdr:from>
    <xdr:to>
      <xdr:col>36</xdr:col>
      <xdr:colOff>165100</xdr:colOff>
      <xdr:row>30</xdr:row>
      <xdr:rowOff>162295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7372</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163406</xdr:rowOff>
    </xdr:from>
    <xdr:to>
      <xdr:col>55</xdr:col>
      <xdr:colOff>0</xdr:colOff>
      <xdr:row>55</xdr:row>
      <xdr:rowOff>13787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50256"/>
          <a:ext cx="838200" cy="19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13787</xdr:rowOff>
    </xdr:from>
    <xdr:to>
      <xdr:col>50</xdr:col>
      <xdr:colOff>114300</xdr:colOff>
      <xdr:row>55</xdr:row>
      <xdr:rowOff>86825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43537"/>
          <a:ext cx="8890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142352</xdr:rowOff>
    </xdr:from>
    <xdr:to>
      <xdr:col>45</xdr:col>
      <xdr:colOff>177800</xdr:colOff>
      <xdr:row>55</xdr:row>
      <xdr:rowOff>86825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00652"/>
          <a:ext cx="889000" cy="1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123976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142352</xdr:rowOff>
    </xdr:from>
    <xdr:to>
      <xdr:col>41</xdr:col>
      <xdr:colOff>50800</xdr:colOff>
      <xdr:row>56</xdr:row>
      <xdr:rowOff>17170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00652"/>
          <a:ext cx="889000" cy="21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112606</xdr:rowOff>
    </xdr:from>
    <xdr:to>
      <xdr:col>55</xdr:col>
      <xdr:colOff>50800</xdr:colOff>
      <xdr:row>54</xdr:row>
      <xdr:rowOff>42756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135483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134437</xdr:rowOff>
    </xdr:from>
    <xdr:to>
      <xdr:col>50</xdr:col>
      <xdr:colOff>165100</xdr:colOff>
      <xdr:row>55</xdr:row>
      <xdr:rowOff>64587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55714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36025</xdr:rowOff>
    </xdr:from>
    <xdr:to>
      <xdr:col>46</xdr:col>
      <xdr:colOff>38100</xdr:colOff>
      <xdr:row>55</xdr:row>
      <xdr:rowOff>137625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4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128752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5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91552</xdr:rowOff>
    </xdr:from>
    <xdr:to>
      <xdr:col>41</xdr:col>
      <xdr:colOff>101600</xdr:colOff>
      <xdr:row>55</xdr:row>
      <xdr:rowOff>21702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38229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137820</xdr:rowOff>
    </xdr:from>
    <xdr:to>
      <xdr:col>36</xdr:col>
      <xdr:colOff>165100</xdr:colOff>
      <xdr:row>56</xdr:row>
      <xdr:rowOff>67970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59097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100403</xdr:rowOff>
    </xdr:from>
    <xdr:to>
      <xdr:col>55</xdr:col>
      <xdr:colOff>0</xdr:colOff>
      <xdr:row>77</xdr:row>
      <xdr:rowOff>168756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02053"/>
          <a:ext cx="838200" cy="6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100403</xdr:rowOff>
    </xdr:from>
    <xdr:to>
      <xdr:col>50</xdr:col>
      <xdr:colOff>114300</xdr:colOff>
      <xdr:row>77</xdr:row>
      <xdr:rowOff>159702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02053"/>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159702</xdr:rowOff>
    </xdr:from>
    <xdr:to>
      <xdr:col>45</xdr:col>
      <xdr:colOff>177800</xdr:colOff>
      <xdr:row>78</xdr:row>
      <xdr:rowOff>71005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61352"/>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51967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71005</xdr:rowOff>
    </xdr:from>
    <xdr:to>
      <xdr:col>41</xdr:col>
      <xdr:colOff>50800</xdr:colOff>
      <xdr:row>78</xdr:row>
      <xdr:rowOff>79555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4410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119313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136779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117956</xdr:rowOff>
    </xdr:from>
    <xdr:to>
      <xdr:col>55</xdr:col>
      <xdr:colOff>50800</xdr:colOff>
      <xdr:row>78</xdr:row>
      <xdr:rowOff>48106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96383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49603</xdr:rowOff>
    </xdr:from>
    <xdr:to>
      <xdr:col>50</xdr:col>
      <xdr:colOff>165100</xdr:colOff>
      <xdr:row>77</xdr:row>
      <xdr:rowOff>151203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142330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4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108902</xdr:rowOff>
    </xdr:from>
    <xdr:to>
      <xdr:col>46</xdr:col>
      <xdr:colOff>38100</xdr:colOff>
      <xdr:row>78</xdr:row>
      <xdr:rowOff>39052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30179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20205</xdr:rowOff>
    </xdr:from>
    <xdr:to>
      <xdr:col>41</xdr:col>
      <xdr:colOff>101600</xdr:colOff>
      <xdr:row>78</xdr:row>
      <xdr:rowOff>121805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112932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28755</xdr:rowOff>
    </xdr:from>
    <xdr:to>
      <xdr:col>36</xdr:col>
      <xdr:colOff>165100</xdr:colOff>
      <xdr:row>78</xdr:row>
      <xdr:rowOff>130355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121482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123392</xdr:rowOff>
    </xdr:from>
    <xdr:to>
      <xdr:col>55</xdr:col>
      <xdr:colOff>0</xdr:colOff>
      <xdr:row>94</xdr:row>
      <xdr:rowOff>37134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725342"/>
          <a:ext cx="838200" cy="4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37134</xdr:rowOff>
    </xdr:from>
    <xdr:to>
      <xdr:col>50</xdr:col>
      <xdr:colOff>114300</xdr:colOff>
      <xdr:row>95</xdr:row>
      <xdr:rowOff>12409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153434"/>
          <a:ext cx="889000" cy="1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141431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2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117945</xdr:rowOff>
    </xdr:from>
    <xdr:to>
      <xdr:col>45</xdr:col>
      <xdr:colOff>177800</xdr:colOff>
      <xdr:row>95</xdr:row>
      <xdr:rowOff>12409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5891345"/>
          <a:ext cx="889000" cy="4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117945</xdr:rowOff>
    </xdr:from>
    <xdr:to>
      <xdr:col>41</xdr:col>
      <xdr:colOff>50800</xdr:colOff>
      <xdr:row>94</xdr:row>
      <xdr:rowOff>159779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5891345"/>
          <a:ext cx="889000" cy="3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72592</xdr:rowOff>
    </xdr:from>
    <xdr:to>
      <xdr:col>55</xdr:col>
      <xdr:colOff>50800</xdr:colOff>
      <xdr:row>92</xdr:row>
      <xdr:rowOff>2742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6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95469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157784</xdr:rowOff>
    </xdr:from>
    <xdr:to>
      <xdr:col>50</xdr:col>
      <xdr:colOff>165100</xdr:colOff>
      <xdr:row>94</xdr:row>
      <xdr:rowOff>87934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104461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133059</xdr:rowOff>
    </xdr:from>
    <xdr:to>
      <xdr:col>46</xdr:col>
      <xdr:colOff>38100</xdr:colOff>
      <xdr:row>95</xdr:row>
      <xdr:rowOff>63209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79736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67145</xdr:rowOff>
    </xdr:from>
    <xdr:to>
      <xdr:col>41</xdr:col>
      <xdr:colOff>101600</xdr:colOff>
      <xdr:row>92</xdr:row>
      <xdr:rowOff>168745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58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13822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6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108979</xdr:rowOff>
    </xdr:from>
    <xdr:to>
      <xdr:col>36</xdr:col>
      <xdr:colOff>165100</xdr:colOff>
      <xdr:row>95</xdr:row>
      <xdr:rowOff>39129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55656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1207</xdr:rowOff>
    </xdr:from>
    <xdr:to>
      <xdr:col>85</xdr:col>
      <xdr:colOff>127000</xdr:colOff>
      <xdr:row>36</xdr:row>
      <xdr:rowOff>56452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001957"/>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29989</xdr:rowOff>
    </xdr:from>
    <xdr:ext cx="378565"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45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1207</xdr:rowOff>
    </xdr:from>
    <xdr:to>
      <xdr:col>81</xdr:col>
      <xdr:colOff>50800</xdr:colOff>
      <xdr:row>37</xdr:row>
      <xdr:rowOff>24638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001957"/>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2176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24638</xdr:rowOff>
    </xdr:from>
    <xdr:to>
      <xdr:col>76</xdr:col>
      <xdr:colOff>114300</xdr:colOff>
      <xdr:row>37</xdr:row>
      <xdr:rowOff>61404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368288"/>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21417</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85408</xdr:rowOff>
    </xdr:from>
    <xdr:to>
      <xdr:col>71</xdr:col>
      <xdr:colOff>177800</xdr:colOff>
      <xdr:row>37</xdr:row>
      <xdr:rowOff>61404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086158"/>
          <a:ext cx="889000" cy="3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11130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128096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5652</xdr:rowOff>
    </xdr:from>
    <xdr:to>
      <xdr:col>85</xdr:col>
      <xdr:colOff>177800</xdr:colOff>
      <xdr:row>36</xdr:row>
      <xdr:rowOff>107252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17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28529</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02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121857</xdr:rowOff>
    </xdr:from>
    <xdr:to>
      <xdr:col>81</xdr:col>
      <xdr:colOff>101600</xdr:colOff>
      <xdr:row>35</xdr:row>
      <xdr:rowOff>52007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59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68534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572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145288</xdr:rowOff>
    </xdr:from>
    <xdr:to>
      <xdr:col>76</xdr:col>
      <xdr:colOff>165100</xdr:colOff>
      <xdr:row>37</xdr:row>
      <xdr:rowOff>75438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91965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09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10604</xdr:rowOff>
    </xdr:from>
    <xdr:to>
      <xdr:col>72</xdr:col>
      <xdr:colOff>38100</xdr:colOff>
      <xdr:row>37</xdr:row>
      <xdr:rowOff>112204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128731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12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34608</xdr:rowOff>
    </xdr:from>
    <xdr:to>
      <xdr:col>67</xdr:col>
      <xdr:colOff>101600</xdr:colOff>
      <xdr:row>35</xdr:row>
      <xdr:rowOff>136208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0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152735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581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11890</xdr:rowOff>
    </xdr:from>
    <xdr:to>
      <xdr:col>85</xdr:col>
      <xdr:colOff>126364</xdr:colOff>
      <xdr:row>79</xdr:row>
      <xdr:rowOff>49723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527740"/>
          <a:ext cx="1269" cy="106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53550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49723</xdr:rowOff>
    </xdr:from>
    <xdr:to>
      <xdr:col>86</xdr:col>
      <xdr:colOff>25400</xdr:colOff>
      <xdr:row>79</xdr:row>
      <xdr:rowOff>49723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130017</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30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11890</xdr:rowOff>
    </xdr:from>
    <xdr:to>
      <xdr:col>86</xdr:col>
      <xdr:colOff>25400</xdr:colOff>
      <xdr:row>73</xdr:row>
      <xdr:rowOff>11890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52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136568</xdr:rowOff>
    </xdr:from>
    <xdr:to>
      <xdr:col>85</xdr:col>
      <xdr:colOff>127000</xdr:colOff>
      <xdr:row>73</xdr:row>
      <xdr:rowOff>11890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309518"/>
          <a:ext cx="838200" cy="2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14817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21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36390</xdr:rowOff>
    </xdr:from>
    <xdr:to>
      <xdr:col>85</xdr:col>
      <xdr:colOff>177800</xdr:colOff>
      <xdr:row>77</xdr:row>
      <xdr:rowOff>137990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2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103673</xdr:rowOff>
    </xdr:from>
    <xdr:to>
      <xdr:col>81</xdr:col>
      <xdr:colOff>50800</xdr:colOff>
      <xdr:row>71</xdr:row>
      <xdr:rowOff>136568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276623"/>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26583</xdr:rowOff>
    </xdr:from>
    <xdr:to>
      <xdr:col>81</xdr:col>
      <xdr:colOff>101600</xdr:colOff>
      <xdr:row>77</xdr:row>
      <xdr:rowOff>128183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119310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103673</xdr:rowOff>
    </xdr:from>
    <xdr:to>
      <xdr:col>76</xdr:col>
      <xdr:colOff>114300</xdr:colOff>
      <xdr:row>72</xdr:row>
      <xdr:rowOff>15891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276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11061</xdr:rowOff>
    </xdr:from>
    <xdr:to>
      <xdr:col>76</xdr:col>
      <xdr:colOff>165100</xdr:colOff>
      <xdr:row>77</xdr:row>
      <xdr:rowOff>112661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103788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15891</xdr:rowOff>
    </xdr:from>
    <xdr:to>
      <xdr:col>71</xdr:col>
      <xdr:colOff>177800</xdr:colOff>
      <xdr:row>72</xdr:row>
      <xdr:rowOff>19708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36029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30790</xdr:rowOff>
    </xdr:from>
    <xdr:to>
      <xdr:col>72</xdr:col>
      <xdr:colOff>38100</xdr:colOff>
      <xdr:row>77</xdr:row>
      <xdr:rowOff>132390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123517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47592</xdr:rowOff>
    </xdr:from>
    <xdr:to>
      <xdr:col>67</xdr:col>
      <xdr:colOff>101600</xdr:colOff>
      <xdr:row>77</xdr:row>
      <xdr:rowOff>149192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140319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132540</xdr:rowOff>
    </xdr:from>
    <xdr:to>
      <xdr:col>85</xdr:col>
      <xdr:colOff>177800</xdr:colOff>
      <xdr:row>73</xdr:row>
      <xdr:rowOff>62690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85567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2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85768</xdr:rowOff>
    </xdr:from>
    <xdr:to>
      <xdr:col>81</xdr:col>
      <xdr:colOff>101600</xdr:colOff>
      <xdr:row>72</xdr:row>
      <xdr:rowOff>15918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32445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0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52873</xdr:rowOff>
    </xdr:from>
    <xdr:to>
      <xdr:col>76</xdr:col>
      <xdr:colOff>165100</xdr:colOff>
      <xdr:row>71</xdr:row>
      <xdr:rowOff>154473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2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171000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0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136541</xdr:rowOff>
    </xdr:from>
    <xdr:to>
      <xdr:col>72</xdr:col>
      <xdr:colOff>38100</xdr:colOff>
      <xdr:row>72</xdr:row>
      <xdr:rowOff>66691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83218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140358</xdr:rowOff>
    </xdr:from>
    <xdr:to>
      <xdr:col>67</xdr:col>
      <xdr:colOff>101600</xdr:colOff>
      <xdr:row>72</xdr:row>
      <xdr:rowOff>70508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87035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149530</xdr:rowOff>
    </xdr:from>
    <xdr:to>
      <xdr:col>85</xdr:col>
      <xdr:colOff>127000</xdr:colOff>
      <xdr:row>97</xdr:row>
      <xdr:rowOff>168503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80180"/>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149530</xdr:rowOff>
    </xdr:from>
    <xdr:to>
      <xdr:col>81</xdr:col>
      <xdr:colOff>50800</xdr:colOff>
      <xdr:row>98</xdr:row>
      <xdr:rowOff>42760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80180"/>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42760</xdr:rowOff>
    </xdr:from>
    <xdr:to>
      <xdr:col>76</xdr:col>
      <xdr:colOff>114300</xdr:colOff>
      <xdr:row>98</xdr:row>
      <xdr:rowOff>58356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44860"/>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58356</xdr:rowOff>
    </xdr:from>
    <xdr:to>
      <xdr:col>71</xdr:col>
      <xdr:colOff>177800</xdr:colOff>
      <xdr:row>98</xdr:row>
      <xdr:rowOff>73507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0456"/>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117703</xdr:rowOff>
    </xdr:from>
    <xdr:to>
      <xdr:col>85</xdr:col>
      <xdr:colOff>177800</xdr:colOff>
      <xdr:row>98</xdr:row>
      <xdr:rowOff>47853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140580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98730</xdr:rowOff>
    </xdr:from>
    <xdr:to>
      <xdr:col>81</xdr:col>
      <xdr:colOff>101600</xdr:colOff>
      <xdr:row>98</xdr:row>
      <xdr:rowOff>28880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45407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50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163410</xdr:rowOff>
    </xdr:from>
    <xdr:to>
      <xdr:col>76</xdr:col>
      <xdr:colOff>165100</xdr:colOff>
      <xdr:row>98</xdr:row>
      <xdr:rowOff>93560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110087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7556</xdr:rowOff>
    </xdr:from>
    <xdr:to>
      <xdr:col>72</xdr:col>
      <xdr:colOff>38100</xdr:colOff>
      <xdr:row>98</xdr:row>
      <xdr:rowOff>109156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100283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22707</xdr:rowOff>
    </xdr:from>
    <xdr:to>
      <xdr:col>67</xdr:col>
      <xdr:colOff>101600</xdr:colOff>
      <xdr:row>98</xdr:row>
      <xdr:rowOff>124307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140834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140081</xdr:rowOff>
    </xdr:from>
    <xdr:to>
      <xdr:col>116</xdr:col>
      <xdr:colOff>63500</xdr:colOff>
      <xdr:row>37</xdr:row>
      <xdr:rowOff>145415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8373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140081</xdr:rowOff>
    </xdr:from>
    <xdr:to>
      <xdr:col>111</xdr:col>
      <xdr:colOff>177800</xdr:colOff>
      <xdr:row>37</xdr:row>
      <xdr:rowOff>144272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837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144272</xdr:rowOff>
    </xdr:from>
    <xdr:to>
      <xdr:col>107</xdr:col>
      <xdr:colOff>50800</xdr:colOff>
      <xdr:row>37</xdr:row>
      <xdr:rowOff>149606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8792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149606</xdr:rowOff>
    </xdr:from>
    <xdr:to>
      <xdr:col>102</xdr:col>
      <xdr:colOff>114300</xdr:colOff>
      <xdr:row>37</xdr:row>
      <xdr:rowOff>160274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9325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94615</xdr:rowOff>
    </xdr:from>
    <xdr:to>
      <xdr:col>116</xdr:col>
      <xdr:colOff>114300</xdr:colOff>
      <xdr:row>38</xdr:row>
      <xdr:rowOff>24765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73042</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41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89281</xdr:rowOff>
    </xdr:from>
    <xdr:to>
      <xdr:col>112</xdr:col>
      <xdr:colOff>38100</xdr:colOff>
      <xdr:row>38</xdr:row>
      <xdr:rowOff>19431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10558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5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93472</xdr:rowOff>
    </xdr:from>
    <xdr:to>
      <xdr:col>107</xdr:col>
      <xdr:colOff>101600</xdr:colOff>
      <xdr:row>38</xdr:row>
      <xdr:rowOff>23622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14749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98806</xdr:rowOff>
    </xdr:from>
    <xdr:to>
      <xdr:col>102</xdr:col>
      <xdr:colOff>165100</xdr:colOff>
      <xdr:row>38</xdr:row>
      <xdr:rowOff>28956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20083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53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109474</xdr:rowOff>
    </xdr:from>
    <xdr:to>
      <xdr:col>98</xdr:col>
      <xdr:colOff>38100</xdr:colOff>
      <xdr:row>38</xdr:row>
      <xdr:rowOff>39624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30751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27000</xdr:rowOff>
    </xdr:from>
    <xdr:to>
      <xdr:col>116</xdr:col>
      <xdr:colOff>63500</xdr:colOff>
      <xdr:row>57</xdr:row>
      <xdr:rowOff>139395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799650"/>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69748</xdr:rowOff>
    </xdr:from>
    <xdr:to>
      <xdr:col>111</xdr:col>
      <xdr:colOff>177800</xdr:colOff>
      <xdr:row>57</xdr:row>
      <xdr:rowOff>27000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670948"/>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58242</xdr:rowOff>
    </xdr:from>
    <xdr:to>
      <xdr:col>107</xdr:col>
      <xdr:colOff>50800</xdr:colOff>
      <xdr:row>56</xdr:row>
      <xdr:rowOff>69748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487992"/>
          <a:ext cx="8890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143587</xdr:rowOff>
    </xdr:from>
    <xdr:to>
      <xdr:col>102</xdr:col>
      <xdr:colOff>114300</xdr:colOff>
      <xdr:row>55</xdr:row>
      <xdr:rowOff>58242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230437"/>
          <a:ext cx="889000" cy="2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88595</xdr:rowOff>
    </xdr:from>
    <xdr:to>
      <xdr:col>116</xdr:col>
      <xdr:colOff>114300</xdr:colOff>
      <xdr:row>58</xdr:row>
      <xdr:rowOff>18745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67022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147650</xdr:rowOff>
    </xdr:from>
    <xdr:to>
      <xdr:col>112</xdr:col>
      <xdr:colOff>38100</xdr:colOff>
      <xdr:row>57</xdr:row>
      <xdr:rowOff>77800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94327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52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18948</xdr:rowOff>
    </xdr:from>
    <xdr:to>
      <xdr:col>107</xdr:col>
      <xdr:colOff>101600</xdr:colOff>
      <xdr:row>56</xdr:row>
      <xdr:rowOff>120548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137075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3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7442</xdr:rowOff>
    </xdr:from>
    <xdr:to>
      <xdr:col>102</xdr:col>
      <xdr:colOff>165100</xdr:colOff>
      <xdr:row>55</xdr:row>
      <xdr:rowOff>109042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4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125569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2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92787</xdr:rowOff>
    </xdr:from>
    <xdr:to>
      <xdr:col>98</xdr:col>
      <xdr:colOff>38100</xdr:colOff>
      <xdr:row>54</xdr:row>
      <xdr:rowOff>22937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39464</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89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26726</xdr:rowOff>
    </xdr:from>
    <xdr:to>
      <xdr:col>116</xdr:col>
      <xdr:colOff>63500</xdr:colOff>
      <xdr:row>73</xdr:row>
      <xdr:rowOff>113502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42576"/>
          <a:ext cx="838200" cy="8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74642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113502</xdr:rowOff>
    </xdr:from>
    <xdr:to>
      <xdr:col>111</xdr:col>
      <xdr:colOff>177800</xdr:colOff>
      <xdr:row>73</xdr:row>
      <xdr:rowOff>150353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29352"/>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68059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150353</xdr:rowOff>
    </xdr:from>
    <xdr:to>
      <xdr:col>107</xdr:col>
      <xdr:colOff>50800</xdr:colOff>
      <xdr:row>74</xdr:row>
      <xdr:rowOff>1214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66203"/>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149852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1214</xdr:rowOff>
    </xdr:from>
    <xdr:to>
      <xdr:col>102</xdr:col>
      <xdr:colOff>114300</xdr:colOff>
      <xdr:row>74</xdr:row>
      <xdr:rowOff>1351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8851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147376</xdr:rowOff>
    </xdr:from>
    <xdr:to>
      <xdr:col>116</xdr:col>
      <xdr:colOff>114300</xdr:colOff>
      <xdr:row>73</xdr:row>
      <xdr:rowOff>77526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170253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62702</xdr:rowOff>
    </xdr:from>
    <xdr:to>
      <xdr:col>112</xdr:col>
      <xdr:colOff>38100</xdr:colOff>
      <xdr:row>73</xdr:row>
      <xdr:rowOff>164302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7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9379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5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99553</xdr:rowOff>
    </xdr:from>
    <xdr:to>
      <xdr:col>107</xdr:col>
      <xdr:colOff>101600</xdr:colOff>
      <xdr:row>74</xdr:row>
      <xdr:rowOff>29703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46230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9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121864</xdr:rowOff>
    </xdr:from>
    <xdr:to>
      <xdr:col>102</xdr:col>
      <xdr:colOff>165100</xdr:colOff>
      <xdr:row>74</xdr:row>
      <xdr:rowOff>52014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3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68541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122001</xdr:rowOff>
    </xdr:from>
    <xdr:to>
      <xdr:col>98</xdr:col>
      <xdr:colOff>38100</xdr:colOff>
      <xdr:row>74</xdr:row>
      <xdr:rowOff>52151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68678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年能登半島地震にかかる災害廃棄物処理及び被災家屋の公費解体の実施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国が実施する定額減税措置において、定額減税しきれないと見込まれる納税義務者への調整給付を行ったこと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新上越斎場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及び金谷地区公民館の整備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などにより、普通建設事業費全体で前年度比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億円の増となった。新規整備については、一人当たり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し、更新整備については、一人当たり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能登半島地震に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伴う被災箇所の復旧が完了したこと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定時償還及び繰上償還の減などにより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63,091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180,440
178,063
973.89
111,404,824
106,860,468
3,216,891
60,162,989
101,856,927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69691</xdr:rowOff>
    </xdr:from>
    <xdr:to>
      <xdr:col>24</xdr:col>
      <xdr:colOff>63500</xdr:colOff>
      <xdr:row>32</xdr:row>
      <xdr:rowOff>112554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5556091"/>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97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83979</xdr:rowOff>
    </xdr:from>
    <xdr:to>
      <xdr:col>19</xdr:col>
      <xdr:colOff>177800</xdr:colOff>
      <xdr:row>32</xdr:row>
      <xdr:rowOff>112554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57037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168768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16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83979</xdr:rowOff>
    </xdr:from>
    <xdr:to>
      <xdr:col>15</xdr:col>
      <xdr:colOff>50800</xdr:colOff>
      <xdr:row>32</xdr:row>
      <xdr:rowOff>153988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57037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153988</xdr:rowOff>
    </xdr:from>
    <xdr:to>
      <xdr:col>10</xdr:col>
      <xdr:colOff>114300</xdr:colOff>
      <xdr:row>33</xdr:row>
      <xdr:rowOff>132556</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640388"/>
          <a:ext cx="889000" cy="1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18891</xdr:rowOff>
    </xdr:from>
    <xdr:to>
      <xdr:col>24</xdr:col>
      <xdr:colOff>114300</xdr:colOff>
      <xdr:row>32</xdr:row>
      <xdr:rowOff>120491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5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41768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5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61754</xdr:rowOff>
    </xdr:from>
    <xdr:to>
      <xdr:col>20</xdr:col>
      <xdr:colOff>38100</xdr:colOff>
      <xdr:row>32</xdr:row>
      <xdr:rowOff>163354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32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33179</xdr:rowOff>
    </xdr:from>
    <xdr:to>
      <xdr:col>15</xdr:col>
      <xdr:colOff>101600</xdr:colOff>
      <xdr:row>32</xdr:row>
      <xdr:rowOff>134779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151306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2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103188</xdr:rowOff>
    </xdr:from>
    <xdr:to>
      <xdr:col>10</xdr:col>
      <xdr:colOff>165100</xdr:colOff>
      <xdr:row>33</xdr:row>
      <xdr:rowOff>33338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49865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81756</xdr:rowOff>
    </xdr:from>
    <xdr:to>
      <xdr:col>6</xdr:col>
      <xdr:colOff>38100</xdr:colOff>
      <xdr:row>34</xdr:row>
      <xdr:rowOff>11906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7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28433</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51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47520</xdr:rowOff>
    </xdr:from>
    <xdr:to>
      <xdr:col>24</xdr:col>
      <xdr:colOff>62865</xdr:colOff>
      <xdr:row>59</xdr:row>
      <xdr:rowOff>103581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648720"/>
          <a:ext cx="1270" cy="5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107408</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103581</xdr:rowOff>
    </xdr:from>
    <xdr:to>
      <xdr:col>24</xdr:col>
      <xdr:colOff>152400</xdr:colOff>
      <xdr:row>59</xdr:row>
      <xdr:rowOff>103581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1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165647</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47520</xdr:rowOff>
    </xdr:from>
    <xdr:to>
      <xdr:col>24</xdr:col>
      <xdr:colOff>152400</xdr:colOff>
      <xdr:row>56</xdr:row>
      <xdr:rowOff>47520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64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xdr:rowOff>
    </xdr:from>
    <xdr:to>
      <xdr:col>24</xdr:col>
      <xdr:colOff>63500</xdr:colOff>
      <xdr:row>57</xdr:row>
      <xdr:rowOff>83878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774113"/>
          <a:ext cx="838200" cy="8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20050</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6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41623</xdr:rowOff>
    </xdr:from>
    <xdr:to>
      <xdr:col>24</xdr:col>
      <xdr:colOff>114300</xdr:colOff>
      <xdr:row>58</xdr:row>
      <xdr:rowOff>143223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8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83878</xdr:rowOff>
    </xdr:from>
    <xdr:to>
      <xdr:col>19</xdr:col>
      <xdr:colOff>177800</xdr:colOff>
      <xdr:row>57</xdr:row>
      <xdr:rowOff>104518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56528"/>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54784</xdr:rowOff>
    </xdr:from>
    <xdr:to>
      <xdr:col>20</xdr:col>
      <xdr:colOff>38100</xdr:colOff>
      <xdr:row>58</xdr:row>
      <xdr:rowOff>156384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147511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9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104518</xdr:rowOff>
    </xdr:from>
    <xdr:to>
      <xdr:col>15</xdr:col>
      <xdr:colOff>50800</xdr:colOff>
      <xdr:row>57</xdr:row>
      <xdr:rowOff>122936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2019300" y="987716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52672</xdr:rowOff>
    </xdr:from>
    <xdr:to>
      <xdr:col>15</xdr:col>
      <xdr:colOff>101600</xdr:colOff>
      <xdr:row>58</xdr:row>
      <xdr:rowOff>154272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145399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42382</xdr:rowOff>
    </xdr:from>
    <xdr:to>
      <xdr:col>10</xdr:col>
      <xdr:colOff>114300</xdr:colOff>
      <xdr:row>57</xdr:row>
      <xdr:rowOff>122936</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a:off x="1130300" y="8786332"/>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63438</xdr:rowOff>
    </xdr:from>
    <xdr:to>
      <xdr:col>10</xdr:col>
      <xdr:colOff>165100</xdr:colOff>
      <xdr:row>58</xdr:row>
      <xdr:rowOff>165038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156165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52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59682</xdr:rowOff>
    </xdr:from>
    <xdr:to>
      <xdr:col>6</xdr:col>
      <xdr:colOff>38100</xdr:colOff>
      <xdr:row>52</xdr:row>
      <xdr:rowOff>161282</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152409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30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122113</xdr:rowOff>
    </xdr:from>
    <xdr:to>
      <xdr:col>24</xdr:col>
      <xdr:colOff>114300</xdr:colOff>
      <xdr:row>57</xdr:row>
      <xdr:rowOff>52263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7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37040</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3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33078</xdr:rowOff>
    </xdr:from>
    <xdr:to>
      <xdr:col>20</xdr:col>
      <xdr:colOff>38100</xdr:colOff>
      <xdr:row>57</xdr:row>
      <xdr:rowOff>134678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8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151205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5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53718</xdr:rowOff>
    </xdr:from>
    <xdr:to>
      <xdr:col>15</xdr:col>
      <xdr:colOff>101600</xdr:colOff>
      <xdr:row>57</xdr:row>
      <xdr:rowOff>155318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72136</xdr:rowOff>
    </xdr:from>
    <xdr:to>
      <xdr:col>10</xdr:col>
      <xdr:colOff>165100</xdr:colOff>
      <xdr:row>58</xdr:row>
      <xdr:rowOff>2286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98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18813</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52111" y="9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163032</xdr:rowOff>
    </xdr:from>
    <xdr:to>
      <xdr:col>6</xdr:col>
      <xdr:colOff>38100</xdr:colOff>
      <xdr:row>51</xdr:row>
      <xdr:rowOff>93182</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87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109709</xdr:rowOff>
    </xdr:from>
    <xdr:ext cx="599010"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30795" y="85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40106</xdr:rowOff>
    </xdr:from>
    <xdr:to>
      <xdr:col>24</xdr:col>
      <xdr:colOff>63500</xdr:colOff>
      <xdr:row>76</xdr:row>
      <xdr:rowOff>151143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70306"/>
          <a:ext cx="838200" cy="1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151143</xdr:rowOff>
    </xdr:from>
    <xdr:to>
      <xdr:col>19</xdr:col>
      <xdr:colOff>177800</xdr:colOff>
      <xdr:row>77</xdr:row>
      <xdr:rowOff>170383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181343"/>
          <a:ext cx="889000" cy="19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106342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330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75375</xdr:rowOff>
    </xdr:from>
    <xdr:to>
      <xdr:col>15</xdr:col>
      <xdr:colOff>50800</xdr:colOff>
      <xdr:row>77</xdr:row>
      <xdr:rowOff>170383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277025"/>
          <a:ext cx="889000" cy="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48492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4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75375</xdr:rowOff>
    </xdr:from>
    <xdr:to>
      <xdr:col>10</xdr:col>
      <xdr:colOff>114300</xdr:colOff>
      <xdr:row>79</xdr:row>
      <xdr:rowOff>51358</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77025"/>
          <a:ext cx="889000" cy="3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160756</xdr:rowOff>
    </xdr:from>
    <xdr:to>
      <xdr:col>24</xdr:col>
      <xdr:colOff>114300</xdr:colOff>
      <xdr:row>76</xdr:row>
      <xdr:rowOff>90906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0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12184</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100343</xdr:rowOff>
    </xdr:from>
    <xdr:to>
      <xdr:col>20</xdr:col>
      <xdr:colOff>38100</xdr:colOff>
      <xdr:row>77</xdr:row>
      <xdr:rowOff>30493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1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47020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9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119583</xdr:rowOff>
    </xdr:from>
    <xdr:to>
      <xdr:col>15</xdr:col>
      <xdr:colOff>101600</xdr:colOff>
      <xdr:row>78</xdr:row>
      <xdr:rowOff>49733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66260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09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24575</xdr:rowOff>
    </xdr:from>
    <xdr:to>
      <xdr:col>10</xdr:col>
      <xdr:colOff>165100</xdr:colOff>
      <xdr:row>77</xdr:row>
      <xdr:rowOff>126175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142702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0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558</xdr:rowOff>
    </xdr:from>
    <xdr:to>
      <xdr:col>6</xdr:col>
      <xdr:colOff>38100</xdr:colOff>
      <xdr:row>79</xdr:row>
      <xdr:rowOff>102158</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4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118685</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32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54902</xdr:rowOff>
    </xdr:from>
    <xdr:to>
      <xdr:col>24</xdr:col>
      <xdr:colOff>63500</xdr:colOff>
      <xdr:row>98</xdr:row>
      <xdr:rowOff>622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685552"/>
          <a:ext cx="838200" cy="1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622</xdr:rowOff>
    </xdr:from>
    <xdr:to>
      <xdr:col>19</xdr:col>
      <xdr:colOff>177800</xdr:colOff>
      <xdr:row>98</xdr:row>
      <xdr:rowOff>51067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802722"/>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8268</xdr:rowOff>
    </xdr:from>
    <xdr:to>
      <xdr:col>15</xdr:col>
      <xdr:colOff>50800</xdr:colOff>
      <xdr:row>98</xdr:row>
      <xdr:rowOff>51067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810368"/>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8268</xdr:rowOff>
    </xdr:from>
    <xdr:to>
      <xdr:col>10</xdr:col>
      <xdr:colOff>114300</xdr:colOff>
      <xdr:row>98</xdr:row>
      <xdr:rowOff>140208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810368"/>
          <a:ext cx="889000" cy="13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4102</xdr:rowOff>
    </xdr:from>
    <xdr:to>
      <xdr:col>24</xdr:col>
      <xdr:colOff>114300</xdr:colOff>
      <xdr:row>97</xdr:row>
      <xdr:rowOff>105702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26979</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121272</xdr:rowOff>
    </xdr:from>
    <xdr:to>
      <xdr:col>20</xdr:col>
      <xdr:colOff>38100</xdr:colOff>
      <xdr:row>98</xdr:row>
      <xdr:rowOff>51422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67949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5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267</xdr:rowOff>
    </xdr:from>
    <xdr:to>
      <xdr:col>15</xdr:col>
      <xdr:colOff>101600</xdr:colOff>
      <xdr:row>98</xdr:row>
      <xdr:rowOff>101867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118394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128918</xdr:rowOff>
    </xdr:from>
    <xdr:to>
      <xdr:col>10</xdr:col>
      <xdr:colOff>165100</xdr:colOff>
      <xdr:row>98</xdr:row>
      <xdr:rowOff>59068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75595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53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89408</xdr:rowOff>
    </xdr:from>
    <xdr:to>
      <xdr:col>6</xdr:col>
      <xdr:colOff>38100</xdr:colOff>
      <xdr:row>99</xdr:row>
      <xdr:rowOff>19558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36085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6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39116</xdr:rowOff>
    </xdr:from>
    <xdr:to>
      <xdr:col>55</xdr:col>
      <xdr:colOff>0</xdr:colOff>
      <xdr:row>34</xdr:row>
      <xdr:rowOff>8941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182616"/>
          <a:ext cx="838200" cy="6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17492</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018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8941</xdr:rowOff>
    </xdr:from>
    <xdr:to>
      <xdr:col>50</xdr:col>
      <xdr:colOff>114300</xdr:colOff>
      <xdr:row>34</xdr:row>
      <xdr:rowOff>75692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38241"/>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157396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58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91694</xdr:rowOff>
    </xdr:from>
    <xdr:to>
      <xdr:col>45</xdr:col>
      <xdr:colOff>177800</xdr:colOff>
      <xdr:row>34</xdr:row>
      <xdr:rowOff>75692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7495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134535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65634</xdr:rowOff>
    </xdr:from>
    <xdr:to>
      <xdr:col>41</xdr:col>
      <xdr:colOff>50800</xdr:colOff>
      <xdr:row>33</xdr:row>
      <xdr:rowOff>91694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52034"/>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55440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884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154195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98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159766</xdr:rowOff>
    </xdr:from>
    <xdr:to>
      <xdr:col>55</xdr:col>
      <xdr:colOff>50800</xdr:colOff>
      <xdr:row>30</xdr:row>
      <xdr:rowOff>89916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112793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08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129591</xdr:rowOff>
    </xdr:from>
    <xdr:to>
      <xdr:col>50</xdr:col>
      <xdr:colOff>165100</xdr:colOff>
      <xdr:row>34</xdr:row>
      <xdr:rowOff>59741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7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76268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56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24892</xdr:rowOff>
    </xdr:from>
    <xdr:to>
      <xdr:col>46</xdr:col>
      <xdr:colOff>38100</xdr:colOff>
      <xdr:row>34</xdr:row>
      <xdr:rowOff>126492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143019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62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40894</xdr:rowOff>
    </xdr:from>
    <xdr:to>
      <xdr:col>41</xdr:col>
      <xdr:colOff>101600</xdr:colOff>
      <xdr:row>33</xdr:row>
      <xdr:rowOff>142494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159021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47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14834</xdr:rowOff>
    </xdr:from>
    <xdr:to>
      <xdr:col>36</xdr:col>
      <xdr:colOff>165100</xdr:colOff>
      <xdr:row>32</xdr:row>
      <xdr:rowOff>116434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132961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27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45517</xdr:rowOff>
    </xdr:from>
    <xdr:to>
      <xdr:col>55</xdr:col>
      <xdr:colOff>0</xdr:colOff>
      <xdr:row>51</xdr:row>
      <xdr:rowOff>45654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8789467"/>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15115</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45654</xdr:rowOff>
    </xdr:from>
    <xdr:to>
      <xdr:col>50</xdr:col>
      <xdr:colOff>114300</xdr:colOff>
      <xdr:row>51</xdr:row>
      <xdr:rowOff>149896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878960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112179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8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149896</xdr:rowOff>
    </xdr:from>
    <xdr:to>
      <xdr:col>45</xdr:col>
      <xdr:colOff>177800</xdr:colOff>
      <xdr:row>51</xdr:row>
      <xdr:rowOff>165943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89384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117345</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165943</xdr:rowOff>
    </xdr:from>
    <xdr:to>
      <xdr:col>41</xdr:col>
      <xdr:colOff>50800</xdr:colOff>
      <xdr:row>51</xdr:row>
      <xdr:rowOff>167406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890989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133758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121825</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166167</xdr:rowOff>
    </xdr:from>
    <xdr:to>
      <xdr:col>55</xdr:col>
      <xdr:colOff>50800</xdr:colOff>
      <xdr:row>51</xdr:row>
      <xdr:rowOff>96317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873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119194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166304</xdr:rowOff>
    </xdr:from>
    <xdr:to>
      <xdr:col>50</xdr:col>
      <xdr:colOff>165100</xdr:colOff>
      <xdr:row>51</xdr:row>
      <xdr:rowOff>96454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87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112981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5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99096</xdr:rowOff>
    </xdr:from>
    <xdr:to>
      <xdr:col>46</xdr:col>
      <xdr:colOff>38100</xdr:colOff>
      <xdr:row>52</xdr:row>
      <xdr:rowOff>29246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88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45773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6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115143</xdr:rowOff>
    </xdr:from>
    <xdr:to>
      <xdr:col>41</xdr:col>
      <xdr:colOff>101600</xdr:colOff>
      <xdr:row>52</xdr:row>
      <xdr:rowOff>45293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8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61820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86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116606</xdr:rowOff>
    </xdr:from>
    <xdr:to>
      <xdr:col>36</xdr:col>
      <xdr:colOff>165100</xdr:colOff>
      <xdr:row>52</xdr:row>
      <xdr:rowOff>46756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88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63283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86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89903</xdr:rowOff>
    </xdr:from>
    <xdr:to>
      <xdr:col>54</xdr:col>
      <xdr:colOff>189865</xdr:colOff>
      <xdr:row>78</xdr:row>
      <xdr:rowOff>141833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777203"/>
          <a:ext cx="1270" cy="73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145660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141833</xdr:rowOff>
    </xdr:from>
    <xdr:to>
      <xdr:col>55</xdr:col>
      <xdr:colOff>88900</xdr:colOff>
      <xdr:row>78</xdr:row>
      <xdr:rowOff>141833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1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36580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5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89903</xdr:rowOff>
    </xdr:from>
    <xdr:to>
      <xdr:col>55</xdr:col>
      <xdr:colOff>88900</xdr:colOff>
      <xdr:row>74</xdr:row>
      <xdr:rowOff>89903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77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165036</xdr:rowOff>
    </xdr:from>
    <xdr:to>
      <xdr:col>55</xdr:col>
      <xdr:colOff>0</xdr:colOff>
      <xdr:row>74</xdr:row>
      <xdr:rowOff>93104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509436"/>
          <a:ext cx="838200" cy="2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116171</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6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137744</xdr:rowOff>
    </xdr:from>
    <xdr:to>
      <xdr:col>55</xdr:col>
      <xdr:colOff>50800</xdr:colOff>
      <xdr:row>77</xdr:row>
      <xdr:rowOff>67894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6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46165</xdr:rowOff>
    </xdr:from>
    <xdr:to>
      <xdr:col>50</xdr:col>
      <xdr:colOff>114300</xdr:colOff>
      <xdr:row>72</xdr:row>
      <xdr:rowOff>165036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219115"/>
          <a:ext cx="8890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136716</xdr:rowOff>
    </xdr:from>
    <xdr:to>
      <xdr:col>50</xdr:col>
      <xdr:colOff>165100</xdr:colOff>
      <xdr:row>77</xdr:row>
      <xdr:rowOff>66866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57993</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2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39345</xdr:rowOff>
    </xdr:from>
    <xdr:to>
      <xdr:col>45</xdr:col>
      <xdr:colOff>177800</xdr:colOff>
      <xdr:row>71</xdr:row>
      <xdr:rowOff>46165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2122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94157</xdr:rowOff>
    </xdr:from>
    <xdr:to>
      <xdr:col>46</xdr:col>
      <xdr:colOff>38100</xdr:colOff>
      <xdr:row>77</xdr:row>
      <xdr:rowOff>24307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15434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39345</xdr:rowOff>
    </xdr:from>
    <xdr:to>
      <xdr:col>41</xdr:col>
      <xdr:colOff>50800</xdr:colOff>
      <xdr:row>71</xdr:row>
      <xdr:rowOff>166827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212295"/>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111761</xdr:rowOff>
    </xdr:from>
    <xdr:to>
      <xdr:col>41</xdr:col>
      <xdr:colOff>101600</xdr:colOff>
      <xdr:row>77</xdr:row>
      <xdr:rowOff>41911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151612</xdr:rowOff>
    </xdr:from>
    <xdr:to>
      <xdr:col>36</xdr:col>
      <xdr:colOff>165100</xdr:colOff>
      <xdr:row>76</xdr:row>
      <xdr:rowOff>81762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72889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42304</xdr:rowOff>
    </xdr:from>
    <xdr:to>
      <xdr:col>55</xdr:col>
      <xdr:colOff>50800</xdr:colOff>
      <xdr:row>74</xdr:row>
      <xdr:rowOff>143904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163581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7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114236</xdr:rowOff>
    </xdr:from>
    <xdr:to>
      <xdr:col>50</xdr:col>
      <xdr:colOff>165100</xdr:colOff>
      <xdr:row>73</xdr:row>
      <xdr:rowOff>44386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4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60913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2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166815</xdr:rowOff>
    </xdr:from>
    <xdr:to>
      <xdr:col>46</xdr:col>
      <xdr:colOff>38100</xdr:colOff>
      <xdr:row>71</xdr:row>
      <xdr:rowOff>96965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113492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19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159995</xdr:rowOff>
    </xdr:from>
    <xdr:to>
      <xdr:col>41</xdr:col>
      <xdr:colOff>101600</xdr:colOff>
      <xdr:row>71</xdr:row>
      <xdr:rowOff>90145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1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106672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19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116027</xdr:rowOff>
    </xdr:from>
    <xdr:to>
      <xdr:col>36</xdr:col>
      <xdr:colOff>165100</xdr:colOff>
      <xdr:row>72</xdr:row>
      <xdr:rowOff>46177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2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62704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0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151701</xdr:rowOff>
    </xdr:from>
    <xdr:to>
      <xdr:col>55</xdr:col>
      <xdr:colOff>0</xdr:colOff>
      <xdr:row>92</xdr:row>
      <xdr:rowOff>122281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582201"/>
          <a:ext cx="838200" cy="31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86071</xdr:rowOff>
    </xdr:from>
    <xdr:to>
      <xdr:col>50</xdr:col>
      <xdr:colOff>114300</xdr:colOff>
      <xdr:row>92</xdr:row>
      <xdr:rowOff>122281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859471"/>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124819</xdr:rowOff>
    </xdr:from>
    <xdr:to>
      <xdr:col>45</xdr:col>
      <xdr:colOff>177800</xdr:colOff>
      <xdr:row>92</xdr:row>
      <xdr:rowOff>86071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5726769"/>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124819</xdr:rowOff>
    </xdr:from>
    <xdr:to>
      <xdr:col>41</xdr:col>
      <xdr:colOff>50800</xdr:colOff>
      <xdr:row>91</xdr:row>
      <xdr:rowOff>170858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726769"/>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100901</xdr:rowOff>
    </xdr:from>
    <xdr:to>
      <xdr:col>55</xdr:col>
      <xdr:colOff>50800</xdr:colOff>
      <xdr:row>91</xdr:row>
      <xdr:rowOff>31051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123778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3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71481</xdr:rowOff>
    </xdr:from>
    <xdr:to>
      <xdr:col>50</xdr:col>
      <xdr:colOff>165100</xdr:colOff>
      <xdr:row>93</xdr:row>
      <xdr:rowOff>1631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8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18158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62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35271</xdr:rowOff>
    </xdr:from>
    <xdr:to>
      <xdr:col>46</xdr:col>
      <xdr:colOff>38100</xdr:colOff>
      <xdr:row>92</xdr:row>
      <xdr:rowOff>136871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153398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8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74019</xdr:rowOff>
    </xdr:from>
    <xdr:to>
      <xdr:col>41</xdr:col>
      <xdr:colOff>101600</xdr:colOff>
      <xdr:row>92</xdr:row>
      <xdr:rowOff>4169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6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20696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4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120058</xdr:rowOff>
    </xdr:from>
    <xdr:to>
      <xdr:col>36</xdr:col>
      <xdr:colOff>165100</xdr:colOff>
      <xdr:row>92</xdr:row>
      <xdr:rowOff>50208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66735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165934</xdr:rowOff>
    </xdr:from>
    <xdr:to>
      <xdr:col>85</xdr:col>
      <xdr:colOff>127000</xdr:colOff>
      <xdr:row>35</xdr:row>
      <xdr:rowOff>15929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823784"/>
          <a:ext cx="838200" cy="19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15929</xdr:rowOff>
    </xdr:from>
    <xdr:to>
      <xdr:col>81</xdr:col>
      <xdr:colOff>50800</xdr:colOff>
      <xdr:row>35</xdr:row>
      <xdr:rowOff>55118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0166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18668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55118</xdr:rowOff>
    </xdr:from>
    <xdr:to>
      <xdr:col>76</xdr:col>
      <xdr:colOff>114300</xdr:colOff>
      <xdr:row>35</xdr:row>
      <xdr:rowOff>58275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055868"/>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58275</xdr:rowOff>
    </xdr:from>
    <xdr:to>
      <xdr:col>71</xdr:col>
      <xdr:colOff>177800</xdr:colOff>
      <xdr:row>35</xdr:row>
      <xdr:rowOff>92347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059025"/>
          <a:ext cx="8890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115134</xdr:rowOff>
    </xdr:from>
    <xdr:to>
      <xdr:col>85</xdr:col>
      <xdr:colOff>177800</xdr:colOff>
      <xdr:row>34</xdr:row>
      <xdr:rowOff>45284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138011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6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136579</xdr:rowOff>
    </xdr:from>
    <xdr:to>
      <xdr:col>81</xdr:col>
      <xdr:colOff>101600</xdr:colOff>
      <xdr:row>35</xdr:row>
      <xdr:rowOff>66729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9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83256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4318</xdr:rowOff>
    </xdr:from>
    <xdr:to>
      <xdr:col>76</xdr:col>
      <xdr:colOff>165100</xdr:colOff>
      <xdr:row>35</xdr:row>
      <xdr:rowOff>105918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7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7475</xdr:rowOff>
    </xdr:from>
    <xdr:to>
      <xdr:col>72</xdr:col>
      <xdr:colOff>38100</xdr:colOff>
      <xdr:row>35</xdr:row>
      <xdr:rowOff>109075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0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125602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41547</xdr:rowOff>
    </xdr:from>
    <xdr:to>
      <xdr:col>67</xdr:col>
      <xdr:colOff>101600</xdr:colOff>
      <xdr:row>35</xdr:row>
      <xdr:rowOff>143147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159674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81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1245</xdr:rowOff>
    </xdr:from>
    <xdr:to>
      <xdr:col>85</xdr:col>
      <xdr:colOff>127000</xdr:colOff>
      <xdr:row>55</xdr:row>
      <xdr:rowOff>105181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30995"/>
          <a:ext cx="8382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124668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2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81140</xdr:rowOff>
    </xdr:from>
    <xdr:to>
      <xdr:col>81</xdr:col>
      <xdr:colOff>50800</xdr:colOff>
      <xdr:row>55</xdr:row>
      <xdr:rowOff>105181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51089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81140</xdr:rowOff>
    </xdr:from>
    <xdr:to>
      <xdr:col>76</xdr:col>
      <xdr:colOff>114300</xdr:colOff>
      <xdr:row>55</xdr:row>
      <xdr:rowOff>164523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10890"/>
          <a:ext cx="889000" cy="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105029</xdr:rowOff>
    </xdr:from>
    <xdr:to>
      <xdr:col>71</xdr:col>
      <xdr:colOff>177800</xdr:colOff>
      <xdr:row>55</xdr:row>
      <xdr:rowOff>164523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34779"/>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139451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121895</xdr:rowOff>
    </xdr:from>
    <xdr:to>
      <xdr:col>85</xdr:col>
      <xdr:colOff>177800</xdr:colOff>
      <xdr:row>55</xdr:row>
      <xdr:rowOff>52045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144772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23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54381</xdr:rowOff>
    </xdr:from>
    <xdr:to>
      <xdr:col>81</xdr:col>
      <xdr:colOff>101600</xdr:colOff>
      <xdr:row>55</xdr:row>
      <xdr:rowOff>155981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30340</xdr:rowOff>
    </xdr:from>
    <xdr:to>
      <xdr:col>76</xdr:col>
      <xdr:colOff>165100</xdr:colOff>
      <xdr:row>55</xdr:row>
      <xdr:rowOff>131940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148467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113723</xdr:rowOff>
    </xdr:from>
    <xdr:to>
      <xdr:col>72</xdr:col>
      <xdr:colOff>38100</xdr:colOff>
      <xdr:row>56</xdr:row>
      <xdr:rowOff>43873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60400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54229</xdr:rowOff>
    </xdr:from>
    <xdr:to>
      <xdr:col>67</xdr:col>
      <xdr:colOff>101600</xdr:colOff>
      <xdr:row>55</xdr:row>
      <xdr:rowOff>155829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xdr:rowOff>
    </xdr:from>
    <xdr:to>
      <xdr:col>85</xdr:col>
      <xdr:colOff>127000</xdr:colOff>
      <xdr:row>76</xdr:row>
      <xdr:rowOff>56451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859956"/>
          <a:ext cx="8382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29799</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02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1206</xdr:rowOff>
    </xdr:from>
    <xdr:to>
      <xdr:col>81</xdr:col>
      <xdr:colOff>50800</xdr:colOff>
      <xdr:row>77</xdr:row>
      <xdr:rowOff>24637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859956"/>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2176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24637</xdr:rowOff>
    </xdr:from>
    <xdr:to>
      <xdr:col>76</xdr:col>
      <xdr:colOff>114300</xdr:colOff>
      <xdr:row>77</xdr:row>
      <xdr:rowOff>61404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226287"/>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21417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85407</xdr:rowOff>
    </xdr:from>
    <xdr:to>
      <xdr:col>71</xdr:col>
      <xdr:colOff>177800</xdr:colOff>
      <xdr:row>77</xdr:row>
      <xdr:rowOff>61404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944157"/>
          <a:ext cx="889000" cy="3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11129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128097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5651</xdr:rowOff>
    </xdr:from>
    <xdr:to>
      <xdr:col>85</xdr:col>
      <xdr:colOff>177800</xdr:colOff>
      <xdr:row>76</xdr:row>
      <xdr:rowOff>107251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0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28529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8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121856</xdr:rowOff>
    </xdr:from>
    <xdr:to>
      <xdr:col>81</xdr:col>
      <xdr:colOff>101600</xdr:colOff>
      <xdr:row>75</xdr:row>
      <xdr:rowOff>52006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8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68533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58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145287</xdr:rowOff>
    </xdr:from>
    <xdr:to>
      <xdr:col>76</xdr:col>
      <xdr:colOff>165100</xdr:colOff>
      <xdr:row>77</xdr:row>
      <xdr:rowOff>75437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1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91965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95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10604</xdr:rowOff>
    </xdr:from>
    <xdr:to>
      <xdr:col>72</xdr:col>
      <xdr:colOff>38100</xdr:colOff>
      <xdr:row>77</xdr:row>
      <xdr:rowOff>112204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128731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34607</xdr:rowOff>
    </xdr:from>
    <xdr:to>
      <xdr:col>67</xdr:col>
      <xdr:colOff>101600</xdr:colOff>
      <xdr:row>75</xdr:row>
      <xdr:rowOff>136207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8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152734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6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11889</xdr:rowOff>
    </xdr:from>
    <xdr:to>
      <xdr:col>85</xdr:col>
      <xdr:colOff>126364</xdr:colOff>
      <xdr:row>99</xdr:row>
      <xdr:rowOff>49723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956739"/>
          <a:ext cx="1269" cy="106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53550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49723</xdr:rowOff>
    </xdr:from>
    <xdr:to>
      <xdr:col>86</xdr:col>
      <xdr:colOff>25400</xdr:colOff>
      <xdr:row>99</xdr:row>
      <xdr:rowOff>49723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2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130016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73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11889</xdr:rowOff>
    </xdr:from>
    <xdr:to>
      <xdr:col>86</xdr:col>
      <xdr:colOff>25400</xdr:colOff>
      <xdr:row>93</xdr:row>
      <xdr:rowOff>11889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95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136568</xdr:rowOff>
    </xdr:from>
    <xdr:to>
      <xdr:col>85</xdr:col>
      <xdr:colOff>127000</xdr:colOff>
      <xdr:row>93</xdr:row>
      <xdr:rowOff>11889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738518"/>
          <a:ext cx="838200" cy="2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14817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64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36390</xdr:rowOff>
    </xdr:from>
    <xdr:to>
      <xdr:col>85</xdr:col>
      <xdr:colOff>177800</xdr:colOff>
      <xdr:row>97</xdr:row>
      <xdr:rowOff>137990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6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103673</xdr:rowOff>
    </xdr:from>
    <xdr:to>
      <xdr:col>81</xdr:col>
      <xdr:colOff>50800</xdr:colOff>
      <xdr:row>91</xdr:row>
      <xdr:rowOff>136568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705623"/>
          <a:ext cx="8890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26583</xdr:rowOff>
    </xdr:from>
    <xdr:to>
      <xdr:col>81</xdr:col>
      <xdr:colOff>101600</xdr:colOff>
      <xdr:row>97</xdr:row>
      <xdr:rowOff>128183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119310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103673</xdr:rowOff>
    </xdr:from>
    <xdr:to>
      <xdr:col>76</xdr:col>
      <xdr:colOff>114300</xdr:colOff>
      <xdr:row>92</xdr:row>
      <xdr:rowOff>15891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705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11061</xdr:rowOff>
    </xdr:from>
    <xdr:to>
      <xdr:col>76</xdr:col>
      <xdr:colOff>165100</xdr:colOff>
      <xdr:row>97</xdr:row>
      <xdr:rowOff>112661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103788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15891</xdr:rowOff>
    </xdr:from>
    <xdr:to>
      <xdr:col>71</xdr:col>
      <xdr:colOff>177800</xdr:colOff>
      <xdr:row>92</xdr:row>
      <xdr:rowOff>19707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89291"/>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47592</xdr:rowOff>
    </xdr:from>
    <xdr:to>
      <xdr:col>67</xdr:col>
      <xdr:colOff>101600</xdr:colOff>
      <xdr:row>97</xdr:row>
      <xdr:rowOff>149192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140319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132539</xdr:rowOff>
    </xdr:from>
    <xdr:to>
      <xdr:col>85</xdr:col>
      <xdr:colOff>177800</xdr:colOff>
      <xdr:row>93</xdr:row>
      <xdr:rowOff>62689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85566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5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85768</xdr:rowOff>
    </xdr:from>
    <xdr:to>
      <xdr:col>81</xdr:col>
      <xdr:colOff>101600</xdr:colOff>
      <xdr:row>92</xdr:row>
      <xdr:rowOff>15918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32445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4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52873</xdr:rowOff>
    </xdr:from>
    <xdr:to>
      <xdr:col>76</xdr:col>
      <xdr:colOff>165100</xdr:colOff>
      <xdr:row>91</xdr:row>
      <xdr:rowOff>154473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171000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4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136541</xdr:rowOff>
    </xdr:from>
    <xdr:to>
      <xdr:col>72</xdr:col>
      <xdr:colOff>38100</xdr:colOff>
      <xdr:row>92</xdr:row>
      <xdr:rowOff>66691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83218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5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140357</xdr:rowOff>
    </xdr:from>
    <xdr:to>
      <xdr:col>67</xdr:col>
      <xdr:colOff>101600</xdr:colOff>
      <xdr:row>92</xdr:row>
      <xdr:rowOff>70507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87034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98552</xdr:rowOff>
    </xdr:from>
    <xdr:to>
      <xdr:col>116</xdr:col>
      <xdr:colOff>63500</xdr:colOff>
      <xdr:row>38</xdr:row>
      <xdr:rowOff>103124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13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23114</xdr:rowOff>
    </xdr:from>
    <xdr:to>
      <xdr:col>111</xdr:col>
      <xdr:colOff>177800</xdr:colOff>
      <xdr:row>38</xdr:row>
      <xdr:rowOff>98552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3821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xdr:rowOff>
    </xdr:from>
    <xdr:to>
      <xdr:col>107</xdr:col>
      <xdr:colOff>50800</xdr:colOff>
      <xdr:row>38</xdr:row>
      <xdr:rowOff>23114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290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139700</xdr:rowOff>
    </xdr:from>
    <xdr:to>
      <xdr:col>102</xdr:col>
      <xdr:colOff>114300</xdr:colOff>
      <xdr:row>38</xdr:row>
      <xdr:rowOff>13970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3119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5605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138701</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82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47752</xdr:rowOff>
    </xdr:from>
    <xdr:to>
      <xdr:col>112</xdr:col>
      <xdr:colOff>38100</xdr:colOff>
      <xdr:row>38</xdr:row>
      <xdr:rowOff>149352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140479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655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143764</xdr:rowOff>
    </xdr:from>
    <xdr:to>
      <xdr:col>107</xdr:col>
      <xdr:colOff>101600</xdr:colOff>
      <xdr:row>38</xdr:row>
      <xdr:rowOff>73914</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65041</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134620</xdr:rowOff>
    </xdr:from>
    <xdr:to>
      <xdr:col>102</xdr:col>
      <xdr:colOff>165100</xdr:colOff>
      <xdr:row>38</xdr:row>
      <xdr:rowOff>64770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55897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88900</xdr:rowOff>
    </xdr:from>
    <xdr:to>
      <xdr:col>98</xdr:col>
      <xdr:colOff>38100</xdr:colOff>
      <xdr:row>37</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35577</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・住民一人当たりの歳出総額は、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592,222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障害福祉サービス等の利用に係る介護給付費等の増加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190,842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新上越斎場の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56,177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降雪量の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に伴う除排雪経費の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教育費</a:t>
          </a:r>
          <a:r>
            <a:rPr lang="en-US" altLang="ja-JP" sz="1300">
              <a:effectLst/>
              <a:latin typeface="ＭＳ Ｐゴシック" panose="020B0600070205080204" pitchFamily="50" charset="-128"/>
              <a:ea typeface="ＭＳ Ｐゴシック" panose="020B0600070205080204" pitchFamily="50" charset="-128"/>
            </a:rPr>
            <a:t>】</a:t>
          </a:r>
          <a:r>
            <a:rPr lang="ja-JP" altLang="en-US" sz="1300">
              <a:effectLst/>
              <a:latin typeface="ＭＳ Ｐゴシック" panose="020B0600070205080204" pitchFamily="50" charset="-128"/>
              <a:ea typeface="ＭＳ Ｐゴシック" panose="020B0600070205080204" pitchFamily="50" charset="-128"/>
            </a:rPr>
            <a:t>金谷地区公民館の整備などにより、前年度比</a:t>
          </a:r>
          <a:r>
            <a:rPr lang="en-US" altLang="ja-JP" sz="1300">
              <a:effectLst/>
              <a:latin typeface="ＭＳ Ｐゴシック" panose="020B0600070205080204" pitchFamily="50" charset="-128"/>
              <a:ea typeface="ＭＳ Ｐゴシック" panose="020B0600070205080204" pitchFamily="50" charset="-128"/>
            </a:rPr>
            <a:t>8.8%</a:t>
          </a:r>
          <a:r>
            <a:rPr lang="ja-JP" altLang="en-US" sz="1300">
              <a:effectLst/>
              <a:latin typeface="ＭＳ Ｐゴシック" panose="020B0600070205080204" pitchFamily="50" charset="-128"/>
              <a:ea typeface="ＭＳ Ｐゴシック" panose="020B0600070205080204" pitchFamily="50" charset="-128"/>
            </a:rPr>
            <a:t>、</a:t>
          </a:r>
          <a:r>
            <a:rPr lang="en-US" altLang="ja-JP" sz="1300">
              <a:effectLst/>
              <a:latin typeface="ＭＳ Ｐゴシック" panose="020B0600070205080204" pitchFamily="50" charset="-128"/>
              <a:ea typeface="ＭＳ Ｐゴシック" panose="020B0600070205080204" pitchFamily="50" charset="-128"/>
            </a:rPr>
            <a:t>8.5</a:t>
          </a:r>
          <a:r>
            <a:rPr lang="ja-JP" altLang="en-US" sz="1300">
              <a:effectLst/>
              <a:latin typeface="ＭＳ Ｐゴシック" panose="020B0600070205080204" pitchFamily="50" charset="-128"/>
              <a:ea typeface="ＭＳ Ｐゴシック" panose="020B0600070205080204" pitchFamily="50" charset="-128"/>
            </a:rPr>
            <a:t>億円の増となったことから、一人当たり</a:t>
          </a:r>
          <a:r>
            <a:rPr lang="en-US" altLang="ja-JP" sz="1300">
              <a:effectLst/>
              <a:latin typeface="ＭＳ Ｐゴシック" panose="020B0600070205080204" pitchFamily="50" charset="-128"/>
              <a:ea typeface="ＭＳ Ｐゴシック" panose="020B0600070205080204" pitchFamily="50" charset="-128"/>
            </a:rPr>
            <a:t>58,268</a:t>
          </a:r>
          <a:r>
            <a:rPr lang="ja-JP" altLang="en-US" sz="1300">
              <a:effectLst/>
              <a:latin typeface="ＭＳ Ｐゴシック" panose="020B0600070205080204" pitchFamily="50" charset="-128"/>
              <a:ea typeface="ＭＳ Ｐゴシック" panose="020B0600070205080204" pitchFamily="50" charset="-128"/>
            </a:rPr>
            <a:t>円に増加した。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年能登半島地震に伴う被災箇所の復旧が完了したことなどにより、前年度比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年度当初予算及び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累次の補正予算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の編成で生じた財源不足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に基金を活用して対応したことから、残高が減となった。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は、人件費を始めとした経常経費や、大雪に伴う市道等の除排雪経費の増加などが影響し、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引き続きマイナスとなったが、国から除排雪経費の増嵩に対する支援が得られたほか、物価高騰対策や能登半島地震への対応に国庫支出金を始めとした特定財源を活用するなど、財政調整基金からの取り崩しを最小限に抑えたことにより</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、前年度から改善したものと分析している。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年度以降、公営企業会計を含む全ての会計において実質赤字は生じていない。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水道事業会計においては、用途廃止した配水池の撤去工事が令和６年度から始まったことなどにより、支出額が増加したことに伴い、黒字額が減少傾向となっている。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なお、前年度比で黒字割合が増加した会計は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会計、減少した会計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今後も引き続き、各会計において赤字決算とならないよう、健全な財政運営に努める。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19921875" style="162" customWidth="1"/>
    <col min="13" max="17" width="2.3320312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111404824</v>
      </c>
      <c r="BO4" s="358"/>
      <c r="BP4" s="358"/>
      <c r="BQ4" s="358"/>
      <c r="BR4" s="358"/>
      <c r="BS4" s="358"/>
      <c r="BT4" s="358"/>
      <c r="BU4" s="359"/>
      <c r="BV4" s="357">
        <v>108049599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5.3</v>
      </c>
      <c r="CU4" s="364"/>
      <c r="CV4" s="364"/>
      <c r="CW4" s="364"/>
      <c r="CX4" s="364"/>
      <c r="CY4" s="364"/>
      <c r="CZ4" s="364"/>
      <c r="DA4" s="365"/>
      <c r="DB4" s="363">
        <v>7.1</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106860468</v>
      </c>
      <c r="BO5" s="395"/>
      <c r="BP5" s="395"/>
      <c r="BQ5" s="395"/>
      <c r="BR5" s="395"/>
      <c r="BS5" s="395"/>
      <c r="BT5" s="395"/>
      <c r="BU5" s="396"/>
      <c r="BV5" s="394">
        <v>102949376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92.4</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4544356</v>
      </c>
      <c r="BO6" s="395"/>
      <c r="BP6" s="395"/>
      <c r="BQ6" s="395"/>
      <c r="BR6" s="395"/>
      <c r="BS6" s="395"/>
      <c r="BT6" s="395"/>
      <c r="BU6" s="396"/>
      <c r="BV6" s="394">
        <v>5100223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94.7</v>
      </c>
      <c r="CU6" s="432"/>
      <c r="CV6" s="432"/>
      <c r="CW6" s="432"/>
      <c r="CX6" s="432"/>
      <c r="CY6" s="432"/>
      <c r="CZ6" s="432"/>
      <c r="DA6" s="433"/>
      <c r="DB6" s="431">
        <v>94.4</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1327465</v>
      </c>
      <c r="BO7" s="395"/>
      <c r="BP7" s="395"/>
      <c r="BQ7" s="395"/>
      <c r="BR7" s="395"/>
      <c r="BS7" s="395"/>
      <c r="BT7" s="395"/>
      <c r="BU7" s="396"/>
      <c r="BV7" s="394">
        <v>930586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60162989</v>
      </c>
      <c r="CU7" s="395"/>
      <c r="CV7" s="395"/>
      <c r="CW7" s="395"/>
      <c r="CX7" s="395"/>
      <c r="CY7" s="395"/>
      <c r="CZ7" s="395"/>
      <c r="DA7" s="396"/>
      <c r="DB7" s="394">
        <v>59006958</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3216891</v>
      </c>
      <c r="BO8" s="395"/>
      <c r="BP8" s="395"/>
      <c r="BQ8" s="395"/>
      <c r="BR8" s="395"/>
      <c r="BS8" s="395"/>
      <c r="BT8" s="395"/>
      <c r="BU8" s="396"/>
      <c r="BV8" s="394">
        <v>4169637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0.56999999999999995</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188047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-952746</v>
      </c>
      <c r="BO9" s="395"/>
      <c r="BP9" s="395"/>
      <c r="BQ9" s="395"/>
      <c r="BR9" s="395"/>
      <c r="BS9" s="395"/>
      <c r="BT9" s="395"/>
      <c r="BU9" s="396"/>
      <c r="BV9" s="394">
        <v>-1528252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16.600000000000001</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196987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2084932</v>
      </c>
      <c r="BO10" s="395"/>
      <c r="BP10" s="395"/>
      <c r="BQ10" s="395"/>
      <c r="BR10" s="395"/>
      <c r="BS10" s="395"/>
      <c r="BT10" s="395"/>
      <c r="BU10" s="396"/>
      <c r="BV10" s="394">
        <v>2849095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1742829</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180440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2345426</v>
      </c>
      <c r="BO12" s="395"/>
      <c r="BP12" s="395"/>
      <c r="BQ12" s="395"/>
      <c r="BR12" s="395"/>
      <c r="BS12" s="395"/>
      <c r="BT12" s="395"/>
      <c r="BU12" s="396"/>
      <c r="BV12" s="394">
        <v>4806686</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8"/>
      <c r="M13" s="485" t="s">
        <v>130</v>
      </c>
      <c r="N13" s="486"/>
      <c r="O13" s="486"/>
      <c r="P13" s="486"/>
      <c r="Q13" s="487"/>
      <c r="R13" s="478">
        <v>178063</v>
      </c>
      <c r="S13" s="479"/>
      <c r="T13" s="479"/>
      <c r="U13" s="479"/>
      <c r="V13" s="480"/>
      <c r="W13" s="410" t="s">
        <v>131</v>
      </c>
      <c r="X13" s="411"/>
      <c r="Y13" s="411"/>
      <c r="Z13" s="411"/>
      <c r="AA13" s="411"/>
      <c r="AB13" s="401"/>
      <c r="AC13" s="445">
        <v>4096</v>
      </c>
      <c r="AD13" s="446"/>
      <c r="AE13" s="446"/>
      <c r="AF13" s="446"/>
      <c r="AG13" s="488"/>
      <c r="AH13" s="445">
        <v>4832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-1213240</v>
      </c>
      <c r="BO13" s="395"/>
      <c r="BP13" s="395"/>
      <c r="BQ13" s="395"/>
      <c r="BR13" s="395"/>
      <c r="BS13" s="395"/>
      <c r="BT13" s="395"/>
      <c r="BU13" s="396"/>
      <c r="BV13" s="394">
        <v>-1743014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10.5</v>
      </c>
      <c r="CU13" s="392"/>
      <c r="CV13" s="392"/>
      <c r="CW13" s="392"/>
      <c r="CX13" s="392"/>
      <c r="CY13" s="392"/>
      <c r="CZ13" s="392"/>
      <c r="DA13" s="393"/>
      <c r="DB13" s="391">
        <v>10.9</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182911</v>
      </c>
      <c r="S14" s="479"/>
      <c r="T14" s="479"/>
      <c r="U14" s="479"/>
      <c r="V14" s="480"/>
      <c r="W14" s="384"/>
      <c r="X14" s="385"/>
      <c r="Y14" s="385"/>
      <c r="Z14" s="385"/>
      <c r="AA14" s="385"/>
      <c r="AB14" s="374"/>
      <c r="AC14" s="481">
        <v>4.5</v>
      </c>
      <c r="AD14" s="482"/>
      <c r="AE14" s="482"/>
      <c r="AF14" s="482"/>
      <c r="AG14" s="483"/>
      <c r="AH14" s="481">
        <v>5.0999999999999996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55.6</v>
      </c>
      <c r="CU14" s="493"/>
      <c r="CV14" s="493"/>
      <c r="CW14" s="493"/>
      <c r="CX14" s="493"/>
      <c r="CY14" s="493"/>
      <c r="CZ14" s="493"/>
      <c r="DA14" s="494"/>
      <c r="DB14" s="492">
        <v>58.6</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8"/>
      <c r="M15" s="485" t="s">
        <v>130</v>
      </c>
      <c r="N15" s="486"/>
      <c r="O15" s="486"/>
      <c r="P15" s="486"/>
      <c r="Q15" s="487"/>
      <c r="R15" s="478">
        <v>180724</v>
      </c>
      <c r="S15" s="479"/>
      <c r="T15" s="479"/>
      <c r="U15" s="479"/>
      <c r="V15" s="480"/>
      <c r="W15" s="410" t="s">
        <v>137</v>
      </c>
      <c r="X15" s="411"/>
      <c r="Y15" s="411"/>
      <c r="Z15" s="411"/>
      <c r="AA15" s="411"/>
      <c r="AB15" s="401"/>
      <c r="AC15" s="445">
        <v>27703</v>
      </c>
      <c r="AD15" s="446"/>
      <c r="AE15" s="446"/>
      <c r="AF15" s="446"/>
      <c r="AG15" s="488"/>
      <c r="AH15" s="445">
        <v>28015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29052385</v>
      </c>
      <c r="BO15" s="358"/>
      <c r="BP15" s="358"/>
      <c r="BQ15" s="358"/>
      <c r="BR15" s="358"/>
      <c r="BS15" s="358"/>
      <c r="BT15" s="358"/>
      <c r="BU15" s="359"/>
      <c r="BV15" s="357">
        <v>29231247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30.1</v>
      </c>
      <c r="AD16" s="482"/>
      <c r="AE16" s="482"/>
      <c r="AF16" s="482"/>
      <c r="AG16" s="483"/>
      <c r="AH16" s="481">
        <v>29.5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51777462</v>
      </c>
      <c r="BO16" s="395"/>
      <c r="BP16" s="395"/>
      <c r="BQ16" s="395"/>
      <c r="BR16" s="395"/>
      <c r="BS16" s="395"/>
      <c r="BT16" s="395"/>
      <c r="BU16" s="396"/>
      <c r="BV16" s="394">
        <v>50277175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60217</v>
      </c>
      <c r="AD17" s="446"/>
      <c r="AE17" s="446"/>
      <c r="AF17" s="446"/>
      <c r="AG17" s="488"/>
      <c r="AH17" s="445">
        <v>62276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36833510</v>
      </c>
      <c r="BO17" s="395"/>
      <c r="BP17" s="395"/>
      <c r="BQ17" s="395"/>
      <c r="BR17" s="395"/>
      <c r="BS17" s="395"/>
      <c r="BT17" s="395"/>
      <c r="BU17" s="396"/>
      <c r="BV17" s="394">
        <v>37057914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973.89</v>
      </c>
      <c r="M18" s="518"/>
      <c r="N18" s="518"/>
      <c r="O18" s="518"/>
      <c r="P18" s="518"/>
      <c r="Q18" s="518"/>
      <c r="R18" s="519"/>
      <c r="S18" s="519"/>
      <c r="T18" s="519"/>
      <c r="U18" s="519"/>
      <c r="V18" s="520"/>
      <c r="W18" s="412"/>
      <c r="X18" s="413"/>
      <c r="Y18" s="413"/>
      <c r="Z18" s="413"/>
      <c r="AA18" s="413"/>
      <c r="AB18" s="404"/>
      <c r="AC18" s="521">
        <v>65.400000000000006</v>
      </c>
      <c r="AD18" s="522"/>
      <c r="AE18" s="522"/>
      <c r="AF18" s="522"/>
      <c r="AG18" s="523"/>
      <c r="AH18" s="521">
        <v>65.5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58088486</v>
      </c>
      <c r="BO18" s="395"/>
      <c r="BP18" s="395"/>
      <c r="BQ18" s="395"/>
      <c r="BR18" s="395"/>
      <c r="BS18" s="395"/>
      <c r="BT18" s="395"/>
      <c r="BU18" s="396"/>
      <c r="BV18" s="394">
        <v>55562566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193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78052289</v>
      </c>
      <c r="BO19" s="395"/>
      <c r="BP19" s="395"/>
      <c r="BQ19" s="395"/>
      <c r="BR19" s="395"/>
      <c r="BS19" s="395"/>
      <c r="BT19" s="395"/>
      <c r="BU19" s="396"/>
      <c r="BV19" s="394">
        <v>79562385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72850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101856927</v>
      </c>
      <c r="BO22" s="358"/>
      <c r="BP22" s="358"/>
      <c r="BQ22" s="358"/>
      <c r="BR22" s="358"/>
      <c r="BS22" s="358"/>
      <c r="BT22" s="358"/>
      <c r="BU22" s="359"/>
      <c r="BV22" s="357">
        <v>105530800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56890473</v>
      </c>
      <c r="BO23" s="395"/>
      <c r="BP23" s="395"/>
      <c r="BQ23" s="395"/>
      <c r="BR23" s="395"/>
      <c r="BS23" s="395"/>
      <c r="BT23" s="395"/>
      <c r="BU23" s="396"/>
      <c r="BV23" s="394">
        <v>60262179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8238</v>
      </c>
      <c r="R24" s="446"/>
      <c r="S24" s="446"/>
      <c r="T24" s="446"/>
      <c r="U24" s="446"/>
      <c r="V24" s="488"/>
      <c r="W24" s="540"/>
      <c r="X24" s="541"/>
      <c r="Y24" s="542"/>
      <c r="Z24" s="444" t="s">
        <v>162</v>
      </c>
      <c r="AA24" s="424"/>
      <c r="AB24" s="424"/>
      <c r="AC24" s="424"/>
      <c r="AD24" s="424"/>
      <c r="AE24" s="424"/>
      <c r="AF24" s="424"/>
      <c r="AG24" s="425"/>
      <c r="AH24" s="445">
        <v>1502</v>
      </c>
      <c r="AI24" s="446"/>
      <c r="AJ24" s="446"/>
      <c r="AK24" s="446"/>
      <c r="AL24" s="488"/>
      <c r="AM24" s="445">
        <v>4845452</v>
      </c>
      <c r="AN24" s="446"/>
      <c r="AO24" s="446"/>
      <c r="AP24" s="446"/>
      <c r="AQ24" s="446"/>
      <c r="AR24" s="488"/>
      <c r="AS24" s="445">
        <v>3226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64801882</v>
      </c>
      <c r="BO24" s="395"/>
      <c r="BP24" s="395"/>
      <c r="BQ24" s="395"/>
      <c r="BR24" s="395"/>
      <c r="BS24" s="395"/>
      <c r="BT24" s="395"/>
      <c r="BU24" s="396"/>
      <c r="BV24" s="394">
        <v>65435938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2</v>
      </c>
      <c r="M25" s="446"/>
      <c r="N25" s="446"/>
      <c r="O25" s="446"/>
      <c r="P25" s="488"/>
      <c r="Q25" s="445">
        <v>6583</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18128235</v>
      </c>
      <c r="BO25" s="358"/>
      <c r="BP25" s="358"/>
      <c r="BQ25" s="358"/>
      <c r="BR25" s="358"/>
      <c r="BS25" s="358"/>
      <c r="BT25" s="358"/>
      <c r="BU25" s="359"/>
      <c r="BV25" s="357">
        <v>18880609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6326</v>
      </c>
      <c r="R26" s="446"/>
      <c r="S26" s="446"/>
      <c r="T26" s="446"/>
      <c r="U26" s="446"/>
      <c r="V26" s="488"/>
      <c r="W26" s="540"/>
      <c r="X26" s="541"/>
      <c r="Y26" s="542"/>
      <c r="Z26" s="444" t="s">
        <v>168</v>
      </c>
      <c r="AA26" s="546"/>
      <c r="AB26" s="546"/>
      <c r="AC26" s="546"/>
      <c r="AD26" s="546"/>
      <c r="AE26" s="546"/>
      <c r="AF26" s="546"/>
      <c r="AG26" s="547"/>
      <c r="AH26" s="445">
        <v>84</v>
      </c>
      <c r="AI26" s="446"/>
      <c r="AJ26" s="446"/>
      <c r="AK26" s="446"/>
      <c r="AL26" s="488"/>
      <c r="AM26" s="445">
        <v>245532</v>
      </c>
      <c r="AN26" s="446"/>
      <c r="AO26" s="446"/>
      <c r="AP26" s="446"/>
      <c r="AQ26" s="446"/>
      <c r="AR26" s="488"/>
      <c r="AS26" s="445">
        <v>2923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170</v>
      </c>
      <c r="F27" s="424"/>
      <c r="G27" s="424"/>
      <c r="H27" s="424"/>
      <c r="I27" s="424"/>
      <c r="J27" s="424"/>
      <c r="K27" s="425"/>
      <c r="L27" s="445">
        <v>1</v>
      </c>
      <c r="M27" s="446"/>
      <c r="N27" s="446"/>
      <c r="O27" s="446"/>
      <c r="P27" s="488"/>
      <c r="Q27" s="445">
        <v>5310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75629</v>
      </c>
      <c r="AN27" s="446"/>
      <c r="AO27" s="446"/>
      <c r="AP27" s="446"/>
      <c r="AQ27" s="446"/>
      <c r="AR27" s="488"/>
      <c r="AS27" s="445">
        <v>3980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173</v>
      </c>
      <c r="F28" s="424"/>
      <c r="G28" s="424"/>
      <c r="H28" s="424"/>
      <c r="I28" s="424"/>
      <c r="J28" s="424"/>
      <c r="K28" s="425"/>
      <c r="L28" s="445">
        <v>1</v>
      </c>
      <c r="M28" s="446"/>
      <c r="N28" s="446"/>
      <c r="O28" s="446"/>
      <c r="P28" s="488"/>
      <c r="Q28" s="445">
        <v>4698</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5380514</v>
      </c>
      <c r="BO28" s="358"/>
      <c r="BP28" s="358"/>
      <c r="BQ28" s="358"/>
      <c r="BR28" s="358"/>
      <c r="BS28" s="358"/>
      <c r="BT28" s="358"/>
      <c r="BU28" s="359"/>
      <c r="BV28" s="357">
        <v>5641008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176</v>
      </c>
      <c r="F29" s="424"/>
      <c r="G29" s="424"/>
      <c r="H29" s="424"/>
      <c r="I29" s="424"/>
      <c r="J29" s="424"/>
      <c r="K29" s="425"/>
      <c r="L29" s="445">
        <v>30</v>
      </c>
      <c r="M29" s="446"/>
      <c r="N29" s="446"/>
      <c r="O29" s="446"/>
      <c r="P29" s="488"/>
      <c r="Q29" s="445">
        <v>4421</v>
      </c>
      <c r="R29" s="446"/>
      <c r="S29" s="446"/>
      <c r="T29" s="446"/>
      <c r="U29" s="446"/>
      <c r="V29" s="488"/>
      <c r="W29" s="543"/>
      <c r="X29" s="544"/>
      <c r="Y29" s="545"/>
      <c r="Z29" s="444" t="s">
        <v>177</v>
      </c>
      <c r="AA29" s="424"/>
      <c r="AB29" s="424"/>
      <c r="AC29" s="424"/>
      <c r="AD29" s="424"/>
      <c r="AE29" s="424"/>
      <c r="AF29" s="424"/>
      <c r="AG29" s="425"/>
      <c r="AH29" s="445">
        <v>1521</v>
      </c>
      <c r="AI29" s="446"/>
      <c r="AJ29" s="446"/>
      <c r="AK29" s="446"/>
      <c r="AL29" s="488"/>
      <c r="AM29" s="445">
        <v>4921081</v>
      </c>
      <c r="AN29" s="446"/>
      <c r="AO29" s="446"/>
      <c r="AP29" s="446"/>
      <c r="AQ29" s="446"/>
      <c r="AR29" s="488"/>
      <c r="AS29" s="445">
        <v>3235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564009</v>
      </c>
      <c r="BO29" s="395"/>
      <c r="BP29" s="395"/>
      <c r="BQ29" s="395"/>
      <c r="BR29" s="395"/>
      <c r="BS29" s="395"/>
      <c r="BT29" s="395"/>
      <c r="BU29" s="396"/>
      <c r="BV29" s="394">
        <v>329127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7686857</v>
      </c>
      <c r="BO30" s="514"/>
      <c r="BP30" s="514"/>
      <c r="BQ30" s="514"/>
      <c r="BR30" s="514"/>
      <c r="BS30" s="514"/>
      <c r="BT30" s="514"/>
      <c r="BU30" s="515"/>
      <c r="BV30" s="513">
        <v>7239744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上越市国民健康保険特別会計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上越市病院事業会計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上越地域消防事務組合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上越勤労者福祉サービスセンター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上越市診療所特別会計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上越市ガス事業会計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上越広域伝染病院組合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マリーナ上越</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上越市介護保険特別会計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上越市水道事業会計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新潟県市町村総合事務組合
　【一般会計】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東頸バス</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上越市後期高齢者医療特別会計</v>
      </c>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IF('各会計、関係団体の財政状況及び健全化判断比率'!B35="","",'各会計、関係団体の財政状況及び健全化判断比率'!B35)</f>
        <v>上越市下水道事業会計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新潟県市町村総合事務組合
　【職員退職手当支給事業特別会計】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浦川原農業振興公社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新潟県市町村総合事務組合
　【消防団員等公務災害補償事業特別会計】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大島農業振興公社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新潟県市町村総合事務組合
　【消防賞じゅつ金等支給事業特別会計】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やまざくら</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新潟県市町村総合事務組合
　【非常勤職員公務災害補償等事業特別会計】</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牧農林業振興公社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新潟県市町村総合事務組合
　【交通災害共済事業特別会計】</v>
      </c>
      <c r="BZ41" s="585"/>
      <c r="CA41" s="585"/>
      <c r="CB41" s="585"/>
      <c r="CC41" s="585"/>
      <c r="CD41" s="585"/>
      <c r="CE41" s="585"/>
      <c r="CF41" s="585"/>
      <c r="CG41" s="585"/>
      <c r="CH41" s="585"/>
      <c r="CI41" s="585"/>
      <c r="CJ41" s="585"/>
      <c r="CK41" s="585"/>
      <c r="CL41" s="585"/>
      <c r="CM41" s="585"/>
      <c r="CN41" s="163"/>
      <c r="CO41" s="584">
        <f t="shared" si="3"/>
        <v>27</v>
      </c>
      <c r="CP41" s="584"/>
      <c r="CQ41" s="585" t="str">
        <f>IF('各会計、関係団体の財政状況及び健全化判断比率'!BS14="","",'各会計、関係団体の財政状況及び健全化判断比率'!BS14)</f>
        <v>みなもとの郷</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新潟県後期高齢者医療広域連合
　【一般会計】</v>
      </c>
      <c r="BZ42" s="585"/>
      <c r="CA42" s="585"/>
      <c r="CB42" s="585"/>
      <c r="CC42" s="585"/>
      <c r="CD42" s="585"/>
      <c r="CE42" s="585"/>
      <c r="CF42" s="585"/>
      <c r="CG42" s="585"/>
      <c r="CH42" s="585"/>
      <c r="CI42" s="585"/>
      <c r="CJ42" s="585"/>
      <c r="CK42" s="585"/>
      <c r="CL42" s="585"/>
      <c r="CM42" s="585"/>
      <c r="CN42" s="163"/>
      <c r="CO42" s="584">
        <f t="shared" si="3"/>
        <v>28</v>
      </c>
      <c r="CP42" s="584"/>
      <c r="CQ42" s="585" t="str">
        <f>IF('各会計、関係団体の財政状況及び健全化判断比率'!BS15="","",'各会計、関係団体の財政状況及び健全化判断比率'!BS15)</f>
        <v>清里農業公社</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新潟県後期高齢者医療広域連合
　【後期高齢者医療特別会計】</v>
      </c>
      <c r="BZ43" s="585"/>
      <c r="CA43" s="585"/>
      <c r="CB43" s="585"/>
      <c r="CC43" s="585"/>
      <c r="CD43" s="585"/>
      <c r="CE43" s="585"/>
      <c r="CF43" s="585"/>
      <c r="CG43" s="585"/>
      <c r="CH43" s="585"/>
      <c r="CI43" s="585"/>
      <c r="CJ43" s="585"/>
      <c r="CK43" s="585"/>
      <c r="CL43" s="585"/>
      <c r="CM43" s="585"/>
      <c r="CN43" s="163"/>
      <c r="CO43" s="584">
        <f t="shared" si="3"/>
        <v>29</v>
      </c>
      <c r="CP43" s="584"/>
      <c r="CQ43" s="585" t="str">
        <f>IF('各会計、関係団体の財政状況及び健全化判断比率'!BS16="","",'各会計、関係団体の財政状況及び健全化判断比率'!BS16)</f>
        <v>まちづくり上越</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8eHqkj1Bekor4PfxEJZHs1MZEM1BTsaF4nFVyQxeV5PGDzHTIHaXCc6FRfkr1zyEU7+MRxMO03k9VVEaQdtchw==" saltValue="ZnA1Ga92kQ9Ne+1vvduI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5">
      <c r="A34" s="22"/>
      <c r="B34" s="31"/>
      <c r="C34" s="1136" t="s">
        <v>535</v>
      </c>
      <c r="D34" s="1136"/>
      <c r="E34" s="1137"/>
      <c r="F34" s="32">
        <v>19.04</v>
      </c>
      <c r="G34" s="33">
        <v>18.850000000000001</v>
      </c>
      <c r="H34" s="33">
        <v>19.93</v>
      </c>
      <c r="I34" s="33">
        <v>18.329999999999998</v>
      </c>
      <c r="J34" s="34">
        <v>13.25</v>
      </c>
      <c r="K34" s="22"/>
      <c r="L34" s="22"/>
      <c r="M34" s="22"/>
      <c r="N34" s="22"/>
      <c r="O34" s="22"/>
      <c r="P34" s="22"/>
    </row>
    <row r="35" spans="1:16" ht="39" customHeight="1" x14ac:dyDescent="0.25">
      <c r="A35" s="22"/>
      <c r="B35" s="35"/>
      <c r="C35" s="1132" t="s">
        <v>536</v>
      </c>
      <c r="D35" s="1132"/>
      <c r="E35" s="1133"/>
      <c r="F35" s="36">
        <v>7.61</v>
      </c>
      <c r="G35" s="37">
        <v>8.0299999999999994</v>
      </c>
      <c r="H35" s="37">
        <v>9.77</v>
      </c>
      <c r="I35" s="37">
        <v>7.06</v>
      </c>
      <c r="J35" s="38">
        <v>5.34</v>
      </c>
      <c r="K35" s="22"/>
      <c r="L35" s="22"/>
      <c r="M35" s="22"/>
      <c r="N35" s="22"/>
      <c r="O35" s="22"/>
      <c r="P35" s="22"/>
    </row>
    <row r="36" spans="1:16" ht="39" customHeight="1" x14ac:dyDescent="0.25">
      <c r="A36" s="22"/>
      <c r="B36" s="35"/>
      <c r="C36" s="1132" t="s">
        <v>537</v>
      </c>
      <c r="D36" s="1132"/>
      <c r="E36" s="1133"/>
      <c r="F36" s="36">
        <v>4.83</v>
      </c>
      <c r="G36" s="37">
        <v>5.45</v>
      </c>
      <c r="H36" s="37">
        <v>5.77</v>
      </c>
      <c r="I36" s="37">
        <v>4.5599999999999996</v>
      </c>
      <c r="J36" s="38">
        <v>3.6</v>
      </c>
      <c r="K36" s="22"/>
      <c r="L36" s="22"/>
      <c r="M36" s="22"/>
      <c r="N36" s="22"/>
      <c r="O36" s="22"/>
      <c r="P36" s="22"/>
    </row>
    <row r="37" spans="1:16" ht="39" customHeight="1" x14ac:dyDescent="0.25">
      <c r="A37" s="22"/>
      <c r="B37" s="35"/>
      <c r="C37" s="1132" t="s">
        <v>538</v>
      </c>
      <c r="D37" s="1132"/>
      <c r="E37" s="1133"/>
      <c r="F37" s="36">
        <v>2.1800000000000002</v>
      </c>
      <c r="G37" s="37">
        <v>1.89</v>
      </c>
      <c r="H37" s="37">
        <v>1.33</v>
      </c>
      <c r="I37" s="37">
        <v>1.06</v>
      </c>
      <c r="J37" s="38">
        <v>1.17</v>
      </c>
      <c r="K37" s="22"/>
      <c r="L37" s="22"/>
      <c r="M37" s="22"/>
      <c r="N37" s="22"/>
      <c r="O37" s="22"/>
      <c r="P37" s="22"/>
    </row>
    <row r="38" spans="1:16" ht="39" customHeight="1" x14ac:dyDescent="0.25">
      <c r="A38" s="22"/>
      <c r="B38" s="35"/>
      <c r="C38" s="1132" t="s">
        <v>539</v>
      </c>
      <c r="D38" s="1132"/>
      <c r="E38" s="1133"/>
      <c r="F38" s="36">
        <v>0.56000000000000005</v>
      </c>
      <c r="G38" s="37">
        <v>0.14000000000000001</v>
      </c>
      <c r="H38" s="37">
        <v>0.79</v>
      </c>
      <c r="I38" s="37">
        <v>0.88</v>
      </c>
      <c r="J38" s="38">
        <v>0.44</v>
      </c>
      <c r="K38" s="22"/>
      <c r="L38" s="22"/>
      <c r="M38" s="22"/>
      <c r="N38" s="22"/>
      <c r="O38" s="22"/>
      <c r="P38" s="22"/>
    </row>
    <row r="39" spans="1:16" ht="39" customHeight="1" x14ac:dyDescent="0.25">
      <c r="A39" s="22"/>
      <c r="B39" s="35"/>
      <c r="C39" s="1132" t="s">
        <v>540</v>
      </c>
      <c r="D39" s="1132"/>
      <c r="E39" s="1133"/>
      <c r="F39" s="36">
        <v>0.24</v>
      </c>
      <c r="G39" s="37">
        <v>0.18</v>
      </c>
      <c r="H39" s="37">
        <v>0.01</v>
      </c>
      <c r="I39" s="37">
        <v>0.23</v>
      </c>
      <c r="J39" s="38">
        <v>0.35</v>
      </c>
      <c r="K39" s="22"/>
      <c r="L39" s="22"/>
      <c r="M39" s="22"/>
      <c r="N39" s="22"/>
      <c r="O39" s="22"/>
      <c r="P39" s="22"/>
    </row>
    <row r="40" spans="1:16" ht="39" customHeight="1" x14ac:dyDescent="0.25">
      <c r="A40" s="22"/>
      <c r="B40" s="35"/>
      <c r="C40" s="1132" t="s">
        <v>541</v>
      </c>
      <c r="D40" s="1132"/>
      <c r="E40" s="1133"/>
      <c r="F40" s="36">
        <v>0</v>
      </c>
      <c r="G40" s="37">
        <v>0.06</v>
      </c>
      <c r="H40" s="37">
        <v>0.06</v>
      </c>
      <c r="I40" s="37">
        <v>0.08</v>
      </c>
      <c r="J40" s="38">
        <v>0.02</v>
      </c>
      <c r="K40" s="22"/>
      <c r="L40" s="22"/>
      <c r="M40" s="22"/>
      <c r="N40" s="22"/>
      <c r="O40" s="22"/>
      <c r="P40" s="22"/>
    </row>
    <row r="41" spans="1:16" ht="39" customHeight="1" x14ac:dyDescent="0.25">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3">
      <c r="A43" s="22"/>
      <c r="B43" s="40"/>
      <c r="C43" s="1134" t="s">
        <v>544</v>
      </c>
      <c r="D43" s="1134"/>
      <c r="E43" s="1135"/>
      <c r="F43" s="41">
        <v>0.52</v>
      </c>
      <c r="G43" s="42">
        <v>0.45</v>
      </c>
      <c r="H43" s="42">
        <v>0.56000000000000005</v>
      </c>
      <c r="I43" s="42">
        <v>0.05</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row r="49" s="23" customFormat="1" ht="13.5" hidden="1" customHeight="1" x14ac:dyDescent="0.25"/>
    <row r="50" s="23" customFormat="1" ht="13.5" hidden="1" customHeight="1" x14ac:dyDescent="0.25"/>
    <row r="51" s="23" customFormat="1" ht="13.5" hidden="1" customHeight="1" x14ac:dyDescent="0.25"/>
  </sheetData>
  <sheetProtection algorithmName="SHA-512" hashValue="jvw5JZqKt+VJVvhHRG7MP1gILumN+hXq9h4Zt73ePpuZ27MBpwsG/xqH+CKZAuyBAzY6Wk3KOrrDkq3Vxlv/Xg==" saltValue="tGfGfJdo8Obc2pgBzCW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82"/>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11878</v>
      </c>
      <c r="L45" s="58">
        <v>12164</v>
      </c>
      <c r="M45" s="58">
        <v>13709</v>
      </c>
      <c r="N45" s="58">
        <v>11544</v>
      </c>
      <c r="O45" s="59">
        <v>11385</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5">
      <c r="A48" s="46"/>
      <c r="B48" s="1140"/>
      <c r="C48" s="1141"/>
      <c r="D48" s="60"/>
      <c r="E48" s="1146" t="s">
        <v>13</v>
      </c>
      <c r="F48" s="1146"/>
      <c r="G48" s="1146"/>
      <c r="H48" s="1146"/>
      <c r="I48" s="1146"/>
      <c r="J48" s="1147"/>
      <c r="K48" s="61">
        <v>3882</v>
      </c>
      <c r="L48" s="62">
        <v>4005</v>
      </c>
      <c r="M48" s="62">
        <v>4148</v>
      </c>
      <c r="N48" s="62">
        <v>4185</v>
      </c>
      <c r="O48" s="63">
        <v>4106</v>
      </c>
      <c r="P48" s="46"/>
      <c r="Q48" s="46"/>
      <c r="R48" s="46"/>
      <c r="S48" s="46"/>
      <c r="T48" s="46"/>
      <c r="U48" s="46"/>
    </row>
    <row r="49" spans="1:21" ht="30.75" customHeight="1" x14ac:dyDescent="0.25">
      <c r="A49" s="46"/>
      <c r="B49" s="1140"/>
      <c r="C49" s="1141"/>
      <c r="D49" s="60"/>
      <c r="E49" s="1146" t="s">
        <v>14</v>
      </c>
      <c r="F49" s="1146"/>
      <c r="G49" s="1146"/>
      <c r="H49" s="1146"/>
      <c r="I49" s="1146"/>
      <c r="J49" s="1147"/>
      <c r="K49" s="61">
        <v>185</v>
      </c>
      <c r="L49" s="62">
        <v>197</v>
      </c>
      <c r="M49" s="62">
        <v>205</v>
      </c>
      <c r="N49" s="62">
        <v>189</v>
      </c>
      <c r="O49" s="63">
        <v>130</v>
      </c>
      <c r="P49" s="46"/>
      <c r="Q49" s="46"/>
      <c r="R49" s="46"/>
      <c r="S49" s="46"/>
      <c r="T49" s="46"/>
      <c r="U49" s="46"/>
    </row>
    <row r="50" spans="1:21" ht="30.75" customHeight="1" x14ac:dyDescent="0.25">
      <c r="A50" s="46"/>
      <c r="B50" s="1140"/>
      <c r="C50" s="1141"/>
      <c r="D50" s="60"/>
      <c r="E50" s="1146" t="s">
        <v>15</v>
      </c>
      <c r="F50" s="1146"/>
      <c r="G50" s="1146"/>
      <c r="H50" s="1146"/>
      <c r="I50" s="1146"/>
      <c r="J50" s="1147"/>
      <c r="K50" s="61">
        <v>221</v>
      </c>
      <c r="L50" s="62">
        <v>113</v>
      </c>
      <c r="M50" s="62">
        <v>95</v>
      </c>
      <c r="N50" s="62">
        <v>94</v>
      </c>
      <c r="O50" s="63">
        <v>4</v>
      </c>
      <c r="P50" s="46"/>
      <c r="Q50" s="46"/>
      <c r="R50" s="46"/>
      <c r="S50" s="46"/>
      <c r="T50" s="46"/>
      <c r="U50" s="46"/>
    </row>
    <row r="51" spans="1:21" ht="30.75" customHeight="1" x14ac:dyDescent="0.25">
      <c r="A51" s="46"/>
      <c r="B51" s="1142"/>
      <c r="C51" s="1143"/>
      <c r="D51" s="64"/>
      <c r="E51" s="1146" t="s">
        <v>16</v>
      </c>
      <c r="F51" s="1146"/>
      <c r="G51" s="1146"/>
      <c r="H51" s="1146"/>
      <c r="I51" s="1146"/>
      <c r="J51" s="1147"/>
      <c r="K51" s="61">
        <v>0</v>
      </c>
      <c r="L51" s="62">
        <v>0</v>
      </c>
      <c r="M51" s="62">
        <v>1</v>
      </c>
      <c r="N51" s="62">
        <v>2</v>
      </c>
      <c r="O51" s="63" t="s">
        <v>489</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11252</v>
      </c>
      <c r="L52" s="62">
        <v>11826</v>
      </c>
      <c r="M52" s="62">
        <v>11563</v>
      </c>
      <c r="N52" s="62">
        <v>11430</v>
      </c>
      <c r="O52" s="63">
        <v>11484</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4914</v>
      </c>
      <c r="L53" s="67">
        <v>4653</v>
      </c>
      <c r="M53" s="67">
        <v>6595</v>
      </c>
      <c r="N53" s="67">
        <v>4584</v>
      </c>
      <c r="O53" s="68">
        <v>4141</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row r="67" s="47" customFormat="1" ht="12.6" hidden="1" customHeight="1" x14ac:dyDescent="0.25"/>
    <row r="68" s="47" customFormat="1" ht="12.6" hidden="1" customHeight="1" x14ac:dyDescent="0.25"/>
    <row r="69" s="47" customFormat="1" ht="12.6" hidden="1" customHeight="1" x14ac:dyDescent="0.25"/>
    <row r="70" s="47" customFormat="1" ht="12.6" hidden="1" customHeight="1" x14ac:dyDescent="0.25"/>
    <row r="71" s="47" customFormat="1" ht="12.6" hidden="1" customHeight="1" x14ac:dyDescent="0.25"/>
    <row r="72" s="47" customFormat="1" ht="12.6" hidden="1" customHeight="1" x14ac:dyDescent="0.25"/>
    <row r="73" s="47" customFormat="1" ht="12.6" hidden="1" customHeight="1" x14ac:dyDescent="0.25"/>
    <row r="74" s="47" customFormat="1" ht="12.6" hidden="1" customHeight="1" x14ac:dyDescent="0.25"/>
    <row r="75" s="47" customFormat="1" ht="12.6" hidden="1" customHeight="1" x14ac:dyDescent="0.25"/>
    <row r="76" s="47" customFormat="1" ht="12.6" hidden="1" customHeight="1" x14ac:dyDescent="0.25"/>
    <row r="77" s="47" customFormat="1" ht="12.6" hidden="1" customHeight="1" x14ac:dyDescent="0.25"/>
    <row r="78" s="47" customFormat="1" ht="12.6" hidden="1" customHeight="1" x14ac:dyDescent="0.25"/>
    <row r="79" s="47" customFormat="1" ht="12.6" hidden="1" customHeight="1" x14ac:dyDescent="0.25"/>
    <row r="80" s="47" customFormat="1" ht="12.6" hidden="1" customHeight="1" x14ac:dyDescent="0.25"/>
    <row r="81" s="47" customFormat="1" ht="12.6" hidden="1" customHeight="1" x14ac:dyDescent="0.25"/>
    <row r="82" s="47" customFormat="1" ht="12.6" hidden="1" customHeight="1" x14ac:dyDescent="0.25"/>
  </sheetData>
  <sheetProtection algorithmName="SHA-512" hashValue="DlKmwTOm7aApZ4WZZktC9toQcddWg3tDHzam1se4mvt0s6+tfcwlMBzEkgq+Zp2cI1jHQInpg7vodbrtNlPmDA==" saltValue="Gs0eXguA7mwK+aLoGFU4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s="94" customFormat="1" ht="15" customHeight="1" x14ac:dyDescent="0.25"/>
    <row r="2" s="94" customFormat="1" ht="15" customHeight="1" x14ac:dyDescent="0.25"/>
    <row r="3" s="94" customFormat="1" ht="15" customHeight="1" x14ac:dyDescent="0.25"/>
    <row r="4" s="94" customFormat="1" ht="15" customHeight="1" x14ac:dyDescent="0.25"/>
    <row r="5" s="94" customFormat="1" ht="15" customHeight="1" x14ac:dyDescent="0.25"/>
    <row r="6" s="94" customFormat="1" ht="15" customHeight="1" x14ac:dyDescent="0.25"/>
    <row r="7" s="94" customFormat="1" ht="15" customHeight="1" x14ac:dyDescent="0.25"/>
    <row r="8" s="94" customFormat="1" ht="15" customHeight="1" x14ac:dyDescent="0.25"/>
    <row r="9" s="94" customFormat="1" ht="15" customHeight="1" x14ac:dyDescent="0.25"/>
    <row r="10" s="94" customFormat="1" ht="15" customHeight="1" x14ac:dyDescent="0.25"/>
    <row r="11" s="94" customFormat="1" ht="15" customHeight="1" x14ac:dyDescent="0.25"/>
    <row r="12" s="94" customFormat="1" ht="15" customHeight="1" x14ac:dyDescent="0.25"/>
    <row r="13" s="94" customFormat="1" ht="15" customHeight="1" x14ac:dyDescent="0.25"/>
    <row r="14" s="94" customFormat="1" ht="15" customHeight="1" x14ac:dyDescent="0.25"/>
    <row r="15" s="94" customFormat="1" ht="15" customHeight="1" x14ac:dyDescent="0.25"/>
    <row r="16" s="94" customFormat="1" ht="15" customHeight="1" x14ac:dyDescent="0.25"/>
    <row r="17" s="94" customFormat="1" ht="15" customHeight="1" x14ac:dyDescent="0.25"/>
    <row r="18" s="94" customFormat="1" ht="15" customHeight="1" x14ac:dyDescent="0.25"/>
    <row r="19" s="94" customFormat="1" ht="15" customHeight="1" x14ac:dyDescent="0.25"/>
    <row r="20" s="94" customFormat="1" ht="15" customHeight="1" x14ac:dyDescent="0.25"/>
    <row r="21" s="94" customFormat="1" ht="15" customHeight="1" x14ac:dyDescent="0.25"/>
    <row r="22" s="94" customFormat="1" ht="15" customHeight="1" x14ac:dyDescent="0.25"/>
    <row r="23" s="94" customFormat="1" ht="15" customHeight="1" x14ac:dyDescent="0.25"/>
    <row r="24" s="94" customFormat="1" ht="15" customHeight="1" x14ac:dyDescent="0.25"/>
    <row r="25" s="94" customFormat="1"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527</v>
      </c>
      <c r="J40" s="101" t="s">
        <v>528</v>
      </c>
      <c r="K40" s="101" t="s">
        <v>529</v>
      </c>
      <c r="L40" s="101" t="s">
        <v>530</v>
      </c>
      <c r="M40" s="102" t="s">
        <v>531</v>
      </c>
    </row>
    <row r="41" spans="2:13" ht="27.75" customHeight="1" x14ac:dyDescent="0.25">
      <c r="B41" s="1169" t="s">
        <v>30</v>
      </c>
      <c r="C41" s="1170"/>
      <c r="D41" s="103"/>
      <c r="E41" s="1175" t="s">
        <v>31</v>
      </c>
      <c r="F41" s="1175"/>
      <c r="G41" s="1175"/>
      <c r="H41" s="1176"/>
      <c r="I41" s="330">
        <v>124896</v>
      </c>
      <c r="J41" s="331">
        <v>120105</v>
      </c>
      <c r="K41" s="331">
        <v>112670</v>
      </c>
      <c r="L41" s="331">
        <v>105540</v>
      </c>
      <c r="M41" s="332">
        <v>101865</v>
      </c>
    </row>
    <row r="42" spans="2:13" ht="27.75" customHeight="1" x14ac:dyDescent="0.25">
      <c r="B42" s="1171"/>
      <c r="C42" s="1172"/>
      <c r="D42" s="104"/>
      <c r="E42" s="1177" t="s">
        <v>32</v>
      </c>
      <c r="F42" s="1177"/>
      <c r="G42" s="1177"/>
      <c r="H42" s="1178"/>
      <c r="I42" s="333">
        <v>399</v>
      </c>
      <c r="J42" s="334">
        <v>304</v>
      </c>
      <c r="K42" s="334">
        <v>227</v>
      </c>
      <c r="L42" s="334">
        <v>4</v>
      </c>
      <c r="M42" s="335" t="s">
        <v>489</v>
      </c>
    </row>
    <row r="43" spans="2:13" ht="27.75" customHeight="1" x14ac:dyDescent="0.25">
      <c r="B43" s="1171"/>
      <c r="C43" s="1172"/>
      <c r="D43" s="104"/>
      <c r="E43" s="1177" t="s">
        <v>33</v>
      </c>
      <c r="F43" s="1177"/>
      <c r="G43" s="1177"/>
      <c r="H43" s="1178"/>
      <c r="I43" s="333">
        <v>63462</v>
      </c>
      <c r="J43" s="334">
        <v>59857</v>
      </c>
      <c r="K43" s="334">
        <v>56227</v>
      </c>
      <c r="L43" s="334">
        <v>55280</v>
      </c>
      <c r="M43" s="335">
        <v>53416</v>
      </c>
    </row>
    <row r="44" spans="2:13" ht="27.75" customHeight="1" x14ac:dyDescent="0.25">
      <c r="B44" s="1171"/>
      <c r="C44" s="1172"/>
      <c r="D44" s="104"/>
      <c r="E44" s="1177" t="s">
        <v>34</v>
      </c>
      <c r="F44" s="1177"/>
      <c r="G44" s="1177"/>
      <c r="H44" s="1178"/>
      <c r="I44" s="333">
        <v>772</v>
      </c>
      <c r="J44" s="334">
        <v>657</v>
      </c>
      <c r="K44" s="334">
        <v>461</v>
      </c>
      <c r="L44" s="334">
        <v>414</v>
      </c>
      <c r="M44" s="335">
        <v>513</v>
      </c>
    </row>
    <row r="45" spans="2:13" ht="27.75" customHeight="1" x14ac:dyDescent="0.25">
      <c r="B45" s="1171"/>
      <c r="C45" s="1172"/>
      <c r="D45" s="104"/>
      <c r="E45" s="1177" t="s">
        <v>35</v>
      </c>
      <c r="F45" s="1177"/>
      <c r="G45" s="1177"/>
      <c r="H45" s="1178"/>
      <c r="I45" s="333">
        <v>11851</v>
      </c>
      <c r="J45" s="334">
        <v>11880</v>
      </c>
      <c r="K45" s="334">
        <v>12014</v>
      </c>
      <c r="L45" s="334">
        <v>12662</v>
      </c>
      <c r="M45" s="335">
        <v>13007</v>
      </c>
    </row>
    <row r="46" spans="2:13" ht="27.75" customHeight="1" x14ac:dyDescent="0.25">
      <c r="B46" s="1171"/>
      <c r="C46" s="1172"/>
      <c r="D46" s="105"/>
      <c r="E46" s="1177" t="s">
        <v>36</v>
      </c>
      <c r="F46" s="1177"/>
      <c r="G46" s="1177"/>
      <c r="H46" s="1178"/>
      <c r="I46" s="333">
        <v>40</v>
      </c>
      <c r="J46" s="334">
        <v>11</v>
      </c>
      <c r="K46" s="334">
        <v>27</v>
      </c>
      <c r="L46" s="334">
        <v>-2</v>
      </c>
      <c r="M46" s="335" t="s">
        <v>489</v>
      </c>
    </row>
    <row r="47" spans="2:13" ht="27.75" customHeight="1" x14ac:dyDescent="0.25">
      <c r="B47" s="1171"/>
      <c r="C47" s="1172"/>
      <c r="D47" s="106"/>
      <c r="E47" s="1179" t="s">
        <v>37</v>
      </c>
      <c r="F47" s="1180"/>
      <c r="G47" s="1180"/>
      <c r="H47" s="1181"/>
      <c r="I47" s="333" t="s">
        <v>489</v>
      </c>
      <c r="J47" s="334" t="s">
        <v>489</v>
      </c>
      <c r="K47" s="334" t="s">
        <v>489</v>
      </c>
      <c r="L47" s="334" t="s">
        <v>489</v>
      </c>
      <c r="M47" s="335" t="s">
        <v>489</v>
      </c>
    </row>
    <row r="48" spans="2:13" ht="27.75" customHeight="1" x14ac:dyDescent="0.25">
      <c r="B48" s="1171"/>
      <c r="C48" s="1172"/>
      <c r="D48" s="104"/>
      <c r="E48" s="1177" t="s">
        <v>38</v>
      </c>
      <c r="F48" s="1177"/>
      <c r="G48" s="1177"/>
      <c r="H48" s="1178"/>
      <c r="I48" s="333" t="s">
        <v>489</v>
      </c>
      <c r="J48" s="334" t="s">
        <v>489</v>
      </c>
      <c r="K48" s="334" t="s">
        <v>489</v>
      </c>
      <c r="L48" s="334" t="s">
        <v>489</v>
      </c>
      <c r="M48" s="335" t="s">
        <v>489</v>
      </c>
    </row>
    <row r="49" spans="2:13" ht="27.75" customHeight="1" x14ac:dyDescent="0.25">
      <c r="B49" s="1173"/>
      <c r="C49" s="1174"/>
      <c r="D49" s="104"/>
      <c r="E49" s="1177" t="s">
        <v>39</v>
      </c>
      <c r="F49" s="1177"/>
      <c r="G49" s="1177"/>
      <c r="H49" s="1178"/>
      <c r="I49" s="333" t="s">
        <v>489</v>
      </c>
      <c r="J49" s="334" t="s">
        <v>489</v>
      </c>
      <c r="K49" s="334" t="s">
        <v>489</v>
      </c>
      <c r="L49" s="334" t="s">
        <v>489</v>
      </c>
      <c r="M49" s="335" t="s">
        <v>489</v>
      </c>
    </row>
    <row r="50" spans="2:13" ht="27.75" customHeight="1" x14ac:dyDescent="0.25">
      <c r="B50" s="1182" t="s">
        <v>40</v>
      </c>
      <c r="C50" s="1183"/>
      <c r="D50" s="107"/>
      <c r="E50" s="1177" t="s">
        <v>41</v>
      </c>
      <c r="F50" s="1177"/>
      <c r="G50" s="1177"/>
      <c r="H50" s="1178"/>
      <c r="I50" s="333">
        <v>13481</v>
      </c>
      <c r="J50" s="334">
        <v>13659</v>
      </c>
      <c r="K50" s="334">
        <v>12419</v>
      </c>
      <c r="L50" s="334">
        <v>10932</v>
      </c>
      <c r="M50" s="335">
        <v>11419</v>
      </c>
    </row>
    <row r="51" spans="2:13" ht="27.75" customHeight="1" x14ac:dyDescent="0.25">
      <c r="B51" s="1171"/>
      <c r="C51" s="1172"/>
      <c r="D51" s="104"/>
      <c r="E51" s="1177" t="s">
        <v>42</v>
      </c>
      <c r="F51" s="1177"/>
      <c r="G51" s="1177"/>
      <c r="H51" s="1178"/>
      <c r="I51" s="333">
        <v>15238</v>
      </c>
      <c r="J51" s="334">
        <v>14403</v>
      </c>
      <c r="K51" s="334">
        <v>13723</v>
      </c>
      <c r="L51" s="334">
        <v>13188</v>
      </c>
      <c r="M51" s="335">
        <v>13611</v>
      </c>
    </row>
    <row r="52" spans="2:13" ht="27.75" customHeight="1" x14ac:dyDescent="0.25">
      <c r="B52" s="1173"/>
      <c r="C52" s="1174"/>
      <c r="D52" s="104"/>
      <c r="E52" s="1177" t="s">
        <v>43</v>
      </c>
      <c r="F52" s="1177"/>
      <c r="G52" s="1177"/>
      <c r="H52" s="1178"/>
      <c r="I52" s="333">
        <v>134875</v>
      </c>
      <c r="J52" s="334">
        <v>131540</v>
      </c>
      <c r="K52" s="334">
        <v>126130</v>
      </c>
      <c r="L52" s="334">
        <v>121265</v>
      </c>
      <c r="M52" s="335">
        <v>116027</v>
      </c>
    </row>
    <row r="53" spans="2:13" ht="27.75" customHeight="1" thickBot="1" x14ac:dyDescent="0.3">
      <c r="B53" s="1184" t="s">
        <v>19</v>
      </c>
      <c r="C53" s="1185"/>
      <c r="D53" s="108"/>
      <c r="E53" s="1186" t="s">
        <v>44</v>
      </c>
      <c r="F53" s="1186"/>
      <c r="G53" s="1186"/>
      <c r="H53" s="1187"/>
      <c r="I53" s="336">
        <v>37825</v>
      </c>
      <c r="J53" s="337">
        <v>33210</v>
      </c>
      <c r="K53" s="337">
        <v>29354</v>
      </c>
      <c r="L53" s="337">
        <v>28513</v>
      </c>
      <c r="M53" s="338">
        <v>27744</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SC5zLwNf5t3w6edxe0UWpppkT0OXqVu04ACoZS+Sf6fznRiXW8VIcxUCYyTedf4STIPBvPm+27sxvJIM3dVZIw==" saltValue="trHPcnMJZ8NyuApLZJjx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529</v>
      </c>
      <c r="G54" s="117" t="s">
        <v>530</v>
      </c>
      <c r="H54" s="118" t="s">
        <v>531</v>
      </c>
    </row>
    <row r="55" spans="2:8" ht="52.5" customHeight="1" x14ac:dyDescent="0.25">
      <c r="B55" s="119"/>
      <c r="C55" s="1196" t="s">
        <v>46</v>
      </c>
      <c r="D55" s="1196"/>
      <c r="E55" s="1197"/>
      <c r="F55" s="339">
        <v>7599</v>
      </c>
      <c r="G55" s="339">
        <v>5641</v>
      </c>
      <c r="H55" s="340">
        <v>5381</v>
      </c>
    </row>
    <row r="56" spans="2:8" ht="52.5" customHeight="1" x14ac:dyDescent="0.25">
      <c r="B56" s="120"/>
      <c r="C56" s="1198" t="s">
        <v>47</v>
      </c>
      <c r="D56" s="1198"/>
      <c r="E56" s="1199"/>
      <c r="F56" s="341">
        <v>44</v>
      </c>
      <c r="G56" s="341">
        <v>329</v>
      </c>
      <c r="H56" s="342">
        <v>564</v>
      </c>
    </row>
    <row r="57" spans="2:8" ht="53.25" customHeight="1" x14ac:dyDescent="0.25">
      <c r="B57" s="120"/>
      <c r="C57" s="1200" t="s">
        <v>48</v>
      </c>
      <c r="D57" s="1200"/>
      <c r="E57" s="1201"/>
      <c r="F57" s="343">
        <v>7107</v>
      </c>
      <c r="G57" s="343">
        <v>7240</v>
      </c>
      <c r="H57" s="344">
        <v>7687</v>
      </c>
    </row>
    <row r="58" spans="2:8" ht="45.75" customHeight="1" x14ac:dyDescent="0.25">
      <c r="B58" s="121"/>
      <c r="C58" s="1188" t="s">
        <v>574</v>
      </c>
      <c r="D58" s="1189"/>
      <c r="E58" s="1190"/>
      <c r="F58" s="345">
        <v>4000</v>
      </c>
      <c r="G58" s="345">
        <v>4000</v>
      </c>
      <c r="H58" s="346">
        <v>4000</v>
      </c>
    </row>
    <row r="59" spans="2:8" ht="45.75" customHeight="1" x14ac:dyDescent="0.25">
      <c r="B59" s="121"/>
      <c r="C59" s="1188" t="s">
        <v>575</v>
      </c>
      <c r="D59" s="1189"/>
      <c r="E59" s="1190"/>
      <c r="F59" s="345">
        <v>2277</v>
      </c>
      <c r="G59" s="345">
        <v>2277</v>
      </c>
      <c r="H59" s="346">
        <v>2277</v>
      </c>
    </row>
    <row r="60" spans="2:8" ht="45.75" customHeight="1" x14ac:dyDescent="0.25">
      <c r="B60" s="121"/>
      <c r="C60" s="1188" t="s">
        <v>576</v>
      </c>
      <c r="D60" s="1189"/>
      <c r="E60" s="1190"/>
      <c r="F60" s="345">
        <v>93</v>
      </c>
      <c r="G60" s="345">
        <v>189</v>
      </c>
      <c r="H60" s="346">
        <v>592</v>
      </c>
    </row>
    <row r="61" spans="2:8" ht="45.75" customHeight="1" x14ac:dyDescent="0.25">
      <c r="B61" s="121"/>
      <c r="C61" s="1188" t="s">
        <v>577</v>
      </c>
      <c r="D61" s="1189"/>
      <c r="E61" s="1190"/>
      <c r="F61" s="345">
        <v>451</v>
      </c>
      <c r="G61" s="345">
        <v>452</v>
      </c>
      <c r="H61" s="346">
        <v>455</v>
      </c>
    </row>
    <row r="62" spans="2:8" ht="45.75" customHeight="1" thickBot="1" x14ac:dyDescent="0.3">
      <c r="B62" s="122"/>
      <c r="C62" s="1191" t="s">
        <v>578</v>
      </c>
      <c r="D62" s="1192"/>
      <c r="E62" s="1193"/>
      <c r="F62" s="347">
        <v>155</v>
      </c>
      <c r="G62" s="347">
        <v>155</v>
      </c>
      <c r="H62" s="348">
        <v>155</v>
      </c>
    </row>
    <row r="63" spans="2:8" ht="52.5" customHeight="1" thickBot="1" x14ac:dyDescent="0.3">
      <c r="B63" s="123"/>
      <c r="C63" s="1194" t="s">
        <v>49</v>
      </c>
      <c r="D63" s="1194"/>
      <c r="E63" s="1195"/>
      <c r="F63" s="349">
        <v>14750</v>
      </c>
      <c r="G63" s="349">
        <v>13210</v>
      </c>
      <c r="H63" s="350">
        <v>13631</v>
      </c>
    </row>
    <row r="64" spans="2:8" ht="12.75" x14ac:dyDescent="0.25"/>
    <row r="65" s="1" customFormat="1" ht="13.5" hidden="1" customHeight="1" x14ac:dyDescent="0.25"/>
    <row r="66" s="1" customFormat="1" ht="13.5" hidden="1" customHeight="1" x14ac:dyDescent="0.25"/>
    <row r="67" s="1" customFormat="1" ht="13.5" hidden="1" customHeight="1" x14ac:dyDescent="0.25"/>
    <row r="68" s="1" customFormat="1" ht="13.5" hidden="1" customHeight="1" x14ac:dyDescent="0.25"/>
    <row r="69" s="1" customFormat="1" ht="13.5" hidden="1" customHeight="1" x14ac:dyDescent="0.25"/>
    <row r="70" s="1" customFormat="1" ht="13.5" hidden="1" customHeight="1" x14ac:dyDescent="0.25"/>
    <row r="71" s="1" customFormat="1" ht="13.5" hidden="1" customHeight="1" x14ac:dyDescent="0.25"/>
    <row r="72" s="1" customFormat="1" ht="13.5" hidden="1" customHeight="1" x14ac:dyDescent="0.25"/>
    <row r="73" s="1" customFormat="1" ht="13.5" hidden="1" customHeight="1" x14ac:dyDescent="0.25"/>
    <row r="74" s="1" customFormat="1" ht="13.5" hidden="1" customHeight="1" x14ac:dyDescent="0.25"/>
    <row r="75" s="1" customFormat="1" ht="13.5" hidden="1" customHeight="1" x14ac:dyDescent="0.25"/>
    <row r="76" s="1" customFormat="1" ht="13.5" hidden="1" customHeight="1" x14ac:dyDescent="0.25"/>
  </sheetData>
  <sheetProtection algorithmName="SHA-512" hashValue="Ie4kh+i4Uo0tsi3EqgjfQzIORSULn6boy5hw6cZaBezs4n0Db9b5TL2k6zJFVHjNR3gUNluPN6mx9OktLjJE9w==" saltValue="CC7Tm12y11IFUiHhRBk0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320312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526</v>
      </c>
      <c r="G2" s="137"/>
      <c r="H2" s="138"/>
    </row>
    <row r="3" spans="1:8" x14ac:dyDescent="0.25">
      <c r="A3" s="134" t="s">
        <v>519</v>
      </c>
      <c r="B3" s="139"/>
      <c r="C3" s="140"/>
      <c r="D3" s="141">
        <v>40360</v>
      </c>
      <c r="E3" s="142"/>
      <c r="F3" s="143">
        <v>43261</v>
      </c>
      <c r="G3" s="144"/>
      <c r="H3" s="145"/>
    </row>
    <row r="4" spans="1:8" x14ac:dyDescent="0.25">
      <c r="A4" s="146"/>
      <c r="B4" s="147"/>
      <c r="C4" s="148"/>
      <c r="D4" s="149">
        <v>18139</v>
      </c>
      <c r="E4" s="150"/>
      <c r="F4" s="151">
        <v>24721</v>
      </c>
      <c r="G4" s="152"/>
      <c r="H4" s="153"/>
    </row>
    <row r="5" spans="1:8" x14ac:dyDescent="0.25">
      <c r="A5" s="134" t="s">
        <v>521</v>
      </c>
      <c r="B5" s="139"/>
      <c r="C5" s="140"/>
      <c r="D5" s="141">
        <v>49884</v>
      </c>
      <c r="E5" s="142"/>
      <c r="F5" s="143">
        <v>40626</v>
      </c>
      <c r="G5" s="144"/>
      <c r="H5" s="145"/>
    </row>
    <row r="6" spans="1:8" x14ac:dyDescent="0.25">
      <c r="A6" s="146"/>
      <c r="B6" s="147"/>
      <c r="C6" s="148"/>
      <c r="D6" s="149">
        <v>21956</v>
      </c>
      <c r="E6" s="150"/>
      <c r="F6" s="151">
        <v>24279</v>
      </c>
      <c r="G6" s="152"/>
      <c r="H6" s="153"/>
    </row>
    <row r="7" spans="1:8" x14ac:dyDescent="0.25">
      <c r="A7" s="134" t="s">
        <v>522</v>
      </c>
      <c r="B7" s="139"/>
      <c r="C7" s="140"/>
      <c r="D7" s="141">
        <v>44813</v>
      </c>
      <c r="E7" s="142"/>
      <c r="F7" s="143">
        <v>46133</v>
      </c>
      <c r="G7" s="144"/>
      <c r="H7" s="145"/>
    </row>
    <row r="8" spans="1:8" x14ac:dyDescent="0.25">
      <c r="A8" s="146"/>
      <c r="B8" s="147"/>
      <c r="C8" s="148"/>
      <c r="D8" s="149">
        <v>14838</v>
      </c>
      <c r="E8" s="150"/>
      <c r="F8" s="151">
        <v>27280</v>
      </c>
      <c r="G8" s="152"/>
      <c r="H8" s="153"/>
    </row>
    <row r="9" spans="1:8" x14ac:dyDescent="0.25">
      <c r="A9" s="134" t="s">
        <v>523</v>
      </c>
      <c r="B9" s="139"/>
      <c r="C9" s="140"/>
      <c r="D9" s="141">
        <v>48008</v>
      </c>
      <c r="E9" s="142"/>
      <c r="F9" s="143">
        <v>49174</v>
      </c>
      <c r="G9" s="144"/>
      <c r="H9" s="145"/>
    </row>
    <row r="10" spans="1:8" x14ac:dyDescent="0.25">
      <c r="A10" s="146"/>
      <c r="B10" s="147"/>
      <c r="C10" s="148"/>
      <c r="D10" s="149">
        <v>25358</v>
      </c>
      <c r="E10" s="150"/>
      <c r="F10" s="151">
        <v>29896</v>
      </c>
      <c r="G10" s="152"/>
      <c r="H10" s="153"/>
    </row>
    <row r="11" spans="1:8" x14ac:dyDescent="0.25">
      <c r="A11" s="134" t="s">
        <v>524</v>
      </c>
      <c r="B11" s="139"/>
      <c r="C11" s="140"/>
      <c r="D11" s="141">
        <v>56463</v>
      </c>
      <c r="E11" s="142"/>
      <c r="F11" s="143">
        <v>50636</v>
      </c>
      <c r="G11" s="144"/>
      <c r="H11" s="145"/>
    </row>
    <row r="12" spans="1:8" x14ac:dyDescent="0.25">
      <c r="A12" s="146"/>
      <c r="B12" s="147"/>
      <c r="C12" s="154"/>
      <c r="D12" s="149">
        <v>32796</v>
      </c>
      <c r="E12" s="150"/>
      <c r="F12" s="151">
        <v>31778</v>
      </c>
      <c r="G12" s="152"/>
      <c r="H12" s="153"/>
    </row>
    <row r="13" spans="1:8" x14ac:dyDescent="0.25">
      <c r="A13" s="134"/>
      <c r="B13" s="139"/>
      <c r="C13" s="140"/>
      <c r="D13" s="141">
        <v>47906</v>
      </c>
      <c r="E13" s="142"/>
      <c r="F13" s="143">
        <v>45966</v>
      </c>
      <c r="G13" s="155"/>
      <c r="H13" s="145"/>
    </row>
    <row r="14" spans="1:8" x14ac:dyDescent="0.25">
      <c r="A14" s="146"/>
      <c r="B14" s="147"/>
      <c r="C14" s="148"/>
      <c r="D14" s="149">
        <v>22617</v>
      </c>
      <c r="E14" s="150"/>
      <c r="F14" s="151">
        <v>27591</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7.61</v>
      </c>
      <c r="C19" s="156">
        <f>ROUND(VALUE(SUBSTITUTE(実質収支比率等に係る経年分析!G$48,"▲","-")),2)</f>
        <v>8.0399999999999991</v>
      </c>
      <c r="D19" s="156">
        <f>ROUND(VALUE(SUBSTITUTE(実質収支比率等に係る経年分析!H$48,"▲","-")),2)</f>
        <v>9.7799999999999994</v>
      </c>
      <c r="E19" s="156">
        <f>ROUND(VALUE(SUBSTITUTE(実質収支比率等に係る経年分析!I$48,"▲","-")),2)</f>
        <v>7.07</v>
      </c>
      <c r="F19" s="156">
        <f>ROUND(VALUE(SUBSTITUTE(実質収支比率等に係る経年分析!J$48,"▲","-")),2)</f>
        <v>5.35</v>
      </c>
    </row>
    <row r="20" spans="1:11" x14ac:dyDescent="0.25">
      <c r="A20" s="156" t="s">
        <v>53</v>
      </c>
      <c r="B20" s="156">
        <f>ROUND(VALUE(SUBSTITUTE(実質収支比率等に係る経年分析!F$47,"▲","-")),2)</f>
        <v>15.46</v>
      </c>
      <c r="C20" s="156">
        <f>ROUND(VALUE(SUBSTITUTE(実質収支比率等に係る経年分析!G$47,"▲","-")),2)</f>
        <v>14.58</v>
      </c>
      <c r="D20" s="156">
        <f>ROUND(VALUE(SUBSTITUTE(実質収支比率等に係る経年分析!H$47,"▲","-")),2)</f>
        <v>13.04</v>
      </c>
      <c r="E20" s="156">
        <f>ROUND(VALUE(SUBSTITUTE(実質収支比率等に係る経年分析!I$47,"▲","-")),2)</f>
        <v>9.56</v>
      </c>
      <c r="F20" s="156">
        <f>ROUND(VALUE(SUBSTITUTE(実質収支比率等に係る経年分析!J$47,"▲","-")),2)</f>
        <v>8.94</v>
      </c>
    </row>
    <row r="21" spans="1:11" x14ac:dyDescent="0.25">
      <c r="A21" s="156" t="s">
        <v>54</v>
      </c>
      <c r="B21" s="156">
        <f>IF(ISNUMBER(VALUE(SUBSTITUTE(実質収支比率等に係る経年分析!F$49,"▲","-"))),ROUND(VALUE(SUBSTITUTE(実質収支比率等に係る経年分析!F$49,"▲","-")),2),NA())</f>
        <v>1.31</v>
      </c>
      <c r="C21" s="156">
        <f>IF(ISNUMBER(VALUE(SUBSTITUTE(実質収支比率等に係る経年分析!G$49,"▲","-"))),ROUND(VALUE(SUBSTITUTE(実質収支比率等に係る経年分析!G$49,"▲","-")),2),NA())</f>
        <v>1.92</v>
      </c>
      <c r="D21" s="156">
        <f>IF(ISNUMBER(VALUE(SUBSTITUTE(実質収支比率等に係る経年分析!H$49,"▲","-"))),ROUND(VALUE(SUBSTITUTE(実質収支比率等に係る経年分析!H$49,"▲","-")),2),NA())</f>
        <v>-0.28999999999999998</v>
      </c>
      <c r="E21" s="156">
        <f>IF(ISNUMBER(VALUE(SUBSTITUTE(実質収支比率等に係る経年分析!I$49,"▲","-"))),ROUND(VALUE(SUBSTITUTE(実質収支比率等に係る経年分析!I$49,"▲","-")),2),NA())</f>
        <v>-2.95</v>
      </c>
      <c r="F21" s="156">
        <f>IF(ISNUMBER(VALUE(SUBSTITUTE(実質収支比率等に係る経年分析!J$49,"▲","-"))),ROUND(VALUE(SUBSTITUTE(実質収支比率等に係る経年分析!J$49,"▲","-")),2),NA())</f>
        <v>-2.02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0.56000000000000005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上越市診療所特別会計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上越市後期高齢者医療特別会計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5">
      <c r="A31" s="157" t="str">
        <f>IF(連結実質赤字比率に係る赤字・黒字の構成分析!C$39="",NA(),連結実質赤字比率に係る赤字・黒字の構成分析!C$39)</f>
        <v>上越市国民健康保険特別会計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5">
      <c r="A32" s="157" t="str">
        <f>IF(連結実質赤字比率に係る赤字・黒字の構成分析!C$38="",NA(),連結実質赤字比率に係る赤字・黒字の構成分析!C$38)</f>
        <v>上越市介護保険特別会計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0.56000000000000005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0.14000000000000001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25">
      <c r="A33" s="157" t="str">
        <f>IF(連結実質赤字比率に係る赤字・黒字の構成分析!C$37="",NA(),連結実質赤字比率に係る赤字・黒字の構成分析!C$37)</f>
        <v>上越市病院事業会計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2.1800000000000002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1.17</v>
      </c>
    </row>
    <row r="34" spans="1:16" x14ac:dyDescent="0.25">
      <c r="A34" s="157" t="str">
        <f>IF(連結実質赤字比率に係る赤字・黒字の構成分析!C$36="",NA(),連結実質赤字比率に係る赤字・黒字の構成分析!C$36)</f>
        <v>上越市ガス事業会計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5.45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4.5599999999999996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3.6</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8.0299999999999994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9.77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5.34</v>
      </c>
    </row>
    <row r="36" spans="1:16" x14ac:dyDescent="0.25">
      <c r="A36" s="157" t="str">
        <f>IF(連結実質赤字比率に係る赤字・黒字の構成分析!C$34="",NA(),連結実質赤字比率に係る赤字・黒字の構成分析!C$34)</f>
        <v>上越市水道事業会計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18.850000000000001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18.329999999999998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13.25</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11252</v>
      </c>
      <c r="E42" s="158"/>
      <c r="F42" s="158"/>
      <c r="G42" s="158">
        <f>'実質公債費比率（分子）の構造'!L$52</f>
        <v>11826</v>
      </c>
      <c r="H42" s="158"/>
      <c r="I42" s="158"/>
      <c r="J42" s="158">
        <f>'実質公債費比率（分子）の構造'!M$52</f>
        <v>11563</v>
      </c>
      <c r="K42" s="158"/>
      <c r="L42" s="158"/>
      <c r="M42" s="158">
        <f>'実質公債費比率（分子）の構造'!N$52</f>
        <v>11430</v>
      </c>
      <c r="N42" s="158"/>
      <c r="O42" s="158"/>
      <c r="P42" s="158">
        <f>'実質公債費比率（分子）の構造'!O$52</f>
        <v>11484</v>
      </c>
    </row>
    <row r="43" spans="1:16" x14ac:dyDescent="0.2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2</v>
      </c>
      <c r="L43" s="158"/>
      <c r="M43" s="158"/>
      <c r="N43" s="158" t="str">
        <f>'実質公債費比率（分子）の構造'!O$51</f>
        <v>-</v>
      </c>
      <c r="O43" s="158"/>
      <c r="P43" s="158"/>
    </row>
    <row r="44" spans="1:16" x14ac:dyDescent="0.25">
      <c r="A44" s="158" t="s">
        <v>62</v>
      </c>
      <c r="B44" s="158">
        <f>'実質公債費比率（分子）の構造'!K$50</f>
        <v>221</v>
      </c>
      <c r="C44" s="158"/>
      <c r="D44" s="158"/>
      <c r="E44" s="158">
        <f>'実質公債費比率（分子）の構造'!L$50</f>
        <v>113</v>
      </c>
      <c r="F44" s="158"/>
      <c r="G44" s="158"/>
      <c r="H44" s="158">
        <f>'実質公債費比率（分子）の構造'!M$50</f>
        <v>95</v>
      </c>
      <c r="I44" s="158"/>
      <c r="J44" s="158"/>
      <c r="K44" s="158">
        <f>'実質公債費比率（分子）の構造'!N$50</f>
        <v>94</v>
      </c>
      <c r="L44" s="158"/>
      <c r="M44" s="158"/>
      <c r="N44" s="158">
        <f>'実質公債費比率（分子）の構造'!O$50</f>
        <v>4</v>
      </c>
      <c r="O44" s="158"/>
      <c r="P44" s="158"/>
    </row>
    <row r="45" spans="1:16" x14ac:dyDescent="0.25">
      <c r="A45" s="158" t="s">
        <v>63</v>
      </c>
      <c r="B45" s="158">
        <f>'実質公債費比率（分子）の構造'!K$49</f>
        <v>185</v>
      </c>
      <c r="C45" s="158"/>
      <c r="D45" s="158"/>
      <c r="E45" s="158">
        <f>'実質公債費比率（分子）の構造'!L$49</f>
        <v>197</v>
      </c>
      <c r="F45" s="158"/>
      <c r="G45" s="158"/>
      <c r="H45" s="158">
        <f>'実質公債費比率（分子）の構造'!M$49</f>
        <v>205</v>
      </c>
      <c r="I45" s="158"/>
      <c r="J45" s="158"/>
      <c r="K45" s="158">
        <f>'実質公債費比率（分子）の構造'!N$49</f>
        <v>189</v>
      </c>
      <c r="L45" s="158"/>
      <c r="M45" s="158"/>
      <c r="N45" s="158">
        <f>'実質公債費比率（分子）の構造'!O$49</f>
        <v>130</v>
      </c>
      <c r="O45" s="158"/>
      <c r="P45" s="158"/>
    </row>
    <row r="46" spans="1:16" x14ac:dyDescent="0.25">
      <c r="A46" s="158" t="s">
        <v>64</v>
      </c>
      <c r="B46" s="158">
        <f>'実質公債費比率（分子）の構造'!K$48</f>
        <v>3882</v>
      </c>
      <c r="C46" s="158"/>
      <c r="D46" s="158"/>
      <c r="E46" s="158">
        <f>'実質公債費比率（分子）の構造'!L$48</f>
        <v>4005</v>
      </c>
      <c r="F46" s="158"/>
      <c r="G46" s="158"/>
      <c r="H46" s="158">
        <f>'実質公債費比率（分子）の構造'!M$48</f>
        <v>4148</v>
      </c>
      <c r="I46" s="158"/>
      <c r="J46" s="158"/>
      <c r="K46" s="158">
        <f>'実質公債費比率（分子）の構造'!N$48</f>
        <v>4185</v>
      </c>
      <c r="L46" s="158"/>
      <c r="M46" s="158"/>
      <c r="N46" s="158">
        <f>'実質公債費比率（分子）の構造'!O$48</f>
        <v>4106</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11878</v>
      </c>
      <c r="C49" s="158"/>
      <c r="D49" s="158"/>
      <c r="E49" s="158">
        <f>'実質公債費比率（分子）の構造'!L$45</f>
        <v>12164</v>
      </c>
      <c r="F49" s="158"/>
      <c r="G49" s="158"/>
      <c r="H49" s="158">
        <f>'実質公債費比率（分子）の構造'!M$45</f>
        <v>13709</v>
      </c>
      <c r="I49" s="158"/>
      <c r="J49" s="158"/>
      <c r="K49" s="158">
        <f>'実質公債費比率（分子）の構造'!N$45</f>
        <v>11544</v>
      </c>
      <c r="L49" s="158"/>
      <c r="M49" s="158"/>
      <c r="N49" s="158">
        <f>'実質公債費比率（分子）の構造'!O$45</f>
        <v>11385</v>
      </c>
      <c r="O49" s="158"/>
      <c r="P49" s="158"/>
    </row>
    <row r="50" spans="1:16" x14ac:dyDescent="0.25">
      <c r="A50" s="158" t="s">
        <v>67</v>
      </c>
      <c r="B50" s="158" t="e">
        <f>NA()</f>
        <v>#N/A</v>
      </c>
      <c r="C50" s="158">
        <f>IF(ISNUMBER('実質公債費比率（分子）の構造'!K$53),'実質公債費比率（分子）の構造'!K$53,NA())</f>
        <v>4914</v>
      </c>
      <c r="D50" s="158" t="e">
        <f>NA()</f>
        <v>#N/A</v>
      </c>
      <c r="E50" s="158" t="e">
        <f>NA()</f>
        <v>#N/A</v>
      </c>
      <c r="F50" s="158">
        <f>IF(ISNUMBER('実質公債費比率（分子）の構造'!L$53),'実質公債費比率（分子）の構造'!L$53,NA())</f>
        <v>4653</v>
      </c>
      <c r="G50" s="158" t="e">
        <f>NA()</f>
        <v>#N/A</v>
      </c>
      <c r="H50" s="158" t="e">
        <f>NA()</f>
        <v>#N/A</v>
      </c>
      <c r="I50" s="158">
        <f>IF(ISNUMBER('実質公債費比率（分子）の構造'!M$53),'実質公債費比率（分子）の構造'!M$53,NA())</f>
        <v>6595</v>
      </c>
      <c r="J50" s="158" t="e">
        <f>NA()</f>
        <v>#N/A</v>
      </c>
      <c r="K50" s="158" t="e">
        <f>NA()</f>
        <v>#N/A</v>
      </c>
      <c r="L50" s="158">
        <f>IF(ISNUMBER('実質公債費比率（分子）の構造'!N$53),'実質公債費比率（分子）の構造'!N$53,NA())</f>
        <v>4584</v>
      </c>
      <c r="M50" s="158" t="e">
        <f>NA()</f>
        <v>#N/A</v>
      </c>
      <c r="N50" s="158" t="e">
        <f>NA()</f>
        <v>#N/A</v>
      </c>
      <c r="O50" s="158">
        <f>IF(ISNUMBER('実質公債費比率（分子）の構造'!O$53),'実質公債費比率（分子）の構造'!O$53,NA())</f>
        <v>4141</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134875</v>
      </c>
      <c r="E56" s="157"/>
      <c r="F56" s="157"/>
      <c r="G56" s="157">
        <f>'将来負担比率（分子）の構造'!J$52</f>
        <v>131540</v>
      </c>
      <c r="H56" s="157"/>
      <c r="I56" s="157"/>
      <c r="J56" s="157">
        <f>'将来負担比率（分子）の構造'!K$52</f>
        <v>126130</v>
      </c>
      <c r="K56" s="157"/>
      <c r="L56" s="157"/>
      <c r="M56" s="157">
        <f>'将来負担比率（分子）の構造'!L$52</f>
        <v>121265</v>
      </c>
      <c r="N56" s="157"/>
      <c r="O56" s="157"/>
      <c r="P56" s="157">
        <f>'将来負担比率（分子）の構造'!M$52</f>
        <v>116027</v>
      </c>
    </row>
    <row r="57" spans="1:16" x14ac:dyDescent="0.25">
      <c r="A57" s="157" t="s">
        <v>42</v>
      </c>
      <c r="B57" s="157"/>
      <c r="C57" s="157"/>
      <c r="D57" s="157">
        <f>'将来負担比率（分子）の構造'!I$51</f>
        <v>15238</v>
      </c>
      <c r="E57" s="157"/>
      <c r="F57" s="157"/>
      <c r="G57" s="157">
        <f>'将来負担比率（分子）の構造'!J$51</f>
        <v>14403</v>
      </c>
      <c r="H57" s="157"/>
      <c r="I57" s="157"/>
      <c r="J57" s="157">
        <f>'将来負担比率（分子）の構造'!K$51</f>
        <v>13723</v>
      </c>
      <c r="K57" s="157"/>
      <c r="L57" s="157"/>
      <c r="M57" s="157">
        <f>'将来負担比率（分子）の構造'!L$51</f>
        <v>13188</v>
      </c>
      <c r="N57" s="157"/>
      <c r="O57" s="157"/>
      <c r="P57" s="157">
        <f>'将来負担比率（分子）の構造'!M$51</f>
        <v>13611</v>
      </c>
    </row>
    <row r="58" spans="1:16" x14ac:dyDescent="0.25">
      <c r="A58" s="157" t="s">
        <v>41</v>
      </c>
      <c r="B58" s="157"/>
      <c r="C58" s="157"/>
      <c r="D58" s="157">
        <f>'将来負担比率（分子）の構造'!I$50</f>
        <v>13481</v>
      </c>
      <c r="E58" s="157"/>
      <c r="F58" s="157"/>
      <c r="G58" s="157">
        <f>'将来負担比率（分子）の構造'!J$50</f>
        <v>13659</v>
      </c>
      <c r="H58" s="157"/>
      <c r="I58" s="157"/>
      <c r="J58" s="157">
        <f>'将来負担比率（分子）の構造'!K$50</f>
        <v>12419</v>
      </c>
      <c r="K58" s="157"/>
      <c r="L58" s="157"/>
      <c r="M58" s="157">
        <f>'将来負担比率（分子）の構造'!L$50</f>
        <v>10932</v>
      </c>
      <c r="N58" s="157"/>
      <c r="O58" s="157"/>
      <c r="P58" s="157">
        <f>'将来負担比率（分子）の構造'!M$50</f>
        <v>11419</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40</v>
      </c>
      <c r="C61" s="157"/>
      <c r="D61" s="157"/>
      <c r="E61" s="157">
        <f>'将来負担比率（分子）の構造'!J$46</f>
        <v>11</v>
      </c>
      <c r="F61" s="157"/>
      <c r="G61" s="157"/>
      <c r="H61" s="157">
        <f>'将来負担比率（分子）の構造'!K$46</f>
        <v>27</v>
      </c>
      <c r="I61" s="157"/>
      <c r="J61" s="157"/>
      <c r="K61" s="157">
        <f>'将来負担比率（分子）の構造'!L$46</f>
        <v>-2</v>
      </c>
      <c r="L61" s="157"/>
      <c r="M61" s="157"/>
      <c r="N61" s="157" t="str">
        <f>'将来負担比率（分子）の構造'!M$46</f>
        <v>-</v>
      </c>
      <c r="O61" s="157"/>
      <c r="P61" s="157"/>
    </row>
    <row r="62" spans="1:16" x14ac:dyDescent="0.25">
      <c r="A62" s="157" t="s">
        <v>35</v>
      </c>
      <c r="B62" s="157">
        <f>'将来負担比率（分子）の構造'!I$45</f>
        <v>11851</v>
      </c>
      <c r="C62" s="157"/>
      <c r="D62" s="157"/>
      <c r="E62" s="157">
        <f>'将来負担比率（分子）の構造'!J$45</f>
        <v>11880</v>
      </c>
      <c r="F62" s="157"/>
      <c r="G62" s="157"/>
      <c r="H62" s="157">
        <f>'将来負担比率（分子）の構造'!K$45</f>
        <v>12014</v>
      </c>
      <c r="I62" s="157"/>
      <c r="J62" s="157"/>
      <c r="K62" s="157">
        <f>'将来負担比率（分子）の構造'!L$45</f>
        <v>12662</v>
      </c>
      <c r="L62" s="157"/>
      <c r="M62" s="157"/>
      <c r="N62" s="157">
        <f>'将来負担比率（分子）の構造'!M$45</f>
        <v>13007</v>
      </c>
      <c r="O62" s="157"/>
      <c r="P62" s="157"/>
    </row>
    <row r="63" spans="1:16" x14ac:dyDescent="0.25">
      <c r="A63" s="157" t="s">
        <v>34</v>
      </c>
      <c r="B63" s="157">
        <f>'将来負担比率（分子）の構造'!I$44</f>
        <v>772</v>
      </c>
      <c r="C63" s="157"/>
      <c r="D63" s="157"/>
      <c r="E63" s="157">
        <f>'将来負担比率（分子）の構造'!J$44</f>
        <v>657</v>
      </c>
      <c r="F63" s="157"/>
      <c r="G63" s="157"/>
      <c r="H63" s="157">
        <f>'将来負担比率（分子）の構造'!K$44</f>
        <v>461</v>
      </c>
      <c r="I63" s="157"/>
      <c r="J63" s="157"/>
      <c r="K63" s="157">
        <f>'将来負担比率（分子）の構造'!L$44</f>
        <v>414</v>
      </c>
      <c r="L63" s="157"/>
      <c r="M63" s="157"/>
      <c r="N63" s="157">
        <f>'将来負担比率（分子）の構造'!M$44</f>
        <v>513</v>
      </c>
      <c r="O63" s="157"/>
      <c r="P63" s="157"/>
    </row>
    <row r="64" spans="1:16" x14ac:dyDescent="0.25">
      <c r="A64" s="157" t="s">
        <v>33</v>
      </c>
      <c r="B64" s="157">
        <f>'将来負担比率（分子）の構造'!I$43</f>
        <v>63462</v>
      </c>
      <c r="C64" s="157"/>
      <c r="D64" s="157"/>
      <c r="E64" s="157">
        <f>'将来負担比率（分子）の構造'!J$43</f>
        <v>59857</v>
      </c>
      <c r="F64" s="157"/>
      <c r="G64" s="157"/>
      <c r="H64" s="157">
        <f>'将来負担比率（分子）の構造'!K$43</f>
        <v>56227</v>
      </c>
      <c r="I64" s="157"/>
      <c r="J64" s="157"/>
      <c r="K64" s="157">
        <f>'将来負担比率（分子）の構造'!L$43</f>
        <v>55280</v>
      </c>
      <c r="L64" s="157"/>
      <c r="M64" s="157"/>
      <c r="N64" s="157">
        <f>'将来負担比率（分子）の構造'!M$43</f>
        <v>53416</v>
      </c>
      <c r="O64" s="157"/>
      <c r="P64" s="157"/>
    </row>
    <row r="65" spans="1:16" x14ac:dyDescent="0.25">
      <c r="A65" s="157" t="s">
        <v>32</v>
      </c>
      <c r="B65" s="157">
        <f>'将来負担比率（分子）の構造'!I$42</f>
        <v>399</v>
      </c>
      <c r="C65" s="157"/>
      <c r="D65" s="157"/>
      <c r="E65" s="157">
        <f>'将来負担比率（分子）の構造'!J$42</f>
        <v>304</v>
      </c>
      <c r="F65" s="157"/>
      <c r="G65" s="157"/>
      <c r="H65" s="157">
        <f>'将来負担比率（分子）の構造'!K$42</f>
        <v>227</v>
      </c>
      <c r="I65" s="157"/>
      <c r="J65" s="157"/>
      <c r="K65" s="157">
        <f>'将来負担比率（分子）の構造'!L$42</f>
        <v>4</v>
      </c>
      <c r="L65" s="157"/>
      <c r="M65" s="157"/>
      <c r="N65" s="157" t="str">
        <f>'将来負担比率（分子）の構造'!M$42</f>
        <v>-</v>
      </c>
      <c r="O65" s="157"/>
      <c r="P65" s="157"/>
    </row>
    <row r="66" spans="1:16" x14ac:dyDescent="0.25">
      <c r="A66" s="157" t="s">
        <v>31</v>
      </c>
      <c r="B66" s="157">
        <f>'将来負担比率（分子）の構造'!I$41</f>
        <v>124896</v>
      </c>
      <c r="C66" s="157"/>
      <c r="D66" s="157"/>
      <c r="E66" s="157">
        <f>'将来負担比率（分子）の構造'!J$41</f>
        <v>120105</v>
      </c>
      <c r="F66" s="157"/>
      <c r="G66" s="157"/>
      <c r="H66" s="157">
        <f>'将来負担比率（分子）の構造'!K$41</f>
        <v>112670</v>
      </c>
      <c r="I66" s="157"/>
      <c r="J66" s="157"/>
      <c r="K66" s="157">
        <f>'将来負担比率（分子）の構造'!L$41</f>
        <v>105540</v>
      </c>
      <c r="L66" s="157"/>
      <c r="M66" s="157"/>
      <c r="N66" s="157">
        <f>'将来負担比率（分子）の構造'!M$41</f>
        <v>101865</v>
      </c>
      <c r="O66" s="157"/>
      <c r="P66" s="157"/>
    </row>
    <row r="67" spans="1:16" x14ac:dyDescent="0.25">
      <c r="A67" s="157" t="s">
        <v>71</v>
      </c>
      <c r="B67" s="157" t="e">
        <f>NA()</f>
        <v>#N/A</v>
      </c>
      <c r="C67" s="157">
        <f>IF(ISNUMBER('将来負担比率（分子）の構造'!I$53), IF('将来負担比率（分子）の構造'!I$53 &lt; 0, 0, '将来負担比率（分子）の構造'!I$53), NA())</f>
        <v>37825</v>
      </c>
      <c r="D67" s="157" t="e">
        <f>NA()</f>
        <v>#N/A</v>
      </c>
      <c r="E67" s="157" t="e">
        <f>NA()</f>
        <v>#N/A</v>
      </c>
      <c r="F67" s="157">
        <f>IF(ISNUMBER('将来負担比率（分子）の構造'!J$53), IF('将来負担比率（分子）の構造'!J$53 &lt; 0, 0, '将来負担比率（分子）の構造'!J$53), NA())</f>
        <v>33210</v>
      </c>
      <c r="G67" s="157" t="e">
        <f>NA()</f>
        <v>#N/A</v>
      </c>
      <c r="H67" s="157" t="e">
        <f>NA()</f>
        <v>#N/A</v>
      </c>
      <c r="I67" s="157">
        <f>IF(ISNUMBER('将来負担比率（分子）の構造'!K$53), IF('将来負担比率（分子）の構造'!K$53 &lt; 0, 0, '将来負担比率（分子）の構造'!K$53), NA())</f>
        <v>29354</v>
      </c>
      <c r="J67" s="157" t="e">
        <f>NA()</f>
        <v>#N/A</v>
      </c>
      <c r="K67" s="157" t="e">
        <f>NA()</f>
        <v>#N/A</v>
      </c>
      <c r="L67" s="157">
        <f>IF(ISNUMBER('将来負担比率（分子）の構造'!L$53), IF('将来負担比率（分子）の構造'!L$53 &lt; 0, 0, '将来負担比率（分子）の構造'!L$53), NA())</f>
        <v>28513</v>
      </c>
      <c r="M67" s="157" t="e">
        <f>NA()</f>
        <v>#N/A</v>
      </c>
      <c r="N67" s="157" t="e">
        <f>NA()</f>
        <v>#N/A</v>
      </c>
      <c r="O67" s="157">
        <f>IF(ISNUMBER('将来負担比率（分子）の構造'!M$53), IF('将来負担比率（分子）の構造'!M$53 &lt; 0, 0, '将来負担比率（分子）の構造'!M$53), NA())</f>
        <v>27744</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7599</v>
      </c>
      <c r="C72" s="161">
        <f>基金残高に係る経年分析!G55</f>
        <v>5641</v>
      </c>
      <c r="D72" s="161">
        <f>基金残高に係る経年分析!H55</f>
        <v>5381</v>
      </c>
    </row>
    <row r="73" spans="1:16" x14ac:dyDescent="0.25">
      <c r="A73" s="160" t="s">
        <v>74</v>
      </c>
      <c r="B73" s="161">
        <f>基金残高に係る経年分析!F56</f>
        <v>44</v>
      </c>
      <c r="C73" s="161">
        <f>基金残高に係る経年分析!G56</f>
        <v>329</v>
      </c>
      <c r="D73" s="161">
        <f>基金残高に係る経年分析!H56</f>
        <v>564</v>
      </c>
    </row>
    <row r="74" spans="1:16" x14ac:dyDescent="0.25">
      <c r="A74" s="160" t="s">
        <v>75</v>
      </c>
      <c r="B74" s="161">
        <f>基金残高に係る経年分析!F57</f>
        <v>7107</v>
      </c>
      <c r="C74" s="161">
        <f>基金残高に係る経年分析!G57</f>
        <v>7240</v>
      </c>
      <c r="D74" s="161">
        <f>基金残高に係る経年分析!H57</f>
        <v>7687</v>
      </c>
    </row>
  </sheetData>
  <sheetProtection algorithmName="SHA-512" hashValue="h9ewRUmXlXCwj1G01bR612sa3bqFkQpk891PMaO3XDJwMnfWn+LQ0nY/wuMtEJhov+x10FuIjwQxGELYSdETrQ==" saltValue="Jynot6Z3fQY5t/FU7PW7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215</v>
      </c>
      <c r="C5" s="597"/>
      <c r="D5" s="597"/>
      <c r="E5" s="597"/>
      <c r="F5" s="597"/>
      <c r="G5" s="597"/>
      <c r="H5" s="597"/>
      <c r="I5" s="597"/>
      <c r="J5" s="597"/>
      <c r="K5" s="597"/>
      <c r="L5" s="597"/>
      <c r="M5" s="597"/>
      <c r="N5" s="597"/>
      <c r="O5" s="597"/>
      <c r="P5" s="597"/>
      <c r="Q5" s="598"/>
      <c r="R5" s="599">
        <v>31182441</v>
      </c>
      <c r="S5" s="600"/>
      <c r="T5" s="600"/>
      <c r="U5" s="600"/>
      <c r="V5" s="600"/>
      <c r="W5" s="600"/>
      <c r="X5" s="600"/>
      <c r="Y5" s="601"/>
      <c r="Z5" s="602">
        <v>28</v>
      </c>
      <c r="AA5" s="602"/>
      <c r="AB5" s="602"/>
      <c r="AC5" s="602"/>
      <c r="AD5" s="603">
        <v>30099282</v>
      </c>
      <c r="AE5" s="603"/>
      <c r="AF5" s="603"/>
      <c r="AG5" s="603"/>
      <c r="AH5" s="603"/>
      <c r="AI5" s="603"/>
      <c r="AJ5" s="603"/>
      <c r="AK5" s="603"/>
      <c r="AL5" s="604">
        <v>49</v>
      </c>
      <c r="AM5" s="605"/>
      <c r="AN5" s="605"/>
      <c r="AO5" s="606"/>
      <c r="AP5" s="596" t="s">
        <v>216</v>
      </c>
      <c r="AQ5" s="597"/>
      <c r="AR5" s="597"/>
      <c r="AS5" s="597"/>
      <c r="AT5" s="597"/>
      <c r="AU5" s="597"/>
      <c r="AV5" s="597"/>
      <c r="AW5" s="597"/>
      <c r="AX5" s="597"/>
      <c r="AY5" s="597"/>
      <c r="AZ5" s="597"/>
      <c r="BA5" s="597"/>
      <c r="BB5" s="597"/>
      <c r="BC5" s="597"/>
      <c r="BD5" s="597"/>
      <c r="BE5" s="597"/>
      <c r="BF5" s="598"/>
      <c r="BG5" s="610">
        <v>30076912</v>
      </c>
      <c r="BH5" s="611"/>
      <c r="BI5" s="611"/>
      <c r="BJ5" s="611"/>
      <c r="BK5" s="611"/>
      <c r="BL5" s="611"/>
      <c r="BM5" s="611"/>
      <c r="BN5" s="612"/>
      <c r="BO5" s="613">
        <v>96.5</v>
      </c>
      <c r="BP5" s="613"/>
      <c r="BQ5" s="613"/>
      <c r="BR5" s="613"/>
      <c r="BS5" s="614">
        <v>812990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5">
      <c r="B6" s="607" t="s">
        <v>220</v>
      </c>
      <c r="C6" s="608"/>
      <c r="D6" s="608"/>
      <c r="E6" s="608"/>
      <c r="F6" s="608"/>
      <c r="G6" s="608"/>
      <c r="H6" s="608"/>
      <c r="I6" s="608"/>
      <c r="J6" s="608"/>
      <c r="K6" s="608"/>
      <c r="L6" s="608"/>
      <c r="M6" s="608"/>
      <c r="N6" s="608"/>
      <c r="O6" s="608"/>
      <c r="P6" s="608"/>
      <c r="Q6" s="609"/>
      <c r="R6" s="610">
        <v>1094528</v>
      </c>
      <c r="S6" s="611"/>
      <c r="T6" s="611"/>
      <c r="U6" s="611"/>
      <c r="V6" s="611"/>
      <c r="W6" s="611"/>
      <c r="X6" s="611"/>
      <c r="Y6" s="612"/>
      <c r="Z6" s="613">
        <v>1</v>
      </c>
      <c r="AA6" s="613"/>
      <c r="AB6" s="613"/>
      <c r="AC6" s="613"/>
      <c r="AD6" s="614">
        <v>1094528</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30076912</v>
      </c>
      <c r="BH6" s="611"/>
      <c r="BI6" s="611"/>
      <c r="BJ6" s="611"/>
      <c r="BK6" s="611"/>
      <c r="BL6" s="611"/>
      <c r="BM6" s="611"/>
      <c r="BN6" s="612"/>
      <c r="BO6" s="613">
        <v>96.5</v>
      </c>
      <c r="BP6" s="613"/>
      <c r="BQ6" s="613"/>
      <c r="BR6" s="613"/>
      <c r="BS6" s="614">
        <v>812990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412992</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411728</v>
      </c>
      <c r="DR6" s="611"/>
      <c r="DS6" s="611"/>
      <c r="DT6" s="611"/>
      <c r="DU6" s="611"/>
      <c r="DV6" s="611"/>
      <c r="DW6" s="611"/>
      <c r="DX6" s="611"/>
      <c r="DY6" s="611"/>
      <c r="DZ6" s="611"/>
      <c r="EA6" s="611"/>
      <c r="EB6" s="611"/>
      <c r="EC6" s="620"/>
    </row>
    <row r="7" spans="2:143" ht="11.25" customHeight="1" x14ac:dyDescent="0.25">
      <c r="B7" s="607" t="s">
        <v>223</v>
      </c>
      <c r="C7" s="608"/>
      <c r="D7" s="608"/>
      <c r="E7" s="608"/>
      <c r="F7" s="608"/>
      <c r="G7" s="608"/>
      <c r="H7" s="608"/>
      <c r="I7" s="608"/>
      <c r="J7" s="608"/>
      <c r="K7" s="608"/>
      <c r="L7" s="608"/>
      <c r="M7" s="608"/>
      <c r="N7" s="608"/>
      <c r="O7" s="608"/>
      <c r="P7" s="608"/>
      <c r="Q7" s="609"/>
      <c r="R7" s="610">
        <v>9213</v>
      </c>
      <c r="S7" s="611"/>
      <c r="T7" s="611"/>
      <c r="U7" s="611"/>
      <c r="V7" s="611"/>
      <c r="W7" s="611"/>
      <c r="X7" s="611"/>
      <c r="Y7" s="612"/>
      <c r="Z7" s="613">
        <v>0</v>
      </c>
      <c r="AA7" s="613"/>
      <c r="AB7" s="613"/>
      <c r="AC7" s="613"/>
      <c r="AD7" s="614">
        <v>9213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12273910</v>
      </c>
      <c r="BH7" s="611"/>
      <c r="BI7" s="611"/>
      <c r="BJ7" s="611"/>
      <c r="BK7" s="611"/>
      <c r="BL7" s="611"/>
      <c r="BM7" s="611"/>
      <c r="BN7" s="612"/>
      <c r="BO7" s="613">
        <v>39.4</v>
      </c>
      <c r="BP7" s="613"/>
      <c r="BQ7" s="613"/>
      <c r="BR7" s="613"/>
      <c r="BS7" s="614">
        <v>812990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12711745</v>
      </c>
      <c r="CS7" s="611"/>
      <c r="CT7" s="611"/>
      <c r="CU7" s="611"/>
      <c r="CV7" s="611"/>
      <c r="CW7" s="611"/>
      <c r="CX7" s="611"/>
      <c r="CY7" s="612"/>
      <c r="CZ7" s="613">
        <v>11.9</v>
      </c>
      <c r="DA7" s="613"/>
      <c r="DB7" s="613"/>
      <c r="DC7" s="613"/>
      <c r="DD7" s="619">
        <v>429316</v>
      </c>
      <c r="DE7" s="611"/>
      <c r="DF7" s="611"/>
      <c r="DG7" s="611"/>
      <c r="DH7" s="611"/>
      <c r="DI7" s="611"/>
      <c r="DJ7" s="611"/>
      <c r="DK7" s="611"/>
      <c r="DL7" s="611"/>
      <c r="DM7" s="611"/>
      <c r="DN7" s="611"/>
      <c r="DO7" s="611"/>
      <c r="DP7" s="612"/>
      <c r="DQ7" s="619">
        <v>10986432</v>
      </c>
      <c r="DR7" s="611"/>
      <c r="DS7" s="611"/>
      <c r="DT7" s="611"/>
      <c r="DU7" s="611"/>
      <c r="DV7" s="611"/>
      <c r="DW7" s="611"/>
      <c r="DX7" s="611"/>
      <c r="DY7" s="611"/>
      <c r="DZ7" s="611"/>
      <c r="EA7" s="611"/>
      <c r="EB7" s="611"/>
      <c r="EC7" s="620"/>
    </row>
    <row r="8" spans="2:143" ht="11.25" customHeight="1" x14ac:dyDescent="0.25">
      <c r="B8" s="607" t="s">
        <v>226</v>
      </c>
      <c r="C8" s="608"/>
      <c r="D8" s="608"/>
      <c r="E8" s="608"/>
      <c r="F8" s="608"/>
      <c r="G8" s="608"/>
      <c r="H8" s="608"/>
      <c r="I8" s="608"/>
      <c r="J8" s="608"/>
      <c r="K8" s="608"/>
      <c r="L8" s="608"/>
      <c r="M8" s="608"/>
      <c r="N8" s="608"/>
      <c r="O8" s="608"/>
      <c r="P8" s="608"/>
      <c r="Q8" s="609"/>
      <c r="R8" s="610">
        <v>200442</v>
      </c>
      <c r="S8" s="611"/>
      <c r="T8" s="611"/>
      <c r="U8" s="611"/>
      <c r="V8" s="611"/>
      <c r="W8" s="611"/>
      <c r="X8" s="611"/>
      <c r="Y8" s="612"/>
      <c r="Z8" s="613">
        <v>0.2</v>
      </c>
      <c r="AA8" s="613"/>
      <c r="AB8" s="613"/>
      <c r="AC8" s="613"/>
      <c r="AD8" s="614">
        <v>200442</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301131</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34435562</v>
      </c>
      <c r="CS8" s="611"/>
      <c r="CT8" s="611"/>
      <c r="CU8" s="611"/>
      <c r="CV8" s="611"/>
      <c r="CW8" s="611"/>
      <c r="CX8" s="611"/>
      <c r="CY8" s="612"/>
      <c r="CZ8" s="613">
        <v>32.200000000000003</v>
      </c>
      <c r="DA8" s="613"/>
      <c r="DB8" s="613"/>
      <c r="DC8" s="613"/>
      <c r="DD8" s="619">
        <v>206101</v>
      </c>
      <c r="DE8" s="611"/>
      <c r="DF8" s="611"/>
      <c r="DG8" s="611"/>
      <c r="DH8" s="611"/>
      <c r="DI8" s="611"/>
      <c r="DJ8" s="611"/>
      <c r="DK8" s="611"/>
      <c r="DL8" s="611"/>
      <c r="DM8" s="611"/>
      <c r="DN8" s="611"/>
      <c r="DO8" s="611"/>
      <c r="DP8" s="612"/>
      <c r="DQ8" s="619">
        <v>19501550</v>
      </c>
      <c r="DR8" s="611"/>
      <c r="DS8" s="611"/>
      <c r="DT8" s="611"/>
      <c r="DU8" s="611"/>
      <c r="DV8" s="611"/>
      <c r="DW8" s="611"/>
      <c r="DX8" s="611"/>
      <c r="DY8" s="611"/>
      <c r="DZ8" s="611"/>
      <c r="EA8" s="611"/>
      <c r="EB8" s="611"/>
      <c r="EC8" s="620"/>
    </row>
    <row r="9" spans="2:143" ht="11.25" customHeight="1" x14ac:dyDescent="0.25">
      <c r="B9" s="607" t="s">
        <v>229</v>
      </c>
      <c r="C9" s="608"/>
      <c r="D9" s="608"/>
      <c r="E9" s="608"/>
      <c r="F9" s="608"/>
      <c r="G9" s="608"/>
      <c r="H9" s="608"/>
      <c r="I9" s="608"/>
      <c r="J9" s="608"/>
      <c r="K9" s="608"/>
      <c r="L9" s="608"/>
      <c r="M9" s="608"/>
      <c r="N9" s="608"/>
      <c r="O9" s="608"/>
      <c r="P9" s="608"/>
      <c r="Q9" s="609"/>
      <c r="R9" s="610">
        <v>248688</v>
      </c>
      <c r="S9" s="611"/>
      <c r="T9" s="611"/>
      <c r="U9" s="611"/>
      <c r="V9" s="611"/>
      <c r="W9" s="611"/>
      <c r="X9" s="611"/>
      <c r="Y9" s="612"/>
      <c r="Z9" s="613">
        <v>0.2</v>
      </c>
      <c r="AA9" s="613"/>
      <c r="AB9" s="613"/>
      <c r="AC9" s="613"/>
      <c r="AD9" s="614">
        <v>248688</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8569882</v>
      </c>
      <c r="BH9" s="611"/>
      <c r="BI9" s="611"/>
      <c r="BJ9" s="611"/>
      <c r="BK9" s="611"/>
      <c r="BL9" s="611"/>
      <c r="BM9" s="611"/>
      <c r="BN9" s="612"/>
      <c r="BO9" s="613">
        <v>27.5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10136631</v>
      </c>
      <c r="CS9" s="611"/>
      <c r="CT9" s="611"/>
      <c r="CU9" s="611"/>
      <c r="CV9" s="611"/>
      <c r="CW9" s="611"/>
      <c r="CX9" s="611"/>
      <c r="CY9" s="612"/>
      <c r="CZ9" s="613">
        <v>9.5</v>
      </c>
      <c r="DA9" s="613"/>
      <c r="DB9" s="613"/>
      <c r="DC9" s="613"/>
      <c r="DD9" s="619">
        <v>1668619</v>
      </c>
      <c r="DE9" s="611"/>
      <c r="DF9" s="611"/>
      <c r="DG9" s="611"/>
      <c r="DH9" s="611"/>
      <c r="DI9" s="611"/>
      <c r="DJ9" s="611"/>
      <c r="DK9" s="611"/>
      <c r="DL9" s="611"/>
      <c r="DM9" s="611"/>
      <c r="DN9" s="611"/>
      <c r="DO9" s="611"/>
      <c r="DP9" s="612"/>
      <c r="DQ9" s="619">
        <v>6530863</v>
      </c>
      <c r="DR9" s="611"/>
      <c r="DS9" s="611"/>
      <c r="DT9" s="611"/>
      <c r="DU9" s="611"/>
      <c r="DV9" s="611"/>
      <c r="DW9" s="611"/>
      <c r="DX9" s="611"/>
      <c r="DY9" s="611"/>
      <c r="DZ9" s="611"/>
      <c r="EA9" s="611"/>
      <c r="EB9" s="611"/>
      <c r="EC9" s="620"/>
    </row>
    <row r="10" spans="2:143" ht="11.25" customHeight="1" x14ac:dyDescent="0.2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558905</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290479</v>
      </c>
      <c r="CS10" s="611"/>
      <c r="CT10" s="611"/>
      <c r="CU10" s="611"/>
      <c r="CV10" s="611"/>
      <c r="CW10" s="611"/>
      <c r="CX10" s="611"/>
      <c r="CY10" s="612"/>
      <c r="CZ10" s="613">
        <v>0.3</v>
      </c>
      <c r="DA10" s="613"/>
      <c r="DB10" s="613"/>
      <c r="DC10" s="613"/>
      <c r="DD10" s="619">
        <v>108431</v>
      </c>
      <c r="DE10" s="611"/>
      <c r="DF10" s="611"/>
      <c r="DG10" s="611"/>
      <c r="DH10" s="611"/>
      <c r="DI10" s="611"/>
      <c r="DJ10" s="611"/>
      <c r="DK10" s="611"/>
      <c r="DL10" s="611"/>
      <c r="DM10" s="611"/>
      <c r="DN10" s="611"/>
      <c r="DO10" s="611"/>
      <c r="DP10" s="612"/>
      <c r="DQ10" s="619">
        <v>127499</v>
      </c>
      <c r="DR10" s="611"/>
      <c r="DS10" s="611"/>
      <c r="DT10" s="611"/>
      <c r="DU10" s="611"/>
      <c r="DV10" s="611"/>
      <c r="DW10" s="611"/>
      <c r="DX10" s="611"/>
      <c r="DY10" s="611"/>
      <c r="DZ10" s="611"/>
      <c r="EA10" s="611"/>
      <c r="EB10" s="611"/>
      <c r="EC10" s="620"/>
    </row>
    <row r="11" spans="2:143" ht="11.25" customHeight="1" x14ac:dyDescent="0.25">
      <c r="B11" s="607" t="s">
        <v>235</v>
      </c>
      <c r="C11" s="608"/>
      <c r="D11" s="608"/>
      <c r="E11" s="608"/>
      <c r="F11" s="608"/>
      <c r="G11" s="608"/>
      <c r="H11" s="608"/>
      <c r="I11" s="608"/>
      <c r="J11" s="608"/>
      <c r="K11" s="608"/>
      <c r="L11" s="608"/>
      <c r="M11" s="608"/>
      <c r="N11" s="608"/>
      <c r="O11" s="608"/>
      <c r="P11" s="608"/>
      <c r="Q11" s="609"/>
      <c r="R11" s="610">
        <v>5017535</v>
      </c>
      <c r="S11" s="611"/>
      <c r="T11" s="611"/>
      <c r="U11" s="611"/>
      <c r="V11" s="611"/>
      <c r="W11" s="611"/>
      <c r="X11" s="611"/>
      <c r="Y11" s="612"/>
      <c r="Z11" s="615">
        <v>4.5</v>
      </c>
      <c r="AA11" s="616"/>
      <c r="AB11" s="616"/>
      <c r="AC11" s="622"/>
      <c r="AD11" s="619">
        <v>5017535</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2843992</v>
      </c>
      <c r="BH11" s="611"/>
      <c r="BI11" s="611"/>
      <c r="BJ11" s="611"/>
      <c r="BK11" s="611"/>
      <c r="BL11" s="611"/>
      <c r="BM11" s="611"/>
      <c r="BN11" s="612"/>
      <c r="BO11" s="613">
        <v>9.1</v>
      </c>
      <c r="BP11" s="613"/>
      <c r="BQ11" s="613"/>
      <c r="BR11" s="613"/>
      <c r="BS11" s="614">
        <v>812990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5108317</v>
      </c>
      <c r="CS11" s="611"/>
      <c r="CT11" s="611"/>
      <c r="CU11" s="611"/>
      <c r="CV11" s="611"/>
      <c r="CW11" s="611"/>
      <c r="CX11" s="611"/>
      <c r="CY11" s="612"/>
      <c r="CZ11" s="613">
        <v>4.8</v>
      </c>
      <c r="DA11" s="613"/>
      <c r="DB11" s="613"/>
      <c r="DC11" s="613"/>
      <c r="DD11" s="619">
        <v>867987</v>
      </c>
      <c r="DE11" s="611"/>
      <c r="DF11" s="611"/>
      <c r="DG11" s="611"/>
      <c r="DH11" s="611"/>
      <c r="DI11" s="611"/>
      <c r="DJ11" s="611"/>
      <c r="DK11" s="611"/>
      <c r="DL11" s="611"/>
      <c r="DM11" s="611"/>
      <c r="DN11" s="611"/>
      <c r="DO11" s="611"/>
      <c r="DP11" s="612"/>
      <c r="DQ11" s="619">
        <v>2674439</v>
      </c>
      <c r="DR11" s="611"/>
      <c r="DS11" s="611"/>
      <c r="DT11" s="611"/>
      <c r="DU11" s="611"/>
      <c r="DV11" s="611"/>
      <c r="DW11" s="611"/>
      <c r="DX11" s="611"/>
      <c r="DY11" s="611"/>
      <c r="DZ11" s="611"/>
      <c r="EA11" s="611"/>
      <c r="EB11" s="611"/>
      <c r="EC11" s="620"/>
    </row>
    <row r="12" spans="2:143" ht="11.25" customHeight="1" x14ac:dyDescent="0.25">
      <c r="B12" s="607" t="s">
        <v>238</v>
      </c>
      <c r="C12" s="608"/>
      <c r="D12" s="608"/>
      <c r="E12" s="608"/>
      <c r="F12" s="608"/>
      <c r="G12" s="608"/>
      <c r="H12" s="608"/>
      <c r="I12" s="608"/>
      <c r="J12" s="608"/>
      <c r="K12" s="608"/>
      <c r="L12" s="608"/>
      <c r="M12" s="608"/>
      <c r="N12" s="608"/>
      <c r="O12" s="608"/>
      <c r="P12" s="608"/>
      <c r="Q12" s="609"/>
      <c r="R12" s="610">
        <v>20215</v>
      </c>
      <c r="S12" s="611"/>
      <c r="T12" s="611"/>
      <c r="U12" s="611"/>
      <c r="V12" s="611"/>
      <c r="W12" s="611"/>
      <c r="X12" s="611"/>
      <c r="Y12" s="612"/>
      <c r="Z12" s="613">
        <v>0</v>
      </c>
      <c r="AA12" s="613"/>
      <c r="AB12" s="613"/>
      <c r="AC12" s="613"/>
      <c r="AD12" s="614">
        <v>20215</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15706336</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3829513</v>
      </c>
      <c r="CS12" s="611"/>
      <c r="CT12" s="611"/>
      <c r="CU12" s="611"/>
      <c r="CV12" s="611"/>
      <c r="CW12" s="611"/>
      <c r="CX12" s="611"/>
      <c r="CY12" s="612"/>
      <c r="CZ12" s="613">
        <v>3.6</v>
      </c>
      <c r="DA12" s="613"/>
      <c r="DB12" s="613"/>
      <c r="DC12" s="613"/>
      <c r="DD12" s="619">
        <v>957328</v>
      </c>
      <c r="DE12" s="611"/>
      <c r="DF12" s="611"/>
      <c r="DG12" s="611"/>
      <c r="DH12" s="611"/>
      <c r="DI12" s="611"/>
      <c r="DJ12" s="611"/>
      <c r="DK12" s="611"/>
      <c r="DL12" s="611"/>
      <c r="DM12" s="611"/>
      <c r="DN12" s="611"/>
      <c r="DO12" s="611"/>
      <c r="DP12" s="612"/>
      <c r="DQ12" s="619">
        <v>2138385</v>
      </c>
      <c r="DR12" s="611"/>
      <c r="DS12" s="611"/>
      <c r="DT12" s="611"/>
      <c r="DU12" s="611"/>
      <c r="DV12" s="611"/>
      <c r="DW12" s="611"/>
      <c r="DX12" s="611"/>
      <c r="DY12" s="611"/>
      <c r="DZ12" s="611"/>
      <c r="EA12" s="611"/>
      <c r="EB12" s="611"/>
      <c r="EC12" s="620"/>
    </row>
    <row r="13" spans="2:143" ht="11.25" customHeight="1" x14ac:dyDescent="0.25">
      <c r="B13" s="607" t="s">
        <v>241</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15666454</v>
      </c>
      <c r="BH13" s="611"/>
      <c r="BI13" s="611"/>
      <c r="BJ13" s="611"/>
      <c r="BK13" s="611"/>
      <c r="BL13" s="611"/>
      <c r="BM13" s="611"/>
      <c r="BN13" s="612"/>
      <c r="BO13" s="613">
        <v>50.2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14340448</v>
      </c>
      <c r="CS13" s="611"/>
      <c r="CT13" s="611"/>
      <c r="CU13" s="611"/>
      <c r="CV13" s="611"/>
      <c r="CW13" s="611"/>
      <c r="CX13" s="611"/>
      <c r="CY13" s="612"/>
      <c r="CZ13" s="613">
        <v>13.4</v>
      </c>
      <c r="DA13" s="613"/>
      <c r="DB13" s="613"/>
      <c r="DC13" s="613"/>
      <c r="DD13" s="619">
        <v>3605970</v>
      </c>
      <c r="DE13" s="611"/>
      <c r="DF13" s="611"/>
      <c r="DG13" s="611"/>
      <c r="DH13" s="611"/>
      <c r="DI13" s="611"/>
      <c r="DJ13" s="611"/>
      <c r="DK13" s="611"/>
      <c r="DL13" s="611"/>
      <c r="DM13" s="611"/>
      <c r="DN13" s="611"/>
      <c r="DO13" s="611"/>
      <c r="DP13" s="612"/>
      <c r="DQ13" s="619">
        <v>8946868</v>
      </c>
      <c r="DR13" s="611"/>
      <c r="DS13" s="611"/>
      <c r="DT13" s="611"/>
      <c r="DU13" s="611"/>
      <c r="DV13" s="611"/>
      <c r="DW13" s="611"/>
      <c r="DX13" s="611"/>
      <c r="DY13" s="611"/>
      <c r="DZ13" s="611"/>
      <c r="EA13" s="611"/>
      <c r="EB13" s="611"/>
      <c r="EC13" s="620"/>
    </row>
    <row r="14" spans="2:143" ht="11.25" customHeight="1" x14ac:dyDescent="0.2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817962</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3217996</v>
      </c>
      <c r="CS14" s="611"/>
      <c r="CT14" s="611"/>
      <c r="CU14" s="611"/>
      <c r="CV14" s="611"/>
      <c r="CW14" s="611"/>
      <c r="CX14" s="611"/>
      <c r="CY14" s="612"/>
      <c r="CZ14" s="613">
        <v>3</v>
      </c>
      <c r="DA14" s="613"/>
      <c r="DB14" s="613"/>
      <c r="DC14" s="613"/>
      <c r="DD14" s="619">
        <v>150023</v>
      </c>
      <c r="DE14" s="611"/>
      <c r="DF14" s="611"/>
      <c r="DG14" s="611"/>
      <c r="DH14" s="611"/>
      <c r="DI14" s="611"/>
      <c r="DJ14" s="611"/>
      <c r="DK14" s="611"/>
      <c r="DL14" s="611"/>
      <c r="DM14" s="611"/>
      <c r="DN14" s="611"/>
      <c r="DO14" s="611"/>
      <c r="DP14" s="612"/>
      <c r="DQ14" s="619">
        <v>3013986</v>
      </c>
      <c r="DR14" s="611"/>
      <c r="DS14" s="611"/>
      <c r="DT14" s="611"/>
      <c r="DU14" s="611"/>
      <c r="DV14" s="611"/>
      <c r="DW14" s="611"/>
      <c r="DX14" s="611"/>
      <c r="DY14" s="611"/>
      <c r="DZ14" s="611"/>
      <c r="EA14" s="611"/>
      <c r="EB14" s="611"/>
      <c r="EC14" s="620"/>
    </row>
    <row r="15" spans="2:143" ht="11.25" customHeight="1" x14ac:dyDescent="0.25">
      <c r="B15" s="607" t="s">
        <v>247</v>
      </c>
      <c r="C15" s="608"/>
      <c r="D15" s="608"/>
      <c r="E15" s="608"/>
      <c r="F15" s="608"/>
      <c r="G15" s="608"/>
      <c r="H15" s="608"/>
      <c r="I15" s="608"/>
      <c r="J15" s="608"/>
      <c r="K15" s="608"/>
      <c r="L15" s="608"/>
      <c r="M15" s="608"/>
      <c r="N15" s="608"/>
      <c r="O15" s="608"/>
      <c r="P15" s="608"/>
      <c r="Q15" s="609"/>
      <c r="R15" s="610">
        <v>113145</v>
      </c>
      <c r="S15" s="611"/>
      <c r="T15" s="611"/>
      <c r="U15" s="611"/>
      <c r="V15" s="611"/>
      <c r="W15" s="611"/>
      <c r="X15" s="611"/>
      <c r="Y15" s="612"/>
      <c r="Z15" s="613">
        <v>0.1</v>
      </c>
      <c r="AA15" s="613"/>
      <c r="AB15" s="613"/>
      <c r="AC15" s="613"/>
      <c r="AD15" s="614">
        <v>113145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1278704</v>
      </c>
      <c r="BH15" s="611"/>
      <c r="BI15" s="611"/>
      <c r="BJ15" s="611"/>
      <c r="BK15" s="611"/>
      <c r="BL15" s="611"/>
      <c r="BM15" s="611"/>
      <c r="BN15" s="612"/>
      <c r="BO15" s="613">
        <v>4.0999999999999996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10513857</v>
      </c>
      <c r="CS15" s="611"/>
      <c r="CT15" s="611"/>
      <c r="CU15" s="611"/>
      <c r="CV15" s="611"/>
      <c r="CW15" s="611"/>
      <c r="CX15" s="611"/>
      <c r="CY15" s="612"/>
      <c r="CZ15" s="613">
        <v>9.8000000000000007</v>
      </c>
      <c r="DA15" s="613"/>
      <c r="DB15" s="613"/>
      <c r="DC15" s="613"/>
      <c r="DD15" s="619">
        <v>2194444</v>
      </c>
      <c r="DE15" s="611"/>
      <c r="DF15" s="611"/>
      <c r="DG15" s="611"/>
      <c r="DH15" s="611"/>
      <c r="DI15" s="611"/>
      <c r="DJ15" s="611"/>
      <c r="DK15" s="611"/>
      <c r="DL15" s="611"/>
      <c r="DM15" s="611"/>
      <c r="DN15" s="611"/>
      <c r="DO15" s="611"/>
      <c r="DP15" s="612"/>
      <c r="DQ15" s="619">
        <v>7685523</v>
      </c>
      <c r="DR15" s="611"/>
      <c r="DS15" s="611"/>
      <c r="DT15" s="611"/>
      <c r="DU15" s="611"/>
      <c r="DV15" s="611"/>
      <c r="DW15" s="611"/>
      <c r="DX15" s="611"/>
      <c r="DY15" s="611"/>
      <c r="DZ15" s="611"/>
      <c r="EA15" s="611"/>
      <c r="EB15" s="611"/>
      <c r="EC15" s="620"/>
    </row>
    <row r="16" spans="2:143" ht="11.25" customHeight="1" x14ac:dyDescent="0.25">
      <c r="B16" s="607" t="s">
        <v>250</v>
      </c>
      <c r="C16" s="608"/>
      <c r="D16" s="608"/>
      <c r="E16" s="608"/>
      <c r="F16" s="608"/>
      <c r="G16" s="608"/>
      <c r="H16" s="608"/>
      <c r="I16" s="608"/>
      <c r="J16" s="608"/>
      <c r="K16" s="608"/>
      <c r="L16" s="608"/>
      <c r="M16" s="608"/>
      <c r="N16" s="608"/>
      <c r="O16" s="608"/>
      <c r="P16" s="608"/>
      <c r="Q16" s="609"/>
      <c r="R16" s="610">
        <v>488459</v>
      </c>
      <c r="S16" s="611"/>
      <c r="T16" s="611"/>
      <c r="U16" s="611"/>
      <c r="V16" s="611"/>
      <c r="W16" s="611"/>
      <c r="X16" s="611"/>
      <c r="Y16" s="612"/>
      <c r="Z16" s="613">
        <v>0.4</v>
      </c>
      <c r="AA16" s="613"/>
      <c r="AB16" s="613"/>
      <c r="AC16" s="613"/>
      <c r="AD16" s="614">
        <v>488459</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475814</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160481</v>
      </c>
      <c r="DR16" s="611"/>
      <c r="DS16" s="611"/>
      <c r="DT16" s="611"/>
      <c r="DU16" s="611"/>
      <c r="DV16" s="611"/>
      <c r="DW16" s="611"/>
      <c r="DX16" s="611"/>
      <c r="DY16" s="611"/>
      <c r="DZ16" s="611"/>
      <c r="EA16" s="611"/>
      <c r="EB16" s="611"/>
      <c r="EC16" s="620"/>
    </row>
    <row r="17" spans="2:133" ht="11.25" customHeight="1" x14ac:dyDescent="0.25">
      <c r="B17" s="607" t="s">
        <v>253</v>
      </c>
      <c r="C17" s="608"/>
      <c r="D17" s="608"/>
      <c r="E17" s="608"/>
      <c r="F17" s="608"/>
      <c r="G17" s="608"/>
      <c r="H17" s="608"/>
      <c r="I17" s="608"/>
      <c r="J17" s="608"/>
      <c r="K17" s="608"/>
      <c r="L17" s="608"/>
      <c r="M17" s="608"/>
      <c r="N17" s="608"/>
      <c r="O17" s="608"/>
      <c r="P17" s="608"/>
      <c r="Q17" s="609"/>
      <c r="R17" s="610">
        <v>1010183</v>
      </c>
      <c r="S17" s="611"/>
      <c r="T17" s="611"/>
      <c r="U17" s="611"/>
      <c r="V17" s="611"/>
      <c r="W17" s="611"/>
      <c r="X17" s="611"/>
      <c r="Y17" s="612"/>
      <c r="Z17" s="613">
        <v>0.9</v>
      </c>
      <c r="AA17" s="613"/>
      <c r="AB17" s="613"/>
      <c r="AC17" s="613"/>
      <c r="AD17" s="614">
        <v>1010183</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11384218</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11327283</v>
      </c>
      <c r="DR17" s="611"/>
      <c r="DS17" s="611"/>
      <c r="DT17" s="611"/>
      <c r="DU17" s="611"/>
      <c r="DV17" s="611"/>
      <c r="DW17" s="611"/>
      <c r="DX17" s="611"/>
      <c r="DY17" s="611"/>
      <c r="DZ17" s="611"/>
      <c r="EA17" s="611"/>
      <c r="EB17" s="611"/>
      <c r="EC17" s="620"/>
    </row>
    <row r="18" spans="2:133" ht="11.25" customHeight="1" x14ac:dyDescent="0.25">
      <c r="B18" s="607" t="s">
        <v>256</v>
      </c>
      <c r="C18" s="608"/>
      <c r="D18" s="608"/>
      <c r="E18" s="608"/>
      <c r="F18" s="608"/>
      <c r="G18" s="608"/>
      <c r="H18" s="608"/>
      <c r="I18" s="608"/>
      <c r="J18" s="608"/>
      <c r="K18" s="608"/>
      <c r="L18" s="608"/>
      <c r="M18" s="608"/>
      <c r="N18" s="608"/>
      <c r="O18" s="608"/>
      <c r="P18" s="608"/>
      <c r="Q18" s="609"/>
      <c r="R18" s="610">
        <v>167270</v>
      </c>
      <c r="S18" s="611"/>
      <c r="T18" s="611"/>
      <c r="U18" s="611"/>
      <c r="V18" s="611"/>
      <c r="W18" s="611"/>
      <c r="X18" s="611"/>
      <c r="Y18" s="612"/>
      <c r="Z18" s="613">
        <v>0.2</v>
      </c>
      <c r="AA18" s="613"/>
      <c r="AB18" s="613"/>
      <c r="AC18" s="613"/>
      <c r="AD18" s="614">
        <v>167270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2896</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2896</v>
      </c>
      <c r="DR18" s="611"/>
      <c r="DS18" s="611"/>
      <c r="DT18" s="611"/>
      <c r="DU18" s="611"/>
      <c r="DV18" s="611"/>
      <c r="DW18" s="611"/>
      <c r="DX18" s="611"/>
      <c r="DY18" s="611"/>
      <c r="DZ18" s="611"/>
      <c r="EA18" s="611"/>
      <c r="EB18" s="611"/>
      <c r="EC18" s="620"/>
    </row>
    <row r="19" spans="2:133" ht="11.25" customHeight="1" x14ac:dyDescent="0.25">
      <c r="B19" s="607" t="s">
        <v>259</v>
      </c>
      <c r="C19" s="608"/>
      <c r="D19" s="608"/>
      <c r="E19" s="608"/>
      <c r="F19" s="608"/>
      <c r="G19" s="608"/>
      <c r="H19" s="608"/>
      <c r="I19" s="608"/>
      <c r="J19" s="608"/>
      <c r="K19" s="608"/>
      <c r="L19" s="608"/>
      <c r="M19" s="608"/>
      <c r="N19" s="608"/>
      <c r="O19" s="608"/>
      <c r="P19" s="608"/>
      <c r="Q19" s="609"/>
      <c r="R19" s="610">
        <v>815381</v>
      </c>
      <c r="S19" s="611"/>
      <c r="T19" s="611"/>
      <c r="U19" s="611"/>
      <c r="V19" s="611"/>
      <c r="W19" s="611"/>
      <c r="X19" s="611"/>
      <c r="Y19" s="612"/>
      <c r="Z19" s="613">
        <v>0.7</v>
      </c>
      <c r="AA19" s="613"/>
      <c r="AB19" s="613"/>
      <c r="AC19" s="613"/>
      <c r="AD19" s="614">
        <v>815381</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1105529</v>
      </c>
      <c r="BH19" s="611"/>
      <c r="BI19" s="611"/>
      <c r="BJ19" s="611"/>
      <c r="BK19" s="611"/>
      <c r="BL19" s="611"/>
      <c r="BM19" s="611"/>
      <c r="BN19" s="612"/>
      <c r="BO19" s="613">
        <v>3.5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262</v>
      </c>
      <c r="C20" s="624"/>
      <c r="D20" s="624"/>
      <c r="E20" s="624"/>
      <c r="F20" s="624"/>
      <c r="G20" s="624"/>
      <c r="H20" s="624"/>
      <c r="I20" s="624"/>
      <c r="J20" s="624"/>
      <c r="K20" s="624"/>
      <c r="L20" s="624"/>
      <c r="M20" s="624"/>
      <c r="N20" s="624"/>
      <c r="O20" s="624"/>
      <c r="P20" s="624"/>
      <c r="Q20" s="625"/>
      <c r="R20" s="610">
        <v>27532</v>
      </c>
      <c r="S20" s="611"/>
      <c r="T20" s="611"/>
      <c r="U20" s="611"/>
      <c r="V20" s="611"/>
      <c r="W20" s="611"/>
      <c r="X20" s="611"/>
      <c r="Y20" s="612"/>
      <c r="Z20" s="613">
        <v>0</v>
      </c>
      <c r="AA20" s="613"/>
      <c r="AB20" s="613"/>
      <c r="AC20" s="613"/>
      <c r="AD20" s="614">
        <v>27532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1105529</v>
      </c>
      <c r="BH20" s="611"/>
      <c r="BI20" s="611"/>
      <c r="BJ20" s="611"/>
      <c r="BK20" s="611"/>
      <c r="BL20" s="611"/>
      <c r="BM20" s="611"/>
      <c r="BN20" s="612"/>
      <c r="BO20" s="613">
        <v>3.5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106860468</v>
      </c>
      <c r="CS20" s="611"/>
      <c r="CT20" s="611"/>
      <c r="CU20" s="611"/>
      <c r="CV20" s="611"/>
      <c r="CW20" s="611"/>
      <c r="CX20" s="611"/>
      <c r="CY20" s="612"/>
      <c r="CZ20" s="613">
        <v>100</v>
      </c>
      <c r="DA20" s="613"/>
      <c r="DB20" s="613"/>
      <c r="DC20" s="613"/>
      <c r="DD20" s="619">
        <v>10188219</v>
      </c>
      <c r="DE20" s="611"/>
      <c r="DF20" s="611"/>
      <c r="DG20" s="611"/>
      <c r="DH20" s="611"/>
      <c r="DI20" s="611"/>
      <c r="DJ20" s="611"/>
      <c r="DK20" s="611"/>
      <c r="DL20" s="611"/>
      <c r="DM20" s="611"/>
      <c r="DN20" s="611"/>
      <c r="DO20" s="611"/>
      <c r="DP20" s="612"/>
      <c r="DQ20" s="619">
        <v>73507933</v>
      </c>
      <c r="DR20" s="611"/>
      <c r="DS20" s="611"/>
      <c r="DT20" s="611"/>
      <c r="DU20" s="611"/>
      <c r="DV20" s="611"/>
      <c r="DW20" s="611"/>
      <c r="DX20" s="611"/>
      <c r="DY20" s="611"/>
      <c r="DZ20" s="611"/>
      <c r="EA20" s="611"/>
      <c r="EB20" s="611"/>
      <c r="EC20" s="620"/>
    </row>
    <row r="21" spans="2:133" ht="11.25" customHeight="1" x14ac:dyDescent="0.25">
      <c r="B21" s="607" t="s">
        <v>265</v>
      </c>
      <c r="C21" s="608"/>
      <c r="D21" s="608"/>
      <c r="E21" s="608"/>
      <c r="F21" s="608"/>
      <c r="G21" s="608"/>
      <c r="H21" s="608"/>
      <c r="I21" s="608"/>
      <c r="J21" s="608"/>
      <c r="K21" s="608"/>
      <c r="L21" s="608"/>
      <c r="M21" s="608"/>
      <c r="N21" s="608"/>
      <c r="O21" s="608"/>
      <c r="P21" s="608"/>
      <c r="Q21" s="609"/>
      <c r="R21" s="610">
        <v>27292079</v>
      </c>
      <c r="S21" s="611"/>
      <c r="T21" s="611"/>
      <c r="U21" s="611"/>
      <c r="V21" s="611"/>
      <c r="W21" s="611"/>
      <c r="X21" s="611"/>
      <c r="Y21" s="612"/>
      <c r="Z21" s="613">
        <v>24.5</v>
      </c>
      <c r="AA21" s="613"/>
      <c r="AB21" s="613"/>
      <c r="AC21" s="613"/>
      <c r="AD21" s="614">
        <v>22725080</v>
      </c>
      <c r="AE21" s="614"/>
      <c r="AF21" s="614"/>
      <c r="AG21" s="614"/>
      <c r="AH21" s="614"/>
      <c r="AI21" s="614"/>
      <c r="AJ21" s="614"/>
      <c r="AK21" s="614"/>
      <c r="AL21" s="615">
        <v>37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22370</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267</v>
      </c>
      <c r="C22" s="608"/>
      <c r="D22" s="608"/>
      <c r="E22" s="608"/>
      <c r="F22" s="608"/>
      <c r="G22" s="608"/>
      <c r="H22" s="608"/>
      <c r="I22" s="608"/>
      <c r="J22" s="608"/>
      <c r="K22" s="608"/>
      <c r="L22" s="608"/>
      <c r="M22" s="608"/>
      <c r="N22" s="608"/>
      <c r="O22" s="608"/>
      <c r="P22" s="608"/>
      <c r="Q22" s="609"/>
      <c r="R22" s="610">
        <v>22725080</v>
      </c>
      <c r="S22" s="611"/>
      <c r="T22" s="611"/>
      <c r="U22" s="611"/>
      <c r="V22" s="611"/>
      <c r="W22" s="611"/>
      <c r="X22" s="611"/>
      <c r="Y22" s="612"/>
      <c r="Z22" s="613">
        <v>20.399999999999999</v>
      </c>
      <c r="AA22" s="613"/>
      <c r="AB22" s="613"/>
      <c r="AC22" s="613"/>
      <c r="AD22" s="614">
        <v>22725080</v>
      </c>
      <c r="AE22" s="614"/>
      <c r="AF22" s="614"/>
      <c r="AG22" s="614"/>
      <c r="AH22" s="614"/>
      <c r="AI22" s="614"/>
      <c r="AJ22" s="614"/>
      <c r="AK22" s="614"/>
      <c r="AL22" s="615">
        <v>37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270</v>
      </c>
      <c r="C23" s="608"/>
      <c r="D23" s="608"/>
      <c r="E23" s="608"/>
      <c r="F23" s="608"/>
      <c r="G23" s="608"/>
      <c r="H23" s="608"/>
      <c r="I23" s="608"/>
      <c r="J23" s="608"/>
      <c r="K23" s="608"/>
      <c r="L23" s="608"/>
      <c r="M23" s="608"/>
      <c r="N23" s="608"/>
      <c r="O23" s="608"/>
      <c r="P23" s="608"/>
      <c r="Q23" s="609"/>
      <c r="R23" s="610">
        <v>4565028</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1083159</v>
      </c>
      <c r="BH23" s="611"/>
      <c r="BI23" s="611"/>
      <c r="BJ23" s="611"/>
      <c r="BK23" s="611"/>
      <c r="BL23" s="611"/>
      <c r="BM23" s="611"/>
      <c r="BN23" s="612"/>
      <c r="BO23" s="613">
        <v>3.5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5">
      <c r="B24" s="607" t="s">
        <v>277</v>
      </c>
      <c r="C24" s="608"/>
      <c r="D24" s="608"/>
      <c r="E24" s="608"/>
      <c r="F24" s="608"/>
      <c r="G24" s="608"/>
      <c r="H24" s="608"/>
      <c r="I24" s="608"/>
      <c r="J24" s="608"/>
      <c r="K24" s="608"/>
      <c r="L24" s="608"/>
      <c r="M24" s="608"/>
      <c r="N24" s="608"/>
      <c r="O24" s="608"/>
      <c r="P24" s="608"/>
      <c r="Q24" s="609"/>
      <c r="R24" s="610">
        <v>1971</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48976709</v>
      </c>
      <c r="CS24" s="600"/>
      <c r="CT24" s="600"/>
      <c r="CU24" s="600"/>
      <c r="CV24" s="600"/>
      <c r="CW24" s="600"/>
      <c r="CX24" s="600"/>
      <c r="CY24" s="601"/>
      <c r="CZ24" s="604">
        <v>45.8</v>
      </c>
      <c r="DA24" s="605"/>
      <c r="DB24" s="605"/>
      <c r="DC24" s="621"/>
      <c r="DD24" s="645">
        <v>35078295</v>
      </c>
      <c r="DE24" s="600"/>
      <c r="DF24" s="600"/>
      <c r="DG24" s="600"/>
      <c r="DH24" s="600"/>
      <c r="DI24" s="600"/>
      <c r="DJ24" s="600"/>
      <c r="DK24" s="601"/>
      <c r="DL24" s="645">
        <v>31856912</v>
      </c>
      <c r="DM24" s="600"/>
      <c r="DN24" s="600"/>
      <c r="DO24" s="600"/>
      <c r="DP24" s="600"/>
      <c r="DQ24" s="600"/>
      <c r="DR24" s="600"/>
      <c r="DS24" s="600"/>
      <c r="DT24" s="600"/>
      <c r="DU24" s="600"/>
      <c r="DV24" s="601"/>
      <c r="DW24" s="604">
        <v>51.4</v>
      </c>
      <c r="DX24" s="605"/>
      <c r="DY24" s="605"/>
      <c r="DZ24" s="605"/>
      <c r="EA24" s="605"/>
      <c r="EB24" s="605"/>
      <c r="EC24" s="606"/>
    </row>
    <row r="25" spans="2:133" ht="11.25" customHeight="1" x14ac:dyDescent="0.25">
      <c r="B25" s="607" t="s">
        <v>280</v>
      </c>
      <c r="C25" s="608"/>
      <c r="D25" s="608"/>
      <c r="E25" s="608"/>
      <c r="F25" s="608"/>
      <c r="G25" s="608"/>
      <c r="H25" s="608"/>
      <c r="I25" s="608"/>
      <c r="J25" s="608"/>
      <c r="K25" s="608"/>
      <c r="L25" s="608"/>
      <c r="M25" s="608"/>
      <c r="N25" s="608"/>
      <c r="O25" s="608"/>
      <c r="P25" s="608"/>
      <c r="Q25" s="609"/>
      <c r="R25" s="610">
        <v>66676930</v>
      </c>
      <c r="S25" s="611"/>
      <c r="T25" s="611"/>
      <c r="U25" s="611"/>
      <c r="V25" s="611"/>
      <c r="W25" s="611"/>
      <c r="X25" s="611"/>
      <c r="Y25" s="612"/>
      <c r="Z25" s="613">
        <v>59.9</v>
      </c>
      <c r="AA25" s="613"/>
      <c r="AB25" s="613"/>
      <c r="AC25" s="613"/>
      <c r="AD25" s="614">
        <v>61026772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16949093</v>
      </c>
      <c r="CS25" s="642"/>
      <c r="CT25" s="642"/>
      <c r="CU25" s="642"/>
      <c r="CV25" s="642"/>
      <c r="CW25" s="642"/>
      <c r="CX25" s="642"/>
      <c r="CY25" s="643"/>
      <c r="CZ25" s="615">
        <v>15.9</v>
      </c>
      <c r="DA25" s="640"/>
      <c r="DB25" s="640"/>
      <c r="DC25" s="644"/>
      <c r="DD25" s="619">
        <v>15609086</v>
      </c>
      <c r="DE25" s="642"/>
      <c r="DF25" s="642"/>
      <c r="DG25" s="642"/>
      <c r="DH25" s="642"/>
      <c r="DI25" s="642"/>
      <c r="DJ25" s="642"/>
      <c r="DK25" s="643"/>
      <c r="DL25" s="619">
        <v>14826269</v>
      </c>
      <c r="DM25" s="642"/>
      <c r="DN25" s="642"/>
      <c r="DO25" s="642"/>
      <c r="DP25" s="642"/>
      <c r="DQ25" s="642"/>
      <c r="DR25" s="642"/>
      <c r="DS25" s="642"/>
      <c r="DT25" s="642"/>
      <c r="DU25" s="642"/>
      <c r="DV25" s="643"/>
      <c r="DW25" s="615">
        <v>23.9</v>
      </c>
      <c r="DX25" s="640"/>
      <c r="DY25" s="640"/>
      <c r="DZ25" s="640"/>
      <c r="EA25" s="640"/>
      <c r="EB25" s="640"/>
      <c r="EC25" s="641"/>
    </row>
    <row r="26" spans="2:133" ht="11.25" customHeight="1" x14ac:dyDescent="0.25">
      <c r="B26" s="607" t="s">
        <v>283</v>
      </c>
      <c r="C26" s="608"/>
      <c r="D26" s="608"/>
      <c r="E26" s="608"/>
      <c r="F26" s="608"/>
      <c r="G26" s="608"/>
      <c r="H26" s="608"/>
      <c r="I26" s="608"/>
      <c r="J26" s="608"/>
      <c r="K26" s="608"/>
      <c r="L26" s="608"/>
      <c r="M26" s="608"/>
      <c r="N26" s="608"/>
      <c r="O26" s="608"/>
      <c r="P26" s="608"/>
      <c r="Q26" s="609"/>
      <c r="R26" s="610">
        <v>16940</v>
      </c>
      <c r="S26" s="611"/>
      <c r="T26" s="611"/>
      <c r="U26" s="611"/>
      <c r="V26" s="611"/>
      <c r="W26" s="611"/>
      <c r="X26" s="611"/>
      <c r="Y26" s="612"/>
      <c r="Z26" s="613">
        <v>0</v>
      </c>
      <c r="AA26" s="613"/>
      <c r="AB26" s="613"/>
      <c r="AC26" s="613"/>
      <c r="AD26" s="614">
        <v>16940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10448715</v>
      </c>
      <c r="CS26" s="611"/>
      <c r="CT26" s="611"/>
      <c r="CU26" s="611"/>
      <c r="CV26" s="611"/>
      <c r="CW26" s="611"/>
      <c r="CX26" s="611"/>
      <c r="CY26" s="612"/>
      <c r="CZ26" s="615">
        <v>9.8000000000000007</v>
      </c>
      <c r="DA26" s="640"/>
      <c r="DB26" s="640"/>
      <c r="DC26" s="644"/>
      <c r="DD26" s="619">
        <v>9778166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5">
      <c r="B27" s="607" t="s">
        <v>286</v>
      </c>
      <c r="C27" s="608"/>
      <c r="D27" s="608"/>
      <c r="E27" s="608"/>
      <c r="F27" s="608"/>
      <c r="G27" s="608"/>
      <c r="H27" s="608"/>
      <c r="I27" s="608"/>
      <c r="J27" s="608"/>
      <c r="K27" s="608"/>
      <c r="L27" s="608"/>
      <c r="M27" s="608"/>
      <c r="N27" s="608"/>
      <c r="O27" s="608"/>
      <c r="P27" s="608"/>
      <c r="Q27" s="609"/>
      <c r="R27" s="610">
        <v>282601</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31182441</v>
      </c>
      <c r="BH27" s="611"/>
      <c r="BI27" s="611"/>
      <c r="BJ27" s="611"/>
      <c r="BK27" s="611"/>
      <c r="BL27" s="611"/>
      <c r="BM27" s="611"/>
      <c r="BN27" s="612"/>
      <c r="BO27" s="613">
        <v>100</v>
      </c>
      <c r="BP27" s="613"/>
      <c r="BQ27" s="613"/>
      <c r="BR27" s="613"/>
      <c r="BS27" s="614">
        <v>812990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20643398</v>
      </c>
      <c r="CS27" s="642"/>
      <c r="CT27" s="642"/>
      <c r="CU27" s="642"/>
      <c r="CV27" s="642"/>
      <c r="CW27" s="642"/>
      <c r="CX27" s="642"/>
      <c r="CY27" s="643"/>
      <c r="CZ27" s="615">
        <v>19.3</v>
      </c>
      <c r="DA27" s="640"/>
      <c r="DB27" s="640"/>
      <c r="DC27" s="644"/>
      <c r="DD27" s="619">
        <v>8141926</v>
      </c>
      <c r="DE27" s="642"/>
      <c r="DF27" s="642"/>
      <c r="DG27" s="642"/>
      <c r="DH27" s="642"/>
      <c r="DI27" s="642"/>
      <c r="DJ27" s="642"/>
      <c r="DK27" s="643"/>
      <c r="DL27" s="619">
        <v>5703360</v>
      </c>
      <c r="DM27" s="642"/>
      <c r="DN27" s="642"/>
      <c r="DO27" s="642"/>
      <c r="DP27" s="642"/>
      <c r="DQ27" s="642"/>
      <c r="DR27" s="642"/>
      <c r="DS27" s="642"/>
      <c r="DT27" s="642"/>
      <c r="DU27" s="642"/>
      <c r="DV27" s="643"/>
      <c r="DW27" s="615">
        <v>9.1999999999999993</v>
      </c>
      <c r="DX27" s="640"/>
      <c r="DY27" s="640"/>
      <c r="DZ27" s="640"/>
      <c r="EA27" s="640"/>
      <c r="EB27" s="640"/>
      <c r="EC27" s="641"/>
    </row>
    <row r="28" spans="2:133" ht="11.25" customHeight="1" x14ac:dyDescent="0.25">
      <c r="B28" s="607" t="s">
        <v>289</v>
      </c>
      <c r="C28" s="608"/>
      <c r="D28" s="608"/>
      <c r="E28" s="608"/>
      <c r="F28" s="608"/>
      <c r="G28" s="608"/>
      <c r="H28" s="608"/>
      <c r="I28" s="608"/>
      <c r="J28" s="608"/>
      <c r="K28" s="608"/>
      <c r="L28" s="608"/>
      <c r="M28" s="608"/>
      <c r="N28" s="608"/>
      <c r="O28" s="608"/>
      <c r="P28" s="608"/>
      <c r="Q28" s="609"/>
      <c r="R28" s="610">
        <v>868687</v>
      </c>
      <c r="S28" s="611"/>
      <c r="T28" s="611"/>
      <c r="U28" s="611"/>
      <c r="V28" s="611"/>
      <c r="W28" s="611"/>
      <c r="X28" s="611"/>
      <c r="Y28" s="612"/>
      <c r="Z28" s="613">
        <v>0.8</v>
      </c>
      <c r="AA28" s="613"/>
      <c r="AB28" s="613"/>
      <c r="AC28" s="613"/>
      <c r="AD28" s="614">
        <v>120392</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11384218</v>
      </c>
      <c r="CS28" s="611"/>
      <c r="CT28" s="611"/>
      <c r="CU28" s="611"/>
      <c r="CV28" s="611"/>
      <c r="CW28" s="611"/>
      <c r="CX28" s="611"/>
      <c r="CY28" s="612"/>
      <c r="CZ28" s="615">
        <v>10.7</v>
      </c>
      <c r="DA28" s="640"/>
      <c r="DB28" s="640"/>
      <c r="DC28" s="644"/>
      <c r="DD28" s="619">
        <v>11327283</v>
      </c>
      <c r="DE28" s="611"/>
      <c r="DF28" s="611"/>
      <c r="DG28" s="611"/>
      <c r="DH28" s="611"/>
      <c r="DI28" s="611"/>
      <c r="DJ28" s="611"/>
      <c r="DK28" s="612"/>
      <c r="DL28" s="619">
        <v>11327283</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25">
      <c r="B29" s="607" t="s">
        <v>291</v>
      </c>
      <c r="C29" s="608"/>
      <c r="D29" s="608"/>
      <c r="E29" s="608"/>
      <c r="F29" s="608"/>
      <c r="G29" s="608"/>
      <c r="H29" s="608"/>
      <c r="I29" s="608"/>
      <c r="J29" s="608"/>
      <c r="K29" s="608"/>
      <c r="L29" s="608"/>
      <c r="M29" s="608"/>
      <c r="N29" s="608"/>
      <c r="O29" s="608"/>
      <c r="P29" s="608"/>
      <c r="Q29" s="609"/>
      <c r="R29" s="610">
        <v>750097</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11384053</v>
      </c>
      <c r="CS29" s="642"/>
      <c r="CT29" s="642"/>
      <c r="CU29" s="642"/>
      <c r="CV29" s="642"/>
      <c r="CW29" s="642"/>
      <c r="CX29" s="642"/>
      <c r="CY29" s="643"/>
      <c r="CZ29" s="615">
        <v>10.7</v>
      </c>
      <c r="DA29" s="640"/>
      <c r="DB29" s="640"/>
      <c r="DC29" s="644"/>
      <c r="DD29" s="619">
        <v>11327118</v>
      </c>
      <c r="DE29" s="642"/>
      <c r="DF29" s="642"/>
      <c r="DG29" s="642"/>
      <c r="DH29" s="642"/>
      <c r="DI29" s="642"/>
      <c r="DJ29" s="642"/>
      <c r="DK29" s="643"/>
      <c r="DL29" s="619">
        <v>11327118</v>
      </c>
      <c r="DM29" s="642"/>
      <c r="DN29" s="642"/>
      <c r="DO29" s="642"/>
      <c r="DP29" s="642"/>
      <c r="DQ29" s="642"/>
      <c r="DR29" s="642"/>
      <c r="DS29" s="642"/>
      <c r="DT29" s="642"/>
      <c r="DU29" s="642"/>
      <c r="DV29" s="643"/>
      <c r="DW29" s="615">
        <v>18.3</v>
      </c>
      <c r="DX29" s="640"/>
      <c r="DY29" s="640"/>
      <c r="DZ29" s="640"/>
      <c r="EA29" s="640"/>
      <c r="EB29" s="640"/>
      <c r="EC29" s="641"/>
    </row>
    <row r="30" spans="2:133" ht="11.25" customHeight="1" x14ac:dyDescent="0.25">
      <c r="B30" s="607" t="s">
        <v>293</v>
      </c>
      <c r="C30" s="608"/>
      <c r="D30" s="608"/>
      <c r="E30" s="608"/>
      <c r="F30" s="608"/>
      <c r="G30" s="608"/>
      <c r="H30" s="608"/>
      <c r="I30" s="608"/>
      <c r="J30" s="608"/>
      <c r="K30" s="608"/>
      <c r="L30" s="608"/>
      <c r="M30" s="608"/>
      <c r="N30" s="608"/>
      <c r="O30" s="608"/>
      <c r="P30" s="608"/>
      <c r="Q30" s="609"/>
      <c r="R30" s="610">
        <v>16158305</v>
      </c>
      <c r="S30" s="611"/>
      <c r="T30" s="611"/>
      <c r="U30" s="611"/>
      <c r="V30" s="611"/>
      <c r="W30" s="611"/>
      <c r="X30" s="611"/>
      <c r="Y30" s="612"/>
      <c r="Z30" s="613">
        <v>14.5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11090573</v>
      </c>
      <c r="CS30" s="611"/>
      <c r="CT30" s="611"/>
      <c r="CU30" s="611"/>
      <c r="CV30" s="611"/>
      <c r="CW30" s="611"/>
      <c r="CX30" s="611"/>
      <c r="CY30" s="612"/>
      <c r="CZ30" s="615">
        <v>10.4</v>
      </c>
      <c r="DA30" s="640"/>
      <c r="DB30" s="640"/>
      <c r="DC30" s="644"/>
      <c r="DD30" s="619">
        <v>11036768</v>
      </c>
      <c r="DE30" s="611"/>
      <c r="DF30" s="611"/>
      <c r="DG30" s="611"/>
      <c r="DH30" s="611"/>
      <c r="DI30" s="611"/>
      <c r="DJ30" s="611"/>
      <c r="DK30" s="612"/>
      <c r="DL30" s="619">
        <v>11036768</v>
      </c>
      <c r="DM30" s="611"/>
      <c r="DN30" s="611"/>
      <c r="DO30" s="611"/>
      <c r="DP30" s="611"/>
      <c r="DQ30" s="611"/>
      <c r="DR30" s="611"/>
      <c r="DS30" s="611"/>
      <c r="DT30" s="611"/>
      <c r="DU30" s="611"/>
      <c r="DV30" s="612"/>
      <c r="DW30" s="615">
        <v>17.8</v>
      </c>
      <c r="DX30" s="640"/>
      <c r="DY30" s="640"/>
      <c r="DZ30" s="640"/>
      <c r="EA30" s="640"/>
      <c r="EB30" s="640"/>
      <c r="EC30" s="641"/>
    </row>
    <row r="31" spans="2:133" ht="11.25" customHeight="1" x14ac:dyDescent="0.25">
      <c r="B31" s="623" t="s">
        <v>297</v>
      </c>
      <c r="C31" s="624"/>
      <c r="D31" s="624"/>
      <c r="E31" s="624"/>
      <c r="F31" s="624"/>
      <c r="G31" s="624"/>
      <c r="H31" s="624"/>
      <c r="I31" s="624"/>
      <c r="J31" s="624"/>
      <c r="K31" s="624"/>
      <c r="L31" s="624"/>
      <c r="M31" s="624"/>
      <c r="N31" s="624"/>
      <c r="O31" s="624"/>
      <c r="P31" s="624"/>
      <c r="Q31" s="625"/>
      <c r="R31" s="610">
        <v>27045</v>
      </c>
      <c r="S31" s="611"/>
      <c r="T31" s="611"/>
      <c r="U31" s="611"/>
      <c r="V31" s="611"/>
      <c r="W31" s="611"/>
      <c r="X31" s="611"/>
      <c r="Y31" s="612"/>
      <c r="Z31" s="613">
        <v>0</v>
      </c>
      <c r="AA31" s="613"/>
      <c r="AB31" s="613"/>
      <c r="AC31" s="613"/>
      <c r="AD31" s="614">
        <v>27045</v>
      </c>
      <c r="AE31" s="614"/>
      <c r="AF31" s="614"/>
      <c r="AG31" s="614"/>
      <c r="AH31" s="614"/>
      <c r="AI31" s="614"/>
      <c r="AJ31" s="614"/>
      <c r="AK31" s="614"/>
      <c r="AL31" s="615">
        <v>0</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97.5</v>
      </c>
      <c r="BN31" s="654"/>
      <c r="BO31" s="654"/>
      <c r="BP31" s="654"/>
      <c r="BQ31" s="655"/>
      <c r="BR31" s="666">
        <v>99.4</v>
      </c>
      <c r="BS31" s="654"/>
      <c r="BT31" s="654"/>
      <c r="BU31" s="654"/>
      <c r="BV31" s="654"/>
      <c r="BW31" s="654"/>
      <c r="BX31" s="605">
        <v>97.3</v>
      </c>
      <c r="BY31" s="654"/>
      <c r="BZ31" s="654"/>
      <c r="CA31" s="654"/>
      <c r="CB31" s="655"/>
      <c r="CD31" s="648"/>
      <c r="CE31" s="649"/>
      <c r="CF31" s="607" t="s">
        <v>300</v>
      </c>
      <c r="CG31" s="608"/>
      <c r="CH31" s="608"/>
      <c r="CI31" s="608"/>
      <c r="CJ31" s="608"/>
      <c r="CK31" s="608"/>
      <c r="CL31" s="608"/>
      <c r="CM31" s="608"/>
      <c r="CN31" s="608"/>
      <c r="CO31" s="608"/>
      <c r="CP31" s="608"/>
      <c r="CQ31" s="609"/>
      <c r="CR31" s="610">
        <v>293480</v>
      </c>
      <c r="CS31" s="642"/>
      <c r="CT31" s="642"/>
      <c r="CU31" s="642"/>
      <c r="CV31" s="642"/>
      <c r="CW31" s="642"/>
      <c r="CX31" s="642"/>
      <c r="CY31" s="643"/>
      <c r="CZ31" s="615">
        <v>0.3</v>
      </c>
      <c r="DA31" s="640"/>
      <c r="DB31" s="640"/>
      <c r="DC31" s="644"/>
      <c r="DD31" s="619">
        <v>290350</v>
      </c>
      <c r="DE31" s="642"/>
      <c r="DF31" s="642"/>
      <c r="DG31" s="642"/>
      <c r="DH31" s="642"/>
      <c r="DI31" s="642"/>
      <c r="DJ31" s="642"/>
      <c r="DK31" s="643"/>
      <c r="DL31" s="619">
        <v>290350</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25">
      <c r="B32" s="607" t="s">
        <v>301</v>
      </c>
      <c r="C32" s="608"/>
      <c r="D32" s="608"/>
      <c r="E32" s="608"/>
      <c r="F32" s="608"/>
      <c r="G32" s="608"/>
      <c r="H32" s="608"/>
      <c r="I32" s="608"/>
      <c r="J32" s="608"/>
      <c r="K32" s="608"/>
      <c r="L32" s="608"/>
      <c r="M32" s="608"/>
      <c r="N32" s="608"/>
      <c r="O32" s="608"/>
      <c r="P32" s="608"/>
      <c r="Q32" s="609"/>
      <c r="R32" s="610">
        <v>7421918</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97.4</v>
      </c>
      <c r="BN32" s="642"/>
      <c r="BO32" s="642"/>
      <c r="BP32" s="642"/>
      <c r="BQ32" s="665"/>
      <c r="BR32" s="667">
        <v>99.4</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v>165</v>
      </c>
      <c r="CS32" s="611"/>
      <c r="CT32" s="611"/>
      <c r="CU32" s="611"/>
      <c r="CV32" s="611"/>
      <c r="CW32" s="611"/>
      <c r="CX32" s="611"/>
      <c r="CY32" s="612"/>
      <c r="CZ32" s="615">
        <v>0</v>
      </c>
      <c r="DA32" s="640"/>
      <c r="DB32" s="640"/>
      <c r="DC32" s="644"/>
      <c r="DD32" s="619">
        <v>165</v>
      </c>
      <c r="DE32" s="611"/>
      <c r="DF32" s="611"/>
      <c r="DG32" s="611"/>
      <c r="DH32" s="611"/>
      <c r="DI32" s="611"/>
      <c r="DJ32" s="611"/>
      <c r="DK32" s="612"/>
      <c r="DL32" s="619">
        <v>165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5">
      <c r="B33" s="607" t="s">
        <v>305</v>
      </c>
      <c r="C33" s="608"/>
      <c r="D33" s="608"/>
      <c r="E33" s="608"/>
      <c r="F33" s="608"/>
      <c r="G33" s="608"/>
      <c r="H33" s="608"/>
      <c r="I33" s="608"/>
      <c r="J33" s="608"/>
      <c r="K33" s="608"/>
      <c r="L33" s="608"/>
      <c r="M33" s="608"/>
      <c r="N33" s="608"/>
      <c r="O33" s="608"/>
      <c r="P33" s="608"/>
      <c r="Q33" s="609"/>
      <c r="R33" s="610">
        <v>369111</v>
      </c>
      <c r="S33" s="611"/>
      <c r="T33" s="611"/>
      <c r="U33" s="611"/>
      <c r="V33" s="611"/>
      <c r="W33" s="611"/>
      <c r="X33" s="611"/>
      <c r="Y33" s="612"/>
      <c r="Z33" s="613">
        <v>0.3</v>
      </c>
      <c r="AA33" s="613"/>
      <c r="AB33" s="613"/>
      <c r="AC33" s="613"/>
      <c r="AD33" s="614">
        <v>124757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97.4</v>
      </c>
      <c r="BN33" s="669"/>
      <c r="BO33" s="669"/>
      <c r="BP33" s="669"/>
      <c r="BQ33" s="671"/>
      <c r="BR33" s="668">
        <v>99.4</v>
      </c>
      <c r="BS33" s="669"/>
      <c r="BT33" s="669"/>
      <c r="BU33" s="669"/>
      <c r="BV33" s="669"/>
      <c r="BW33" s="669"/>
      <c r="BX33" s="670">
        <v>97.1</v>
      </c>
      <c r="BY33" s="669"/>
      <c r="BZ33" s="669"/>
      <c r="CA33" s="669"/>
      <c r="CB33" s="671"/>
      <c r="CD33" s="607" t="s">
        <v>307</v>
      </c>
      <c r="CE33" s="608"/>
      <c r="CF33" s="608"/>
      <c r="CG33" s="608"/>
      <c r="CH33" s="608"/>
      <c r="CI33" s="608"/>
      <c r="CJ33" s="608"/>
      <c r="CK33" s="608"/>
      <c r="CL33" s="608"/>
      <c r="CM33" s="608"/>
      <c r="CN33" s="608"/>
      <c r="CO33" s="608"/>
      <c r="CP33" s="608"/>
      <c r="CQ33" s="609"/>
      <c r="CR33" s="610">
        <v>47219726</v>
      </c>
      <c r="CS33" s="642"/>
      <c r="CT33" s="642"/>
      <c r="CU33" s="642"/>
      <c r="CV33" s="642"/>
      <c r="CW33" s="642"/>
      <c r="CX33" s="642"/>
      <c r="CY33" s="643"/>
      <c r="CZ33" s="615">
        <v>44.2</v>
      </c>
      <c r="DA33" s="640"/>
      <c r="DB33" s="640"/>
      <c r="DC33" s="644"/>
      <c r="DD33" s="619">
        <v>36931331</v>
      </c>
      <c r="DE33" s="642"/>
      <c r="DF33" s="642"/>
      <c r="DG33" s="642"/>
      <c r="DH33" s="642"/>
      <c r="DI33" s="642"/>
      <c r="DJ33" s="642"/>
      <c r="DK33" s="643"/>
      <c r="DL33" s="619">
        <v>26231574</v>
      </c>
      <c r="DM33" s="642"/>
      <c r="DN33" s="642"/>
      <c r="DO33" s="642"/>
      <c r="DP33" s="642"/>
      <c r="DQ33" s="642"/>
      <c r="DR33" s="642"/>
      <c r="DS33" s="642"/>
      <c r="DT33" s="642"/>
      <c r="DU33" s="642"/>
      <c r="DV33" s="643"/>
      <c r="DW33" s="615">
        <v>42.3</v>
      </c>
      <c r="DX33" s="640"/>
      <c r="DY33" s="640"/>
      <c r="DZ33" s="640"/>
      <c r="EA33" s="640"/>
      <c r="EB33" s="640"/>
      <c r="EC33" s="641"/>
    </row>
    <row r="34" spans="2:133" ht="11.25" customHeight="1" x14ac:dyDescent="0.25">
      <c r="B34" s="607" t="s">
        <v>308</v>
      </c>
      <c r="C34" s="608"/>
      <c r="D34" s="608"/>
      <c r="E34" s="608"/>
      <c r="F34" s="608"/>
      <c r="G34" s="608"/>
      <c r="H34" s="608"/>
      <c r="I34" s="608"/>
      <c r="J34" s="608"/>
      <c r="K34" s="608"/>
      <c r="L34" s="608"/>
      <c r="M34" s="608"/>
      <c r="N34" s="608"/>
      <c r="O34" s="608"/>
      <c r="P34" s="608"/>
      <c r="Q34" s="609"/>
      <c r="R34" s="610">
        <v>818286</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14985261</v>
      </c>
      <c r="CS34" s="611"/>
      <c r="CT34" s="611"/>
      <c r="CU34" s="611"/>
      <c r="CV34" s="611"/>
      <c r="CW34" s="611"/>
      <c r="CX34" s="611"/>
      <c r="CY34" s="612"/>
      <c r="CZ34" s="615">
        <v>14</v>
      </c>
      <c r="DA34" s="640"/>
      <c r="DB34" s="640"/>
      <c r="DC34" s="644"/>
      <c r="DD34" s="619">
        <v>11198046</v>
      </c>
      <c r="DE34" s="611"/>
      <c r="DF34" s="611"/>
      <c r="DG34" s="611"/>
      <c r="DH34" s="611"/>
      <c r="DI34" s="611"/>
      <c r="DJ34" s="611"/>
      <c r="DK34" s="612"/>
      <c r="DL34" s="619">
        <v>9737738</v>
      </c>
      <c r="DM34" s="611"/>
      <c r="DN34" s="611"/>
      <c r="DO34" s="611"/>
      <c r="DP34" s="611"/>
      <c r="DQ34" s="611"/>
      <c r="DR34" s="611"/>
      <c r="DS34" s="611"/>
      <c r="DT34" s="611"/>
      <c r="DU34" s="611"/>
      <c r="DV34" s="612"/>
      <c r="DW34" s="615">
        <v>15.7</v>
      </c>
      <c r="DX34" s="640"/>
      <c r="DY34" s="640"/>
      <c r="DZ34" s="640"/>
      <c r="EA34" s="640"/>
      <c r="EB34" s="640"/>
      <c r="EC34" s="641"/>
    </row>
    <row r="35" spans="2:133" ht="11.25" customHeight="1" x14ac:dyDescent="0.25">
      <c r="B35" s="607" t="s">
        <v>310</v>
      </c>
      <c r="C35" s="608"/>
      <c r="D35" s="608"/>
      <c r="E35" s="608"/>
      <c r="F35" s="608"/>
      <c r="G35" s="608"/>
      <c r="H35" s="608"/>
      <c r="I35" s="608"/>
      <c r="J35" s="608"/>
      <c r="K35" s="608"/>
      <c r="L35" s="608"/>
      <c r="M35" s="608"/>
      <c r="N35" s="608"/>
      <c r="O35" s="608"/>
      <c r="P35" s="608"/>
      <c r="Q35" s="609"/>
      <c r="R35" s="610">
        <v>2722820</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6919759</v>
      </c>
      <c r="CS35" s="642"/>
      <c r="CT35" s="642"/>
      <c r="CU35" s="642"/>
      <c r="CV35" s="642"/>
      <c r="CW35" s="642"/>
      <c r="CX35" s="642"/>
      <c r="CY35" s="643"/>
      <c r="CZ35" s="615">
        <v>6.5</v>
      </c>
      <c r="DA35" s="640"/>
      <c r="DB35" s="640"/>
      <c r="DC35" s="644"/>
      <c r="DD35" s="619">
        <v>4958690</v>
      </c>
      <c r="DE35" s="642"/>
      <c r="DF35" s="642"/>
      <c r="DG35" s="642"/>
      <c r="DH35" s="642"/>
      <c r="DI35" s="642"/>
      <c r="DJ35" s="642"/>
      <c r="DK35" s="643"/>
      <c r="DL35" s="619">
        <v>3449164</v>
      </c>
      <c r="DM35" s="642"/>
      <c r="DN35" s="642"/>
      <c r="DO35" s="642"/>
      <c r="DP35" s="642"/>
      <c r="DQ35" s="642"/>
      <c r="DR35" s="642"/>
      <c r="DS35" s="642"/>
      <c r="DT35" s="642"/>
      <c r="DU35" s="642"/>
      <c r="DV35" s="643"/>
      <c r="DW35" s="615">
        <v>5.6</v>
      </c>
      <c r="DX35" s="640"/>
      <c r="DY35" s="640"/>
      <c r="DZ35" s="640"/>
      <c r="EA35" s="640"/>
      <c r="EB35" s="640"/>
      <c r="EC35" s="641"/>
    </row>
    <row r="36" spans="2:133" ht="11.25" customHeight="1" x14ac:dyDescent="0.25">
      <c r="B36" s="607" t="s">
        <v>314</v>
      </c>
      <c r="C36" s="608"/>
      <c r="D36" s="608"/>
      <c r="E36" s="608"/>
      <c r="F36" s="608"/>
      <c r="G36" s="608"/>
      <c r="H36" s="608"/>
      <c r="I36" s="608"/>
      <c r="J36" s="608"/>
      <c r="K36" s="608"/>
      <c r="L36" s="608"/>
      <c r="M36" s="608"/>
      <c r="N36" s="608"/>
      <c r="O36" s="608"/>
      <c r="P36" s="608"/>
      <c r="Q36" s="609"/>
      <c r="R36" s="610">
        <v>5100223</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12620947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216193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14065632</v>
      </c>
      <c r="CS36" s="611"/>
      <c r="CT36" s="611"/>
      <c r="CU36" s="611"/>
      <c r="CV36" s="611"/>
      <c r="CW36" s="611"/>
      <c r="CX36" s="611"/>
      <c r="CY36" s="612"/>
      <c r="CZ36" s="615">
        <v>13.2</v>
      </c>
      <c r="DA36" s="640"/>
      <c r="DB36" s="640"/>
      <c r="DC36" s="644"/>
      <c r="DD36" s="619">
        <v>11847191</v>
      </c>
      <c r="DE36" s="611"/>
      <c r="DF36" s="611"/>
      <c r="DG36" s="611"/>
      <c r="DH36" s="611"/>
      <c r="DI36" s="611"/>
      <c r="DJ36" s="611"/>
      <c r="DK36" s="612"/>
      <c r="DL36" s="619">
        <v>6877479</v>
      </c>
      <c r="DM36" s="611"/>
      <c r="DN36" s="611"/>
      <c r="DO36" s="611"/>
      <c r="DP36" s="611"/>
      <c r="DQ36" s="611"/>
      <c r="DR36" s="611"/>
      <c r="DS36" s="611"/>
      <c r="DT36" s="611"/>
      <c r="DU36" s="611"/>
      <c r="DV36" s="612"/>
      <c r="DW36" s="615">
        <v>11.1</v>
      </c>
      <c r="DX36" s="640"/>
      <c r="DY36" s="640"/>
      <c r="DZ36" s="640"/>
      <c r="EA36" s="640"/>
      <c r="EB36" s="640"/>
      <c r="EC36" s="641"/>
    </row>
    <row r="37" spans="2:133" ht="11.25" customHeight="1" x14ac:dyDescent="0.25">
      <c r="B37" s="607" t="s">
        <v>318</v>
      </c>
      <c r="C37" s="608"/>
      <c r="D37" s="608"/>
      <c r="E37" s="608"/>
      <c r="F37" s="608"/>
      <c r="G37" s="608"/>
      <c r="H37" s="608"/>
      <c r="I37" s="608"/>
      <c r="J37" s="608"/>
      <c r="K37" s="608"/>
      <c r="L37" s="608"/>
      <c r="M37" s="608"/>
      <c r="N37" s="608"/>
      <c r="O37" s="608"/>
      <c r="P37" s="608"/>
      <c r="Q37" s="609"/>
      <c r="R37" s="610">
        <v>2775161</v>
      </c>
      <c r="S37" s="611"/>
      <c r="T37" s="611"/>
      <c r="U37" s="611"/>
      <c r="V37" s="611"/>
      <c r="W37" s="611"/>
      <c r="X37" s="611"/>
      <c r="Y37" s="612"/>
      <c r="Z37" s="613">
        <v>2.5</v>
      </c>
      <c r="AA37" s="613"/>
      <c r="AB37" s="613"/>
      <c r="AC37" s="613"/>
      <c r="AD37" s="614">
        <v>53434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4140006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77863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2593824</v>
      </c>
      <c r="CS37" s="642"/>
      <c r="CT37" s="642"/>
      <c r="CU37" s="642"/>
      <c r="CV37" s="642"/>
      <c r="CW37" s="642"/>
      <c r="CX37" s="642"/>
      <c r="CY37" s="643"/>
      <c r="CZ37" s="615">
        <v>2.4</v>
      </c>
      <c r="DA37" s="640"/>
      <c r="DB37" s="640"/>
      <c r="DC37" s="644"/>
      <c r="DD37" s="619">
        <v>2590322</v>
      </c>
      <c r="DE37" s="642"/>
      <c r="DF37" s="642"/>
      <c r="DG37" s="642"/>
      <c r="DH37" s="642"/>
      <c r="DI37" s="642"/>
      <c r="DJ37" s="642"/>
      <c r="DK37" s="643"/>
      <c r="DL37" s="619">
        <v>2481227</v>
      </c>
      <c r="DM37" s="642"/>
      <c r="DN37" s="642"/>
      <c r="DO37" s="642"/>
      <c r="DP37" s="642"/>
      <c r="DQ37" s="642"/>
      <c r="DR37" s="642"/>
      <c r="DS37" s="642"/>
      <c r="DT37" s="642"/>
      <c r="DU37" s="642"/>
      <c r="DV37" s="643"/>
      <c r="DW37" s="615">
        <v>4</v>
      </c>
      <c r="DX37" s="640"/>
      <c r="DY37" s="640"/>
      <c r="DZ37" s="640"/>
      <c r="EA37" s="640"/>
      <c r="EB37" s="640"/>
      <c r="EC37" s="641"/>
    </row>
    <row r="38" spans="2:133" ht="11.25" customHeight="1" x14ac:dyDescent="0.25">
      <c r="B38" s="607" t="s">
        <v>322</v>
      </c>
      <c r="C38" s="608"/>
      <c r="D38" s="608"/>
      <c r="E38" s="608"/>
      <c r="F38" s="608"/>
      <c r="G38" s="608"/>
      <c r="H38" s="608"/>
      <c r="I38" s="608"/>
      <c r="J38" s="608"/>
      <c r="K38" s="608"/>
      <c r="L38" s="608"/>
      <c r="M38" s="608"/>
      <c r="N38" s="608"/>
      <c r="O38" s="608"/>
      <c r="P38" s="608"/>
      <c r="Q38" s="609"/>
      <c r="R38" s="610">
        <v>7416700</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776546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20238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7437964</v>
      </c>
      <c r="CS38" s="611"/>
      <c r="CT38" s="611"/>
      <c r="CU38" s="611"/>
      <c r="CV38" s="611"/>
      <c r="CW38" s="611"/>
      <c r="CX38" s="611"/>
      <c r="CY38" s="612"/>
      <c r="CZ38" s="615">
        <v>7</v>
      </c>
      <c r="DA38" s="640"/>
      <c r="DB38" s="640"/>
      <c r="DC38" s="644"/>
      <c r="DD38" s="619">
        <v>6323248</v>
      </c>
      <c r="DE38" s="611"/>
      <c r="DF38" s="611"/>
      <c r="DG38" s="611"/>
      <c r="DH38" s="611"/>
      <c r="DI38" s="611"/>
      <c r="DJ38" s="611"/>
      <c r="DK38" s="612"/>
      <c r="DL38" s="619">
        <v>6052596</v>
      </c>
      <c r="DM38" s="611"/>
      <c r="DN38" s="611"/>
      <c r="DO38" s="611"/>
      <c r="DP38" s="611"/>
      <c r="DQ38" s="611"/>
      <c r="DR38" s="611"/>
      <c r="DS38" s="611"/>
      <c r="DT38" s="611"/>
      <c r="DU38" s="611"/>
      <c r="DV38" s="612"/>
      <c r="DW38" s="615">
        <v>9.8000000000000007</v>
      </c>
      <c r="DX38" s="640"/>
      <c r="DY38" s="640"/>
      <c r="DZ38" s="640"/>
      <c r="EA38" s="640"/>
      <c r="EB38" s="640"/>
      <c r="EC38" s="641"/>
    </row>
    <row r="39" spans="2:133" ht="11.25" customHeight="1" x14ac:dyDescent="0.2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263535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28927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3109399</v>
      </c>
      <c r="CS39" s="642"/>
      <c r="CT39" s="642"/>
      <c r="CU39" s="642"/>
      <c r="CV39" s="642"/>
      <c r="CW39" s="642"/>
      <c r="CX39" s="642"/>
      <c r="CY39" s="643"/>
      <c r="CZ39" s="615">
        <v>2.9</v>
      </c>
      <c r="DA39" s="640"/>
      <c r="DB39" s="640"/>
      <c r="DC39" s="644"/>
      <c r="DD39" s="619">
        <v>2489559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5">
      <c r="B40" s="607" t="s">
        <v>330</v>
      </c>
      <c r="C40" s="608"/>
      <c r="D40" s="608"/>
      <c r="E40" s="608"/>
      <c r="F40" s="608"/>
      <c r="G40" s="608"/>
      <c r="H40" s="608"/>
      <c r="I40" s="608"/>
      <c r="J40" s="608"/>
      <c r="K40" s="608"/>
      <c r="L40" s="608"/>
      <c r="M40" s="608"/>
      <c r="N40" s="608"/>
      <c r="O40" s="608"/>
      <c r="P40" s="608"/>
      <c r="Q40" s="609"/>
      <c r="R40" s="610">
        <v>604300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2896</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701711</v>
      </c>
      <c r="CS40" s="611"/>
      <c r="CT40" s="611"/>
      <c r="CU40" s="611"/>
      <c r="CV40" s="611"/>
      <c r="CW40" s="611"/>
      <c r="CX40" s="611"/>
      <c r="CY40" s="612"/>
      <c r="CZ40" s="615">
        <v>0.7</v>
      </c>
      <c r="DA40" s="640"/>
      <c r="DB40" s="640"/>
      <c r="DC40" s="644"/>
      <c r="DD40" s="619">
        <v>114597</v>
      </c>
      <c r="DE40" s="611"/>
      <c r="DF40" s="611"/>
      <c r="DG40" s="611"/>
      <c r="DH40" s="611"/>
      <c r="DI40" s="611"/>
      <c r="DJ40" s="611"/>
      <c r="DK40" s="612"/>
      <c r="DL40" s="619">
        <v>114597</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5">
      <c r="B41" s="631" t="s">
        <v>335</v>
      </c>
      <c r="C41" s="632"/>
      <c r="D41" s="632"/>
      <c r="E41" s="632"/>
      <c r="F41" s="632"/>
      <c r="G41" s="632"/>
      <c r="H41" s="632"/>
      <c r="I41" s="632"/>
      <c r="J41" s="632"/>
      <c r="K41" s="632"/>
      <c r="L41" s="632"/>
      <c r="M41" s="632"/>
      <c r="N41" s="632"/>
      <c r="O41" s="632"/>
      <c r="P41" s="632"/>
      <c r="Q41" s="633"/>
      <c r="R41" s="682">
        <v>111404824</v>
      </c>
      <c r="S41" s="683"/>
      <c r="T41" s="683"/>
      <c r="U41" s="683"/>
      <c r="V41" s="683"/>
      <c r="W41" s="683"/>
      <c r="X41" s="683"/>
      <c r="Y41" s="687"/>
      <c r="Z41" s="688">
        <v>100</v>
      </c>
      <c r="AA41" s="688"/>
      <c r="AB41" s="688"/>
      <c r="AC41" s="688"/>
      <c r="AD41" s="689">
        <v>61369340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1225327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339</v>
      </c>
      <c r="AR42" s="680"/>
      <c r="AS42" s="680"/>
      <c r="AT42" s="680"/>
      <c r="AU42" s="680"/>
      <c r="AV42" s="680"/>
      <c r="AW42" s="680"/>
      <c r="AX42" s="680"/>
      <c r="AY42" s="681"/>
      <c r="AZ42" s="682">
        <v>6212637</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10664033</v>
      </c>
      <c r="CS42" s="642"/>
      <c r="CT42" s="642"/>
      <c r="CU42" s="642"/>
      <c r="CV42" s="642"/>
      <c r="CW42" s="642"/>
      <c r="CX42" s="642"/>
      <c r="CY42" s="643"/>
      <c r="CZ42" s="615">
        <v>10</v>
      </c>
      <c r="DA42" s="640"/>
      <c r="DB42" s="640"/>
      <c r="DC42" s="644"/>
      <c r="DD42" s="619">
        <v>1498307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342</v>
      </c>
      <c r="CD43" s="607" t="s">
        <v>343</v>
      </c>
      <c r="CE43" s="608"/>
      <c r="CF43" s="608"/>
      <c r="CG43" s="608"/>
      <c r="CH43" s="608"/>
      <c r="CI43" s="608"/>
      <c r="CJ43" s="608"/>
      <c r="CK43" s="608"/>
      <c r="CL43" s="608"/>
      <c r="CM43" s="608"/>
      <c r="CN43" s="608"/>
      <c r="CO43" s="608"/>
      <c r="CP43" s="608"/>
      <c r="CQ43" s="609"/>
      <c r="CR43" s="610">
        <v>2207</v>
      </c>
      <c r="CS43" s="642"/>
      <c r="CT43" s="642"/>
      <c r="CU43" s="642"/>
      <c r="CV43" s="642"/>
      <c r="CW43" s="642"/>
      <c r="CX43" s="642"/>
      <c r="CY43" s="643"/>
      <c r="CZ43" s="615">
        <v>0</v>
      </c>
      <c r="DA43" s="640"/>
      <c r="DB43" s="640"/>
      <c r="DC43" s="644"/>
      <c r="DD43" s="619">
        <v>2207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10188219</v>
      </c>
      <c r="CS44" s="611"/>
      <c r="CT44" s="611"/>
      <c r="CU44" s="611"/>
      <c r="CV44" s="611"/>
      <c r="CW44" s="611"/>
      <c r="CX44" s="611"/>
      <c r="CY44" s="612"/>
      <c r="CZ44" s="615">
        <v>9.5</v>
      </c>
      <c r="DA44" s="616"/>
      <c r="DB44" s="616"/>
      <c r="DC44" s="622"/>
      <c r="DD44" s="619">
        <v>1337826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3776261</v>
      </c>
      <c r="CS45" s="642"/>
      <c r="CT45" s="642"/>
      <c r="CU45" s="642"/>
      <c r="CV45" s="642"/>
      <c r="CW45" s="642"/>
      <c r="CX45" s="642"/>
      <c r="CY45" s="643"/>
      <c r="CZ45" s="615">
        <v>3.5</v>
      </c>
      <c r="DA45" s="640"/>
      <c r="DB45" s="640"/>
      <c r="DC45" s="644"/>
      <c r="DD45" s="619">
        <v>238518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348</v>
      </c>
      <c r="CG46" s="608"/>
      <c r="CH46" s="608"/>
      <c r="CI46" s="608"/>
      <c r="CJ46" s="608"/>
      <c r="CK46" s="608"/>
      <c r="CL46" s="608"/>
      <c r="CM46" s="608"/>
      <c r="CN46" s="608"/>
      <c r="CO46" s="608"/>
      <c r="CP46" s="608"/>
      <c r="CQ46" s="609"/>
      <c r="CR46" s="610">
        <v>5917707</v>
      </c>
      <c r="CS46" s="611"/>
      <c r="CT46" s="611"/>
      <c r="CU46" s="611"/>
      <c r="CV46" s="611"/>
      <c r="CW46" s="611"/>
      <c r="CX46" s="611"/>
      <c r="CY46" s="612"/>
      <c r="CZ46" s="615">
        <v>5.5</v>
      </c>
      <c r="DA46" s="616"/>
      <c r="DB46" s="616"/>
      <c r="DC46" s="622"/>
      <c r="DD46" s="619">
        <v>1062902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349</v>
      </c>
      <c r="CG47" s="608"/>
      <c r="CH47" s="608"/>
      <c r="CI47" s="608"/>
      <c r="CJ47" s="608"/>
      <c r="CK47" s="608"/>
      <c r="CL47" s="608"/>
      <c r="CM47" s="608"/>
      <c r="CN47" s="608"/>
      <c r="CO47" s="608"/>
      <c r="CP47" s="608"/>
      <c r="CQ47" s="609"/>
      <c r="CR47" s="610">
        <v>475814</v>
      </c>
      <c r="CS47" s="642"/>
      <c r="CT47" s="642"/>
      <c r="CU47" s="642"/>
      <c r="CV47" s="642"/>
      <c r="CW47" s="642"/>
      <c r="CX47" s="642"/>
      <c r="CY47" s="643"/>
      <c r="CZ47" s="615">
        <v>0.4</v>
      </c>
      <c r="DA47" s="640"/>
      <c r="DB47" s="640"/>
      <c r="DC47" s="644"/>
      <c r="DD47" s="619">
        <v>160481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351</v>
      </c>
      <c r="CE49" s="632"/>
      <c r="CF49" s="632"/>
      <c r="CG49" s="632"/>
      <c r="CH49" s="632"/>
      <c r="CI49" s="632"/>
      <c r="CJ49" s="632"/>
      <c r="CK49" s="632"/>
      <c r="CL49" s="632"/>
      <c r="CM49" s="632"/>
      <c r="CN49" s="632"/>
      <c r="CO49" s="632"/>
      <c r="CP49" s="632"/>
      <c r="CQ49" s="633"/>
      <c r="CR49" s="682">
        <v>106860468</v>
      </c>
      <c r="CS49" s="669"/>
      <c r="CT49" s="669"/>
      <c r="CU49" s="669"/>
      <c r="CV49" s="669"/>
      <c r="CW49" s="669"/>
      <c r="CX49" s="669"/>
      <c r="CY49" s="698"/>
      <c r="CZ49" s="690">
        <v>100</v>
      </c>
      <c r="DA49" s="699"/>
      <c r="DB49" s="699"/>
      <c r="DC49" s="700"/>
      <c r="DD49" s="701">
        <v>73507933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jCt4czOPmVlKXSh3u7NX94nxHQ8S++g8/ZSvKjwnJCp9+d4J4Y+deA5t/o72fqzPDE8E1AcBeiiW40jXDYZ1g==" saltValue="b3CW0wO6BcxaDCBjXnE0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96875" style="213" customWidth="1"/>
    <col min="131" max="131" width="1.66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5">
      <c r="A7" s="219">
        <v>1</v>
      </c>
      <c r="B7" s="736" t="s">
        <v>374</v>
      </c>
      <c r="C7" s="737"/>
      <c r="D7" s="737"/>
      <c r="E7" s="737"/>
      <c r="F7" s="737"/>
      <c r="G7" s="737"/>
      <c r="H7" s="737"/>
      <c r="I7" s="737"/>
      <c r="J7" s="737"/>
      <c r="K7" s="737"/>
      <c r="L7" s="737"/>
      <c r="M7" s="737"/>
      <c r="N7" s="737"/>
      <c r="O7" s="737"/>
      <c r="P7" s="738"/>
      <c r="Q7" s="739">
        <v>114007</v>
      </c>
      <c r="R7" s="740"/>
      <c r="S7" s="740"/>
      <c r="T7" s="740"/>
      <c r="U7" s="740"/>
      <c r="V7" s="740">
        <v>109462</v>
      </c>
      <c r="W7" s="740"/>
      <c r="X7" s="740"/>
      <c r="Y7" s="740"/>
      <c r="Z7" s="740"/>
      <c r="AA7" s="740">
        <v>4544</v>
      </c>
      <c r="AB7" s="740"/>
      <c r="AC7" s="740"/>
      <c r="AD7" s="740"/>
      <c r="AE7" s="741"/>
      <c r="AF7" s="742">
        <v>3217</v>
      </c>
      <c r="AG7" s="743"/>
      <c r="AH7" s="743"/>
      <c r="AI7" s="743"/>
      <c r="AJ7" s="744"/>
      <c r="AK7" s="745">
        <v>2745</v>
      </c>
      <c r="AL7" s="746"/>
      <c r="AM7" s="746"/>
      <c r="AN7" s="746"/>
      <c r="AO7" s="746"/>
      <c r="AP7" s="746">
        <v>101865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550</v>
      </c>
      <c r="BT7" s="734"/>
      <c r="BU7" s="734"/>
      <c r="BV7" s="734"/>
      <c r="BW7" s="734"/>
      <c r="BX7" s="734"/>
      <c r="BY7" s="734"/>
      <c r="BZ7" s="734"/>
      <c r="CA7" s="734"/>
      <c r="CB7" s="734"/>
      <c r="CC7" s="734"/>
      <c r="CD7" s="734"/>
      <c r="CE7" s="734"/>
      <c r="CF7" s="734"/>
      <c r="CG7" s="749"/>
      <c r="CH7" s="730">
        <v>0</v>
      </c>
      <c r="CI7" s="731"/>
      <c r="CJ7" s="731"/>
      <c r="CK7" s="731"/>
      <c r="CL7" s="732"/>
      <c r="CM7" s="730">
        <v>218</v>
      </c>
      <c r="CN7" s="731"/>
      <c r="CO7" s="731"/>
      <c r="CP7" s="731"/>
      <c r="CQ7" s="732"/>
      <c r="CR7" s="730">
        <v>111</v>
      </c>
      <c r="CS7" s="731"/>
      <c r="CT7" s="731"/>
      <c r="CU7" s="731"/>
      <c r="CV7" s="732"/>
      <c r="CW7" s="730" t="s">
        <v>572</v>
      </c>
      <c r="CX7" s="731"/>
      <c r="CY7" s="731"/>
      <c r="CZ7" s="731"/>
      <c r="DA7" s="732"/>
      <c r="DB7" s="730" t="s">
        <v>572</v>
      </c>
      <c r="DC7" s="731"/>
      <c r="DD7" s="731"/>
      <c r="DE7" s="731"/>
      <c r="DF7" s="732"/>
      <c r="DG7" s="730" t="s">
        <v>572</v>
      </c>
      <c r="DH7" s="731"/>
      <c r="DI7" s="731"/>
      <c r="DJ7" s="731"/>
      <c r="DK7" s="732"/>
      <c r="DL7" s="730" t="s">
        <v>572</v>
      </c>
      <c r="DM7" s="731"/>
      <c r="DN7" s="731"/>
      <c r="DO7" s="731"/>
      <c r="DP7" s="732"/>
      <c r="DQ7" s="730" t="s">
        <v>572</v>
      </c>
      <c r="DR7" s="731"/>
      <c r="DS7" s="731"/>
      <c r="DT7" s="731"/>
      <c r="DU7" s="732"/>
      <c r="DV7" s="733"/>
      <c r="DW7" s="734"/>
      <c r="DX7" s="734"/>
      <c r="DY7" s="734"/>
      <c r="DZ7" s="735"/>
      <c r="EA7" s="217"/>
    </row>
    <row r="8" spans="1:131" s="218" customFormat="1" ht="26.25" customHeight="1" x14ac:dyDescent="0.2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551</v>
      </c>
      <c r="BT8" s="761"/>
      <c r="BU8" s="761"/>
      <c r="BV8" s="761"/>
      <c r="BW8" s="761"/>
      <c r="BX8" s="761"/>
      <c r="BY8" s="761"/>
      <c r="BZ8" s="761"/>
      <c r="CA8" s="761"/>
      <c r="CB8" s="761"/>
      <c r="CC8" s="761"/>
      <c r="CD8" s="761"/>
      <c r="CE8" s="761"/>
      <c r="CF8" s="761"/>
      <c r="CG8" s="762"/>
      <c r="CH8" s="763">
        <v>2</v>
      </c>
      <c r="CI8" s="764"/>
      <c r="CJ8" s="764"/>
      <c r="CK8" s="764"/>
      <c r="CL8" s="765"/>
      <c r="CM8" s="763">
        <v>103</v>
      </c>
      <c r="CN8" s="764"/>
      <c r="CO8" s="764"/>
      <c r="CP8" s="764"/>
      <c r="CQ8" s="765"/>
      <c r="CR8" s="763">
        <v>27</v>
      </c>
      <c r="CS8" s="764"/>
      <c r="CT8" s="764"/>
      <c r="CU8" s="764"/>
      <c r="CV8" s="765"/>
      <c r="CW8" s="763" t="s">
        <v>572</v>
      </c>
      <c r="CX8" s="764"/>
      <c r="CY8" s="764"/>
      <c r="CZ8" s="764"/>
      <c r="DA8" s="765"/>
      <c r="DB8" s="763" t="s">
        <v>572</v>
      </c>
      <c r="DC8" s="764"/>
      <c r="DD8" s="764"/>
      <c r="DE8" s="764"/>
      <c r="DF8" s="765"/>
      <c r="DG8" s="763" t="s">
        <v>572</v>
      </c>
      <c r="DH8" s="764"/>
      <c r="DI8" s="764"/>
      <c r="DJ8" s="764"/>
      <c r="DK8" s="765"/>
      <c r="DL8" s="763" t="s">
        <v>572</v>
      </c>
      <c r="DM8" s="764"/>
      <c r="DN8" s="764"/>
      <c r="DO8" s="764"/>
      <c r="DP8" s="765"/>
      <c r="DQ8" s="763" t="s">
        <v>572</v>
      </c>
      <c r="DR8" s="764"/>
      <c r="DS8" s="764"/>
      <c r="DT8" s="764"/>
      <c r="DU8" s="765"/>
      <c r="DV8" s="760"/>
      <c r="DW8" s="761"/>
      <c r="DX8" s="761"/>
      <c r="DY8" s="761"/>
      <c r="DZ8" s="766"/>
      <c r="EA8" s="217"/>
    </row>
    <row r="9" spans="1:131" s="218" customFormat="1" ht="26.25" customHeight="1" x14ac:dyDescent="0.2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552</v>
      </c>
      <c r="BT9" s="761"/>
      <c r="BU9" s="761"/>
      <c r="BV9" s="761"/>
      <c r="BW9" s="761"/>
      <c r="BX9" s="761"/>
      <c r="BY9" s="761"/>
      <c r="BZ9" s="761"/>
      <c r="CA9" s="761"/>
      <c r="CB9" s="761"/>
      <c r="CC9" s="761"/>
      <c r="CD9" s="761"/>
      <c r="CE9" s="761"/>
      <c r="CF9" s="761"/>
      <c r="CG9" s="762"/>
      <c r="CH9" s="763">
        <v>3</v>
      </c>
      <c r="CI9" s="764"/>
      <c r="CJ9" s="764"/>
      <c r="CK9" s="764"/>
      <c r="CL9" s="765"/>
      <c r="CM9" s="763">
        <v>58</v>
      </c>
      <c r="CN9" s="764"/>
      <c r="CO9" s="764"/>
      <c r="CP9" s="764"/>
      <c r="CQ9" s="765"/>
      <c r="CR9" s="763">
        <v>6</v>
      </c>
      <c r="CS9" s="764"/>
      <c r="CT9" s="764"/>
      <c r="CU9" s="764"/>
      <c r="CV9" s="765"/>
      <c r="CW9" s="763">
        <v>13</v>
      </c>
      <c r="CX9" s="764"/>
      <c r="CY9" s="764"/>
      <c r="CZ9" s="764"/>
      <c r="DA9" s="765"/>
      <c r="DB9" s="763" t="s">
        <v>572</v>
      </c>
      <c r="DC9" s="764"/>
      <c r="DD9" s="764"/>
      <c r="DE9" s="764"/>
      <c r="DF9" s="765"/>
      <c r="DG9" s="763" t="s">
        <v>572</v>
      </c>
      <c r="DH9" s="764"/>
      <c r="DI9" s="764"/>
      <c r="DJ9" s="764"/>
      <c r="DK9" s="765"/>
      <c r="DL9" s="763" t="s">
        <v>572</v>
      </c>
      <c r="DM9" s="764"/>
      <c r="DN9" s="764"/>
      <c r="DO9" s="764"/>
      <c r="DP9" s="765"/>
      <c r="DQ9" s="763" t="s">
        <v>572</v>
      </c>
      <c r="DR9" s="764"/>
      <c r="DS9" s="764"/>
      <c r="DT9" s="764"/>
      <c r="DU9" s="765"/>
      <c r="DV9" s="760"/>
      <c r="DW9" s="761"/>
      <c r="DX9" s="761"/>
      <c r="DY9" s="761"/>
      <c r="DZ9" s="766"/>
      <c r="EA9" s="217"/>
    </row>
    <row r="10" spans="1:131" s="218" customFormat="1" ht="26.25" customHeight="1" x14ac:dyDescent="0.2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553</v>
      </c>
      <c r="BT10" s="761"/>
      <c r="BU10" s="761"/>
      <c r="BV10" s="761"/>
      <c r="BW10" s="761"/>
      <c r="BX10" s="761"/>
      <c r="BY10" s="761"/>
      <c r="BZ10" s="761"/>
      <c r="CA10" s="761"/>
      <c r="CB10" s="761"/>
      <c r="CC10" s="761"/>
      <c r="CD10" s="761"/>
      <c r="CE10" s="761"/>
      <c r="CF10" s="761"/>
      <c r="CG10" s="762"/>
      <c r="CH10" s="763">
        <v>1</v>
      </c>
      <c r="CI10" s="764"/>
      <c r="CJ10" s="764"/>
      <c r="CK10" s="764"/>
      <c r="CL10" s="765"/>
      <c r="CM10" s="763">
        <v>72</v>
      </c>
      <c r="CN10" s="764"/>
      <c r="CO10" s="764"/>
      <c r="CP10" s="764"/>
      <c r="CQ10" s="765"/>
      <c r="CR10" s="763">
        <v>40</v>
      </c>
      <c r="CS10" s="764"/>
      <c r="CT10" s="764"/>
      <c r="CU10" s="764"/>
      <c r="CV10" s="765"/>
      <c r="CW10" s="763">
        <v>2</v>
      </c>
      <c r="CX10" s="764"/>
      <c r="CY10" s="764"/>
      <c r="CZ10" s="764"/>
      <c r="DA10" s="765"/>
      <c r="DB10" s="763" t="s">
        <v>572</v>
      </c>
      <c r="DC10" s="764"/>
      <c r="DD10" s="764"/>
      <c r="DE10" s="764"/>
      <c r="DF10" s="765"/>
      <c r="DG10" s="763" t="s">
        <v>572</v>
      </c>
      <c r="DH10" s="764"/>
      <c r="DI10" s="764"/>
      <c r="DJ10" s="764"/>
      <c r="DK10" s="765"/>
      <c r="DL10" s="763" t="s">
        <v>572</v>
      </c>
      <c r="DM10" s="764"/>
      <c r="DN10" s="764"/>
      <c r="DO10" s="764"/>
      <c r="DP10" s="765"/>
      <c r="DQ10" s="763" t="s">
        <v>572</v>
      </c>
      <c r="DR10" s="764"/>
      <c r="DS10" s="764"/>
      <c r="DT10" s="764"/>
      <c r="DU10" s="765"/>
      <c r="DV10" s="760"/>
      <c r="DW10" s="761"/>
      <c r="DX10" s="761"/>
      <c r="DY10" s="761"/>
      <c r="DZ10" s="766"/>
      <c r="EA10" s="217"/>
    </row>
    <row r="11" spans="1:131" s="218" customFormat="1" ht="26.25" customHeight="1" x14ac:dyDescent="0.2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554</v>
      </c>
      <c r="BT11" s="761"/>
      <c r="BU11" s="761"/>
      <c r="BV11" s="761"/>
      <c r="BW11" s="761"/>
      <c r="BX11" s="761"/>
      <c r="BY11" s="761"/>
      <c r="BZ11" s="761"/>
      <c r="CA11" s="761"/>
      <c r="CB11" s="761"/>
      <c r="CC11" s="761"/>
      <c r="CD11" s="761"/>
      <c r="CE11" s="761"/>
      <c r="CF11" s="761"/>
      <c r="CG11" s="762"/>
      <c r="CH11" s="763">
        <v>3</v>
      </c>
      <c r="CI11" s="764"/>
      <c r="CJ11" s="764"/>
      <c r="CK11" s="764"/>
      <c r="CL11" s="765"/>
      <c r="CM11" s="763">
        <v>83</v>
      </c>
      <c r="CN11" s="764"/>
      <c r="CO11" s="764"/>
      <c r="CP11" s="764"/>
      <c r="CQ11" s="765"/>
      <c r="CR11" s="763">
        <v>50</v>
      </c>
      <c r="CS11" s="764"/>
      <c r="CT11" s="764"/>
      <c r="CU11" s="764"/>
      <c r="CV11" s="765"/>
      <c r="CW11" s="763">
        <v>6</v>
      </c>
      <c r="CX11" s="764"/>
      <c r="CY11" s="764"/>
      <c r="CZ11" s="764"/>
      <c r="DA11" s="765"/>
      <c r="DB11" s="763" t="s">
        <v>572</v>
      </c>
      <c r="DC11" s="764"/>
      <c r="DD11" s="764"/>
      <c r="DE11" s="764"/>
      <c r="DF11" s="765"/>
      <c r="DG11" s="763" t="s">
        <v>572</v>
      </c>
      <c r="DH11" s="764"/>
      <c r="DI11" s="764"/>
      <c r="DJ11" s="764"/>
      <c r="DK11" s="765"/>
      <c r="DL11" s="763" t="s">
        <v>572</v>
      </c>
      <c r="DM11" s="764"/>
      <c r="DN11" s="764"/>
      <c r="DO11" s="764"/>
      <c r="DP11" s="765"/>
      <c r="DQ11" s="763" t="s">
        <v>572</v>
      </c>
      <c r="DR11" s="764"/>
      <c r="DS11" s="764"/>
      <c r="DT11" s="764"/>
      <c r="DU11" s="765"/>
      <c r="DV11" s="760"/>
      <c r="DW11" s="761"/>
      <c r="DX11" s="761"/>
      <c r="DY11" s="761"/>
      <c r="DZ11" s="766"/>
      <c r="EA11" s="217"/>
    </row>
    <row r="12" spans="1:131" s="218" customFormat="1" ht="26.25" customHeight="1" x14ac:dyDescent="0.2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555</v>
      </c>
      <c r="BT12" s="761"/>
      <c r="BU12" s="761"/>
      <c r="BV12" s="761"/>
      <c r="BW12" s="761"/>
      <c r="BX12" s="761"/>
      <c r="BY12" s="761"/>
      <c r="BZ12" s="761"/>
      <c r="CA12" s="761"/>
      <c r="CB12" s="761"/>
      <c r="CC12" s="761"/>
      <c r="CD12" s="761"/>
      <c r="CE12" s="761"/>
      <c r="CF12" s="761"/>
      <c r="CG12" s="762"/>
      <c r="CH12" s="763">
        <v>2</v>
      </c>
      <c r="CI12" s="764"/>
      <c r="CJ12" s="764"/>
      <c r="CK12" s="764"/>
      <c r="CL12" s="765"/>
      <c r="CM12" s="763">
        <v>17</v>
      </c>
      <c r="CN12" s="764"/>
      <c r="CO12" s="764"/>
      <c r="CP12" s="764"/>
      <c r="CQ12" s="765"/>
      <c r="CR12" s="763">
        <v>11</v>
      </c>
      <c r="CS12" s="764"/>
      <c r="CT12" s="764"/>
      <c r="CU12" s="764"/>
      <c r="CV12" s="765"/>
      <c r="CW12" s="763" t="s">
        <v>572</v>
      </c>
      <c r="CX12" s="764"/>
      <c r="CY12" s="764"/>
      <c r="CZ12" s="764"/>
      <c r="DA12" s="765"/>
      <c r="DB12" s="763" t="s">
        <v>572</v>
      </c>
      <c r="DC12" s="764"/>
      <c r="DD12" s="764"/>
      <c r="DE12" s="764"/>
      <c r="DF12" s="765"/>
      <c r="DG12" s="763" t="s">
        <v>572</v>
      </c>
      <c r="DH12" s="764"/>
      <c r="DI12" s="764"/>
      <c r="DJ12" s="764"/>
      <c r="DK12" s="765"/>
      <c r="DL12" s="763" t="s">
        <v>572</v>
      </c>
      <c r="DM12" s="764"/>
      <c r="DN12" s="764"/>
      <c r="DO12" s="764"/>
      <c r="DP12" s="765"/>
      <c r="DQ12" s="763" t="s">
        <v>572</v>
      </c>
      <c r="DR12" s="764"/>
      <c r="DS12" s="764"/>
      <c r="DT12" s="764"/>
      <c r="DU12" s="765"/>
      <c r="DV12" s="760"/>
      <c r="DW12" s="761"/>
      <c r="DX12" s="761"/>
      <c r="DY12" s="761"/>
      <c r="DZ12" s="766"/>
      <c r="EA12" s="217"/>
    </row>
    <row r="13" spans="1:131" s="218" customFormat="1" ht="26.25" customHeight="1" x14ac:dyDescent="0.2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556</v>
      </c>
      <c r="BT13" s="761"/>
      <c r="BU13" s="761"/>
      <c r="BV13" s="761"/>
      <c r="BW13" s="761"/>
      <c r="BX13" s="761"/>
      <c r="BY13" s="761"/>
      <c r="BZ13" s="761"/>
      <c r="CA13" s="761"/>
      <c r="CB13" s="761"/>
      <c r="CC13" s="761"/>
      <c r="CD13" s="761"/>
      <c r="CE13" s="761"/>
      <c r="CF13" s="761"/>
      <c r="CG13" s="762"/>
      <c r="CH13" s="763">
        <v>10</v>
      </c>
      <c r="CI13" s="764"/>
      <c r="CJ13" s="764"/>
      <c r="CK13" s="764"/>
      <c r="CL13" s="765"/>
      <c r="CM13" s="763">
        <v>136</v>
      </c>
      <c r="CN13" s="764"/>
      <c r="CO13" s="764"/>
      <c r="CP13" s="764"/>
      <c r="CQ13" s="765"/>
      <c r="CR13" s="763">
        <v>25</v>
      </c>
      <c r="CS13" s="764"/>
      <c r="CT13" s="764"/>
      <c r="CU13" s="764"/>
      <c r="CV13" s="765"/>
      <c r="CW13" s="763">
        <v>8</v>
      </c>
      <c r="CX13" s="764"/>
      <c r="CY13" s="764"/>
      <c r="CZ13" s="764"/>
      <c r="DA13" s="765"/>
      <c r="DB13" s="763" t="s">
        <v>572</v>
      </c>
      <c r="DC13" s="764"/>
      <c r="DD13" s="764"/>
      <c r="DE13" s="764"/>
      <c r="DF13" s="765"/>
      <c r="DG13" s="763" t="s">
        <v>572</v>
      </c>
      <c r="DH13" s="764"/>
      <c r="DI13" s="764"/>
      <c r="DJ13" s="764"/>
      <c r="DK13" s="765"/>
      <c r="DL13" s="763" t="s">
        <v>572</v>
      </c>
      <c r="DM13" s="764"/>
      <c r="DN13" s="764"/>
      <c r="DO13" s="764"/>
      <c r="DP13" s="765"/>
      <c r="DQ13" s="763" t="s">
        <v>572</v>
      </c>
      <c r="DR13" s="764"/>
      <c r="DS13" s="764"/>
      <c r="DT13" s="764"/>
      <c r="DU13" s="765"/>
      <c r="DV13" s="760"/>
      <c r="DW13" s="761"/>
      <c r="DX13" s="761"/>
      <c r="DY13" s="761"/>
      <c r="DZ13" s="766"/>
      <c r="EA13" s="217"/>
    </row>
    <row r="14" spans="1:131" s="218" customFormat="1" ht="26.25" customHeight="1" x14ac:dyDescent="0.2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557</v>
      </c>
      <c r="BT14" s="761"/>
      <c r="BU14" s="761"/>
      <c r="BV14" s="761"/>
      <c r="BW14" s="761"/>
      <c r="BX14" s="761"/>
      <c r="BY14" s="761"/>
      <c r="BZ14" s="761"/>
      <c r="CA14" s="761"/>
      <c r="CB14" s="761"/>
      <c r="CC14" s="761"/>
      <c r="CD14" s="761"/>
      <c r="CE14" s="761"/>
      <c r="CF14" s="761"/>
      <c r="CG14" s="762"/>
      <c r="CH14" s="763">
        <v>-3</v>
      </c>
      <c r="CI14" s="764"/>
      <c r="CJ14" s="764"/>
      <c r="CK14" s="764"/>
      <c r="CL14" s="765"/>
      <c r="CM14" s="763">
        <v>4</v>
      </c>
      <c r="CN14" s="764"/>
      <c r="CO14" s="764"/>
      <c r="CP14" s="764"/>
      <c r="CQ14" s="765"/>
      <c r="CR14" s="763">
        <v>5</v>
      </c>
      <c r="CS14" s="764"/>
      <c r="CT14" s="764"/>
      <c r="CU14" s="764"/>
      <c r="CV14" s="765"/>
      <c r="CW14" s="763" t="s">
        <v>572</v>
      </c>
      <c r="CX14" s="764"/>
      <c r="CY14" s="764"/>
      <c r="CZ14" s="764"/>
      <c r="DA14" s="765"/>
      <c r="DB14" s="763" t="s">
        <v>572</v>
      </c>
      <c r="DC14" s="764"/>
      <c r="DD14" s="764"/>
      <c r="DE14" s="764"/>
      <c r="DF14" s="765"/>
      <c r="DG14" s="763" t="s">
        <v>572</v>
      </c>
      <c r="DH14" s="764"/>
      <c r="DI14" s="764"/>
      <c r="DJ14" s="764"/>
      <c r="DK14" s="765"/>
      <c r="DL14" s="763" t="s">
        <v>572</v>
      </c>
      <c r="DM14" s="764"/>
      <c r="DN14" s="764"/>
      <c r="DO14" s="764"/>
      <c r="DP14" s="765"/>
      <c r="DQ14" s="763" t="s">
        <v>572</v>
      </c>
      <c r="DR14" s="764"/>
      <c r="DS14" s="764"/>
      <c r="DT14" s="764"/>
      <c r="DU14" s="765"/>
      <c r="DV14" s="760"/>
      <c r="DW14" s="761"/>
      <c r="DX14" s="761"/>
      <c r="DY14" s="761"/>
      <c r="DZ14" s="766"/>
      <c r="EA14" s="217"/>
    </row>
    <row r="15" spans="1:131" s="218" customFormat="1" ht="26.25" customHeight="1" x14ac:dyDescent="0.2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558</v>
      </c>
      <c r="BT15" s="761"/>
      <c r="BU15" s="761"/>
      <c r="BV15" s="761"/>
      <c r="BW15" s="761"/>
      <c r="BX15" s="761"/>
      <c r="BY15" s="761"/>
      <c r="BZ15" s="761"/>
      <c r="CA15" s="761"/>
      <c r="CB15" s="761"/>
      <c r="CC15" s="761"/>
      <c r="CD15" s="761"/>
      <c r="CE15" s="761"/>
      <c r="CF15" s="761"/>
      <c r="CG15" s="762"/>
      <c r="CH15" s="763">
        <v>-2</v>
      </c>
      <c r="CI15" s="764"/>
      <c r="CJ15" s="764"/>
      <c r="CK15" s="764"/>
      <c r="CL15" s="765"/>
      <c r="CM15" s="763">
        <v>71</v>
      </c>
      <c r="CN15" s="764"/>
      <c r="CO15" s="764"/>
      <c r="CP15" s="764"/>
      <c r="CQ15" s="765"/>
      <c r="CR15" s="763">
        <v>19</v>
      </c>
      <c r="CS15" s="764"/>
      <c r="CT15" s="764"/>
      <c r="CU15" s="764"/>
      <c r="CV15" s="765"/>
      <c r="CW15" s="763" t="s">
        <v>572</v>
      </c>
      <c r="CX15" s="764"/>
      <c r="CY15" s="764"/>
      <c r="CZ15" s="764"/>
      <c r="DA15" s="765"/>
      <c r="DB15" s="763" t="s">
        <v>572</v>
      </c>
      <c r="DC15" s="764"/>
      <c r="DD15" s="764"/>
      <c r="DE15" s="764"/>
      <c r="DF15" s="765"/>
      <c r="DG15" s="763" t="s">
        <v>572</v>
      </c>
      <c r="DH15" s="764"/>
      <c r="DI15" s="764"/>
      <c r="DJ15" s="764"/>
      <c r="DK15" s="765"/>
      <c r="DL15" s="763" t="s">
        <v>572</v>
      </c>
      <c r="DM15" s="764"/>
      <c r="DN15" s="764"/>
      <c r="DO15" s="764"/>
      <c r="DP15" s="765"/>
      <c r="DQ15" s="763" t="s">
        <v>572</v>
      </c>
      <c r="DR15" s="764"/>
      <c r="DS15" s="764"/>
      <c r="DT15" s="764"/>
      <c r="DU15" s="765"/>
      <c r="DV15" s="760"/>
      <c r="DW15" s="761"/>
      <c r="DX15" s="761"/>
      <c r="DY15" s="761"/>
      <c r="DZ15" s="766"/>
      <c r="EA15" s="217"/>
    </row>
    <row r="16" spans="1:131" s="218" customFormat="1" ht="26.25" customHeight="1" x14ac:dyDescent="0.2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559</v>
      </c>
      <c r="BT16" s="761"/>
      <c r="BU16" s="761"/>
      <c r="BV16" s="761"/>
      <c r="BW16" s="761"/>
      <c r="BX16" s="761"/>
      <c r="BY16" s="761"/>
      <c r="BZ16" s="761"/>
      <c r="CA16" s="761"/>
      <c r="CB16" s="761"/>
      <c r="CC16" s="761"/>
      <c r="CD16" s="761"/>
      <c r="CE16" s="761"/>
      <c r="CF16" s="761"/>
      <c r="CG16" s="762"/>
      <c r="CH16" s="763">
        <v>2</v>
      </c>
      <c r="CI16" s="764"/>
      <c r="CJ16" s="764"/>
      <c r="CK16" s="764"/>
      <c r="CL16" s="765"/>
      <c r="CM16" s="763">
        <v>13</v>
      </c>
      <c r="CN16" s="764"/>
      <c r="CO16" s="764"/>
      <c r="CP16" s="764"/>
      <c r="CQ16" s="765"/>
      <c r="CR16" s="763">
        <v>0</v>
      </c>
      <c r="CS16" s="764"/>
      <c r="CT16" s="764"/>
      <c r="CU16" s="764"/>
      <c r="CV16" s="765"/>
      <c r="CW16" s="763">
        <v>12</v>
      </c>
      <c r="CX16" s="764"/>
      <c r="CY16" s="764"/>
      <c r="CZ16" s="764"/>
      <c r="DA16" s="765"/>
      <c r="DB16" s="763" t="s">
        <v>572</v>
      </c>
      <c r="DC16" s="764"/>
      <c r="DD16" s="764"/>
      <c r="DE16" s="764"/>
      <c r="DF16" s="765"/>
      <c r="DG16" s="763" t="s">
        <v>572</v>
      </c>
      <c r="DH16" s="764"/>
      <c r="DI16" s="764"/>
      <c r="DJ16" s="764"/>
      <c r="DK16" s="765"/>
      <c r="DL16" s="763" t="s">
        <v>572</v>
      </c>
      <c r="DM16" s="764"/>
      <c r="DN16" s="764"/>
      <c r="DO16" s="764"/>
      <c r="DP16" s="765"/>
      <c r="DQ16" s="763" t="s">
        <v>572</v>
      </c>
      <c r="DR16" s="764"/>
      <c r="DS16" s="764"/>
      <c r="DT16" s="764"/>
      <c r="DU16" s="765"/>
      <c r="DV16" s="760"/>
      <c r="DW16" s="761"/>
      <c r="DX16" s="761"/>
      <c r="DY16" s="761"/>
      <c r="DZ16" s="766"/>
      <c r="EA16" s="217"/>
    </row>
    <row r="17" spans="1:131" s="218" customFormat="1" ht="26.25" customHeight="1" x14ac:dyDescent="0.2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560</v>
      </c>
      <c r="BT17" s="761"/>
      <c r="BU17" s="761"/>
      <c r="BV17" s="761"/>
      <c r="BW17" s="761"/>
      <c r="BX17" s="761"/>
      <c r="BY17" s="761"/>
      <c r="BZ17" s="761"/>
      <c r="CA17" s="761"/>
      <c r="CB17" s="761"/>
      <c r="CC17" s="761"/>
      <c r="CD17" s="761"/>
      <c r="CE17" s="761"/>
      <c r="CF17" s="761"/>
      <c r="CG17" s="762"/>
      <c r="CH17" s="763">
        <v>2</v>
      </c>
      <c r="CI17" s="764"/>
      <c r="CJ17" s="764"/>
      <c r="CK17" s="764"/>
      <c r="CL17" s="765"/>
      <c r="CM17" s="763">
        <v>15</v>
      </c>
      <c r="CN17" s="764"/>
      <c r="CO17" s="764"/>
      <c r="CP17" s="764"/>
      <c r="CQ17" s="765"/>
      <c r="CR17" s="763">
        <v>5</v>
      </c>
      <c r="CS17" s="764"/>
      <c r="CT17" s="764"/>
      <c r="CU17" s="764"/>
      <c r="CV17" s="765"/>
      <c r="CW17" s="763" t="s">
        <v>572</v>
      </c>
      <c r="CX17" s="764"/>
      <c r="CY17" s="764"/>
      <c r="CZ17" s="764"/>
      <c r="DA17" s="765"/>
      <c r="DB17" s="763" t="s">
        <v>572</v>
      </c>
      <c r="DC17" s="764"/>
      <c r="DD17" s="764"/>
      <c r="DE17" s="764"/>
      <c r="DF17" s="765"/>
      <c r="DG17" s="763" t="s">
        <v>572</v>
      </c>
      <c r="DH17" s="764"/>
      <c r="DI17" s="764"/>
      <c r="DJ17" s="764"/>
      <c r="DK17" s="765"/>
      <c r="DL17" s="763" t="s">
        <v>572</v>
      </c>
      <c r="DM17" s="764"/>
      <c r="DN17" s="764"/>
      <c r="DO17" s="764"/>
      <c r="DP17" s="765"/>
      <c r="DQ17" s="763" t="s">
        <v>572</v>
      </c>
      <c r="DR17" s="764"/>
      <c r="DS17" s="764"/>
      <c r="DT17" s="764"/>
      <c r="DU17" s="765"/>
      <c r="DV17" s="760"/>
      <c r="DW17" s="761"/>
      <c r="DX17" s="761"/>
      <c r="DY17" s="761"/>
      <c r="DZ17" s="766"/>
      <c r="EA17" s="217"/>
    </row>
    <row r="18" spans="1:131" s="218" customFormat="1" ht="26.25" customHeight="1" x14ac:dyDescent="0.2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573</v>
      </c>
      <c r="BT18" s="761"/>
      <c r="BU18" s="761"/>
      <c r="BV18" s="761"/>
      <c r="BW18" s="761"/>
      <c r="BX18" s="761"/>
      <c r="BY18" s="761"/>
      <c r="BZ18" s="761"/>
      <c r="CA18" s="761"/>
      <c r="CB18" s="761"/>
      <c r="CC18" s="761"/>
      <c r="CD18" s="761"/>
      <c r="CE18" s="761"/>
      <c r="CF18" s="761"/>
      <c r="CG18" s="762"/>
      <c r="CH18" s="763">
        <v>0</v>
      </c>
      <c r="CI18" s="764"/>
      <c r="CJ18" s="764"/>
      <c r="CK18" s="764"/>
      <c r="CL18" s="765"/>
      <c r="CM18" s="763">
        <v>98</v>
      </c>
      <c r="CN18" s="764"/>
      <c r="CO18" s="764"/>
      <c r="CP18" s="764"/>
      <c r="CQ18" s="765"/>
      <c r="CR18" s="763">
        <v>91</v>
      </c>
      <c r="CS18" s="764"/>
      <c r="CT18" s="764"/>
      <c r="CU18" s="764"/>
      <c r="CV18" s="765"/>
      <c r="CW18" s="763" t="s">
        <v>572</v>
      </c>
      <c r="CX18" s="764"/>
      <c r="CY18" s="764"/>
      <c r="CZ18" s="764"/>
      <c r="DA18" s="765"/>
      <c r="DB18" s="763" t="s">
        <v>572</v>
      </c>
      <c r="DC18" s="764"/>
      <c r="DD18" s="764"/>
      <c r="DE18" s="764"/>
      <c r="DF18" s="765"/>
      <c r="DG18" s="763" t="s">
        <v>572</v>
      </c>
      <c r="DH18" s="764"/>
      <c r="DI18" s="764"/>
      <c r="DJ18" s="764"/>
      <c r="DK18" s="765"/>
      <c r="DL18" s="763" t="s">
        <v>572</v>
      </c>
      <c r="DM18" s="764"/>
      <c r="DN18" s="764"/>
      <c r="DO18" s="764"/>
      <c r="DP18" s="765"/>
      <c r="DQ18" s="763" t="s">
        <v>572</v>
      </c>
      <c r="DR18" s="764"/>
      <c r="DS18" s="764"/>
      <c r="DT18" s="764"/>
      <c r="DU18" s="765"/>
      <c r="DV18" s="760"/>
      <c r="DW18" s="761"/>
      <c r="DX18" s="761"/>
      <c r="DY18" s="761"/>
      <c r="DZ18" s="766"/>
      <c r="EA18" s="217"/>
    </row>
    <row r="19" spans="1:131" s="218" customFormat="1" ht="26.25" customHeight="1" x14ac:dyDescent="0.2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3">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3">
      <c r="A23" s="223" t="s">
        <v>376</v>
      </c>
      <c r="B23" s="776" t="s">
        <v>377</v>
      </c>
      <c r="C23" s="777"/>
      <c r="D23" s="777"/>
      <c r="E23" s="777"/>
      <c r="F23" s="777"/>
      <c r="G23" s="777"/>
      <c r="H23" s="777"/>
      <c r="I23" s="777"/>
      <c r="J23" s="777"/>
      <c r="K23" s="777"/>
      <c r="L23" s="777"/>
      <c r="M23" s="777"/>
      <c r="N23" s="777"/>
      <c r="O23" s="777"/>
      <c r="P23" s="778"/>
      <c r="Q23" s="779">
        <v>111405</v>
      </c>
      <c r="R23" s="780"/>
      <c r="S23" s="780"/>
      <c r="T23" s="780"/>
      <c r="U23" s="780"/>
      <c r="V23" s="780">
        <v>106860</v>
      </c>
      <c r="W23" s="780"/>
      <c r="X23" s="780"/>
      <c r="Y23" s="780"/>
      <c r="Z23" s="780"/>
      <c r="AA23" s="780">
        <v>4544</v>
      </c>
      <c r="AB23" s="780"/>
      <c r="AC23" s="780"/>
      <c r="AD23" s="780"/>
      <c r="AE23" s="781"/>
      <c r="AF23" s="782">
        <v>3217</v>
      </c>
      <c r="AG23" s="780"/>
      <c r="AH23" s="780"/>
      <c r="AI23" s="780"/>
      <c r="AJ23" s="783"/>
      <c r="AK23" s="784"/>
      <c r="AL23" s="785"/>
      <c r="AM23" s="785"/>
      <c r="AN23" s="785"/>
      <c r="AO23" s="785"/>
      <c r="AP23" s="780">
        <v>101865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3">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5">
        <v>1</v>
      </c>
      <c r="B28" s="736" t="s">
        <v>388</v>
      </c>
      <c r="C28" s="737"/>
      <c r="D28" s="737"/>
      <c r="E28" s="737"/>
      <c r="F28" s="737"/>
      <c r="G28" s="737"/>
      <c r="H28" s="737"/>
      <c r="I28" s="737"/>
      <c r="J28" s="737"/>
      <c r="K28" s="737"/>
      <c r="L28" s="737"/>
      <c r="M28" s="737"/>
      <c r="N28" s="737"/>
      <c r="O28" s="737"/>
      <c r="P28" s="738"/>
      <c r="Q28" s="809">
        <v>16472</v>
      </c>
      <c r="R28" s="810"/>
      <c r="S28" s="810"/>
      <c r="T28" s="810"/>
      <c r="U28" s="810"/>
      <c r="V28" s="810">
        <v>16256</v>
      </c>
      <c r="W28" s="810"/>
      <c r="X28" s="810"/>
      <c r="Y28" s="810"/>
      <c r="Z28" s="810"/>
      <c r="AA28" s="810">
        <v>216</v>
      </c>
      <c r="AB28" s="810"/>
      <c r="AC28" s="810"/>
      <c r="AD28" s="810"/>
      <c r="AE28" s="811"/>
      <c r="AF28" s="812">
        <v>216</v>
      </c>
      <c r="AG28" s="810"/>
      <c r="AH28" s="810"/>
      <c r="AI28" s="810"/>
      <c r="AJ28" s="813"/>
      <c r="AK28" s="814">
        <v>1335</v>
      </c>
      <c r="AL28" s="815"/>
      <c r="AM28" s="815"/>
      <c r="AN28" s="815"/>
      <c r="AO28" s="815"/>
      <c r="AP28" s="815" t="s">
        <v>561</v>
      </c>
      <c r="AQ28" s="815"/>
      <c r="AR28" s="815"/>
      <c r="AS28" s="815"/>
      <c r="AT28" s="815"/>
      <c r="AU28" s="815" t="s">
        <v>561</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5">
        <v>2</v>
      </c>
      <c r="B29" s="767" t="s">
        <v>389</v>
      </c>
      <c r="C29" s="768"/>
      <c r="D29" s="768"/>
      <c r="E29" s="768"/>
      <c r="F29" s="768"/>
      <c r="G29" s="768"/>
      <c r="H29" s="768"/>
      <c r="I29" s="768"/>
      <c r="J29" s="768"/>
      <c r="K29" s="768"/>
      <c r="L29" s="768"/>
      <c r="M29" s="768"/>
      <c r="N29" s="768"/>
      <c r="O29" s="768"/>
      <c r="P29" s="769"/>
      <c r="Q29" s="770">
        <v>343</v>
      </c>
      <c r="R29" s="771"/>
      <c r="S29" s="771"/>
      <c r="T29" s="771"/>
      <c r="U29" s="771"/>
      <c r="V29" s="771">
        <v>343</v>
      </c>
      <c r="W29" s="771"/>
      <c r="X29" s="771"/>
      <c r="Y29" s="771"/>
      <c r="Z29" s="771"/>
      <c r="AA29" s="771" t="s">
        <v>122</v>
      </c>
      <c r="AB29" s="771"/>
      <c r="AC29" s="771"/>
      <c r="AD29" s="771"/>
      <c r="AE29" s="772"/>
      <c r="AF29" s="773" t="s">
        <v>122</v>
      </c>
      <c r="AG29" s="774"/>
      <c r="AH29" s="774"/>
      <c r="AI29" s="774"/>
      <c r="AJ29" s="775"/>
      <c r="AK29" s="821">
        <v>141</v>
      </c>
      <c r="AL29" s="817"/>
      <c r="AM29" s="817"/>
      <c r="AN29" s="817"/>
      <c r="AO29" s="817"/>
      <c r="AP29" s="817">
        <v>13</v>
      </c>
      <c r="AQ29" s="817"/>
      <c r="AR29" s="817"/>
      <c r="AS29" s="817"/>
      <c r="AT29" s="817"/>
      <c r="AU29" s="817">
        <v>3</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5">
        <v>3</v>
      </c>
      <c r="B30" s="767" t="s">
        <v>390</v>
      </c>
      <c r="C30" s="768"/>
      <c r="D30" s="768"/>
      <c r="E30" s="768"/>
      <c r="F30" s="768"/>
      <c r="G30" s="768"/>
      <c r="H30" s="768"/>
      <c r="I30" s="768"/>
      <c r="J30" s="768"/>
      <c r="K30" s="768"/>
      <c r="L30" s="768"/>
      <c r="M30" s="768"/>
      <c r="N30" s="768"/>
      <c r="O30" s="768"/>
      <c r="P30" s="769"/>
      <c r="Q30" s="770">
        <v>24539</v>
      </c>
      <c r="R30" s="771"/>
      <c r="S30" s="771"/>
      <c r="T30" s="771"/>
      <c r="U30" s="771"/>
      <c r="V30" s="771">
        <v>24270</v>
      </c>
      <c r="W30" s="771"/>
      <c r="X30" s="771"/>
      <c r="Y30" s="771"/>
      <c r="Z30" s="771"/>
      <c r="AA30" s="771">
        <v>269</v>
      </c>
      <c r="AB30" s="771"/>
      <c r="AC30" s="771"/>
      <c r="AD30" s="771"/>
      <c r="AE30" s="772"/>
      <c r="AF30" s="773">
        <v>269</v>
      </c>
      <c r="AG30" s="774"/>
      <c r="AH30" s="774"/>
      <c r="AI30" s="774"/>
      <c r="AJ30" s="775"/>
      <c r="AK30" s="821">
        <v>3551</v>
      </c>
      <c r="AL30" s="817"/>
      <c r="AM30" s="817"/>
      <c r="AN30" s="817"/>
      <c r="AO30" s="817"/>
      <c r="AP30" s="817" t="s">
        <v>561</v>
      </c>
      <c r="AQ30" s="817"/>
      <c r="AR30" s="817"/>
      <c r="AS30" s="817"/>
      <c r="AT30" s="817"/>
      <c r="AU30" s="817" t="s">
        <v>561</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5">
        <v>4</v>
      </c>
      <c r="B31" s="767" t="s">
        <v>391</v>
      </c>
      <c r="C31" s="768"/>
      <c r="D31" s="768"/>
      <c r="E31" s="768"/>
      <c r="F31" s="768"/>
      <c r="G31" s="768"/>
      <c r="H31" s="768"/>
      <c r="I31" s="768"/>
      <c r="J31" s="768"/>
      <c r="K31" s="768"/>
      <c r="L31" s="768"/>
      <c r="M31" s="768"/>
      <c r="N31" s="768"/>
      <c r="O31" s="768"/>
      <c r="P31" s="769"/>
      <c r="Q31" s="770">
        <v>2825</v>
      </c>
      <c r="R31" s="771"/>
      <c r="S31" s="771"/>
      <c r="T31" s="771"/>
      <c r="U31" s="771"/>
      <c r="V31" s="771">
        <v>2812</v>
      </c>
      <c r="W31" s="771"/>
      <c r="X31" s="771"/>
      <c r="Y31" s="771"/>
      <c r="Z31" s="771"/>
      <c r="AA31" s="771">
        <v>13</v>
      </c>
      <c r="AB31" s="771"/>
      <c r="AC31" s="771"/>
      <c r="AD31" s="771"/>
      <c r="AE31" s="772"/>
      <c r="AF31" s="773">
        <v>13</v>
      </c>
      <c r="AG31" s="774"/>
      <c r="AH31" s="774"/>
      <c r="AI31" s="774"/>
      <c r="AJ31" s="775"/>
      <c r="AK31" s="821">
        <v>601</v>
      </c>
      <c r="AL31" s="817"/>
      <c r="AM31" s="817"/>
      <c r="AN31" s="817"/>
      <c r="AO31" s="817"/>
      <c r="AP31" s="817" t="s">
        <v>561</v>
      </c>
      <c r="AQ31" s="817"/>
      <c r="AR31" s="817"/>
      <c r="AS31" s="817"/>
      <c r="AT31" s="817"/>
      <c r="AU31" s="817" t="s">
        <v>561</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5">
        <v>5</v>
      </c>
      <c r="B32" s="767" t="s">
        <v>392</v>
      </c>
      <c r="C32" s="768"/>
      <c r="D32" s="768"/>
      <c r="E32" s="768"/>
      <c r="F32" s="768"/>
      <c r="G32" s="768"/>
      <c r="H32" s="768"/>
      <c r="I32" s="768"/>
      <c r="J32" s="768"/>
      <c r="K32" s="768"/>
      <c r="L32" s="768"/>
      <c r="M32" s="768"/>
      <c r="N32" s="768"/>
      <c r="O32" s="768"/>
      <c r="P32" s="769"/>
      <c r="Q32" s="770">
        <v>3159</v>
      </c>
      <c r="R32" s="771"/>
      <c r="S32" s="771"/>
      <c r="T32" s="771"/>
      <c r="U32" s="771"/>
      <c r="V32" s="771">
        <v>3104</v>
      </c>
      <c r="W32" s="771"/>
      <c r="X32" s="771"/>
      <c r="Y32" s="771"/>
      <c r="Z32" s="771"/>
      <c r="AA32" s="771">
        <v>54</v>
      </c>
      <c r="AB32" s="771"/>
      <c r="AC32" s="771"/>
      <c r="AD32" s="771"/>
      <c r="AE32" s="772"/>
      <c r="AF32" s="773">
        <v>707</v>
      </c>
      <c r="AG32" s="774"/>
      <c r="AH32" s="774"/>
      <c r="AI32" s="774"/>
      <c r="AJ32" s="775"/>
      <c r="AK32" s="821">
        <v>777</v>
      </c>
      <c r="AL32" s="817"/>
      <c r="AM32" s="817"/>
      <c r="AN32" s="817"/>
      <c r="AO32" s="817"/>
      <c r="AP32" s="817">
        <v>1200</v>
      </c>
      <c r="AQ32" s="817"/>
      <c r="AR32" s="817"/>
      <c r="AS32" s="817"/>
      <c r="AT32" s="817"/>
      <c r="AU32" s="817">
        <v>756</v>
      </c>
      <c r="AV32" s="817"/>
      <c r="AW32" s="817"/>
      <c r="AX32" s="817"/>
      <c r="AY32" s="817"/>
      <c r="AZ32" s="818" t="s">
        <v>561</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5">
        <v>6</v>
      </c>
      <c r="B33" s="767" t="s">
        <v>394</v>
      </c>
      <c r="C33" s="768"/>
      <c r="D33" s="768"/>
      <c r="E33" s="768"/>
      <c r="F33" s="768"/>
      <c r="G33" s="768"/>
      <c r="H33" s="768"/>
      <c r="I33" s="768"/>
      <c r="J33" s="768"/>
      <c r="K33" s="768"/>
      <c r="L33" s="768"/>
      <c r="M33" s="768"/>
      <c r="N33" s="768"/>
      <c r="O33" s="768"/>
      <c r="P33" s="769"/>
      <c r="Q33" s="770">
        <v>6963</v>
      </c>
      <c r="R33" s="771"/>
      <c r="S33" s="771"/>
      <c r="T33" s="771"/>
      <c r="U33" s="771"/>
      <c r="V33" s="771">
        <v>6994</v>
      </c>
      <c r="W33" s="771"/>
      <c r="X33" s="771"/>
      <c r="Y33" s="771"/>
      <c r="Z33" s="771"/>
      <c r="AA33" s="771">
        <v>-32</v>
      </c>
      <c r="AB33" s="771"/>
      <c r="AC33" s="771"/>
      <c r="AD33" s="771"/>
      <c r="AE33" s="772"/>
      <c r="AF33" s="773">
        <v>2171</v>
      </c>
      <c r="AG33" s="774"/>
      <c r="AH33" s="774"/>
      <c r="AI33" s="774"/>
      <c r="AJ33" s="775"/>
      <c r="AK33" s="821">
        <v>3</v>
      </c>
      <c r="AL33" s="817"/>
      <c r="AM33" s="817"/>
      <c r="AN33" s="817"/>
      <c r="AO33" s="817"/>
      <c r="AP33" s="817">
        <v>1458</v>
      </c>
      <c r="AQ33" s="817"/>
      <c r="AR33" s="817"/>
      <c r="AS33" s="817"/>
      <c r="AT33" s="817"/>
      <c r="AU33" s="817" t="s">
        <v>561</v>
      </c>
      <c r="AV33" s="817"/>
      <c r="AW33" s="817"/>
      <c r="AX33" s="817"/>
      <c r="AY33" s="817"/>
      <c r="AZ33" s="818" t="s">
        <v>561</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5">
        <v>7</v>
      </c>
      <c r="B34" s="767" t="s">
        <v>395</v>
      </c>
      <c r="C34" s="768"/>
      <c r="D34" s="768"/>
      <c r="E34" s="768"/>
      <c r="F34" s="768"/>
      <c r="G34" s="768"/>
      <c r="H34" s="768"/>
      <c r="I34" s="768"/>
      <c r="J34" s="768"/>
      <c r="K34" s="768"/>
      <c r="L34" s="768"/>
      <c r="M34" s="768"/>
      <c r="N34" s="768"/>
      <c r="O34" s="768"/>
      <c r="P34" s="769"/>
      <c r="Q34" s="770">
        <v>5984</v>
      </c>
      <c r="R34" s="771"/>
      <c r="S34" s="771"/>
      <c r="T34" s="771"/>
      <c r="U34" s="771"/>
      <c r="V34" s="771">
        <v>5150</v>
      </c>
      <c r="W34" s="771"/>
      <c r="X34" s="771"/>
      <c r="Y34" s="771"/>
      <c r="Z34" s="771"/>
      <c r="AA34" s="771">
        <v>834</v>
      </c>
      <c r="AB34" s="771"/>
      <c r="AC34" s="771"/>
      <c r="AD34" s="771"/>
      <c r="AE34" s="772"/>
      <c r="AF34" s="773">
        <v>7977</v>
      </c>
      <c r="AG34" s="774"/>
      <c r="AH34" s="774"/>
      <c r="AI34" s="774"/>
      <c r="AJ34" s="775"/>
      <c r="AK34" s="821">
        <v>248</v>
      </c>
      <c r="AL34" s="817"/>
      <c r="AM34" s="817"/>
      <c r="AN34" s="817"/>
      <c r="AO34" s="817"/>
      <c r="AP34" s="817">
        <v>9584</v>
      </c>
      <c r="AQ34" s="817"/>
      <c r="AR34" s="817"/>
      <c r="AS34" s="817"/>
      <c r="AT34" s="817"/>
      <c r="AU34" s="817">
        <v>987</v>
      </c>
      <c r="AV34" s="817"/>
      <c r="AW34" s="817"/>
      <c r="AX34" s="817"/>
      <c r="AY34" s="817"/>
      <c r="AZ34" s="818" t="s">
        <v>561</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5">
        <v>8</v>
      </c>
      <c r="B35" s="767" t="s">
        <v>396</v>
      </c>
      <c r="C35" s="768"/>
      <c r="D35" s="768"/>
      <c r="E35" s="768"/>
      <c r="F35" s="768"/>
      <c r="G35" s="768"/>
      <c r="H35" s="768"/>
      <c r="I35" s="768"/>
      <c r="J35" s="768"/>
      <c r="K35" s="768"/>
      <c r="L35" s="768"/>
      <c r="M35" s="768"/>
      <c r="N35" s="768"/>
      <c r="O35" s="768"/>
      <c r="P35" s="769"/>
      <c r="Q35" s="770">
        <v>8976</v>
      </c>
      <c r="R35" s="771"/>
      <c r="S35" s="771"/>
      <c r="T35" s="771"/>
      <c r="U35" s="771"/>
      <c r="V35" s="771">
        <v>8642</v>
      </c>
      <c r="W35" s="771"/>
      <c r="X35" s="771"/>
      <c r="Y35" s="771"/>
      <c r="Z35" s="771"/>
      <c r="AA35" s="771">
        <v>333</v>
      </c>
      <c r="AB35" s="771"/>
      <c r="AC35" s="771"/>
      <c r="AD35" s="771"/>
      <c r="AE35" s="772"/>
      <c r="AF35" s="773" t="s">
        <v>122</v>
      </c>
      <c r="AG35" s="774"/>
      <c r="AH35" s="774"/>
      <c r="AI35" s="774"/>
      <c r="AJ35" s="775"/>
      <c r="AK35" s="821">
        <v>4140</v>
      </c>
      <c r="AL35" s="817"/>
      <c r="AM35" s="817"/>
      <c r="AN35" s="817"/>
      <c r="AO35" s="817"/>
      <c r="AP35" s="817">
        <v>80986</v>
      </c>
      <c r="AQ35" s="817"/>
      <c r="AR35" s="817"/>
      <c r="AS35" s="817"/>
      <c r="AT35" s="817"/>
      <c r="AU35" s="817">
        <v>51669</v>
      </c>
      <c r="AV35" s="817"/>
      <c r="AW35" s="817"/>
      <c r="AX35" s="817"/>
      <c r="AY35" s="817"/>
      <c r="AZ35" s="818" t="s">
        <v>561</v>
      </c>
      <c r="BA35" s="818"/>
      <c r="BB35" s="818"/>
      <c r="BC35" s="818"/>
      <c r="BD35" s="818"/>
      <c r="BE35" s="819" t="s">
        <v>393</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11352</v>
      </c>
      <c r="AG63" s="831"/>
      <c r="AH63" s="831"/>
      <c r="AI63" s="831"/>
      <c r="AJ63" s="832"/>
      <c r="AK63" s="833"/>
      <c r="AL63" s="828"/>
      <c r="AM63" s="828"/>
      <c r="AN63" s="828"/>
      <c r="AO63" s="828"/>
      <c r="AP63" s="831">
        <v>93242</v>
      </c>
      <c r="AQ63" s="831"/>
      <c r="AR63" s="831"/>
      <c r="AS63" s="831"/>
      <c r="AT63" s="831"/>
      <c r="AU63" s="831">
        <v>53416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9">
        <v>1</v>
      </c>
      <c r="B68" s="856" t="s">
        <v>562</v>
      </c>
      <c r="C68" s="857"/>
      <c r="D68" s="857"/>
      <c r="E68" s="857"/>
      <c r="F68" s="857"/>
      <c r="G68" s="857"/>
      <c r="H68" s="857"/>
      <c r="I68" s="857"/>
      <c r="J68" s="857"/>
      <c r="K68" s="857"/>
      <c r="L68" s="857"/>
      <c r="M68" s="857"/>
      <c r="N68" s="857"/>
      <c r="O68" s="857"/>
      <c r="P68" s="858"/>
      <c r="Q68" s="859">
        <v>3403</v>
      </c>
      <c r="R68" s="853"/>
      <c r="S68" s="853"/>
      <c r="T68" s="853"/>
      <c r="U68" s="853"/>
      <c r="V68" s="853">
        <v>3396</v>
      </c>
      <c r="W68" s="853"/>
      <c r="X68" s="853"/>
      <c r="Y68" s="853"/>
      <c r="Z68" s="853"/>
      <c r="AA68" s="853">
        <v>7</v>
      </c>
      <c r="AB68" s="853"/>
      <c r="AC68" s="853"/>
      <c r="AD68" s="853"/>
      <c r="AE68" s="853"/>
      <c r="AF68" s="853">
        <v>7</v>
      </c>
      <c r="AG68" s="853"/>
      <c r="AH68" s="853"/>
      <c r="AI68" s="853"/>
      <c r="AJ68" s="853"/>
      <c r="AK68" s="853" t="s">
        <v>572</v>
      </c>
      <c r="AL68" s="853"/>
      <c r="AM68" s="853"/>
      <c r="AN68" s="853"/>
      <c r="AO68" s="853"/>
      <c r="AP68" s="853">
        <v>628</v>
      </c>
      <c r="AQ68" s="853"/>
      <c r="AR68" s="853"/>
      <c r="AS68" s="853"/>
      <c r="AT68" s="853"/>
      <c r="AU68" s="853">
        <v>513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1">
        <v>2</v>
      </c>
      <c r="B69" s="860" t="s">
        <v>563</v>
      </c>
      <c r="C69" s="861"/>
      <c r="D69" s="861"/>
      <c r="E69" s="861"/>
      <c r="F69" s="861"/>
      <c r="G69" s="861"/>
      <c r="H69" s="861"/>
      <c r="I69" s="861"/>
      <c r="J69" s="861"/>
      <c r="K69" s="861"/>
      <c r="L69" s="861"/>
      <c r="M69" s="861"/>
      <c r="N69" s="861"/>
      <c r="O69" s="861"/>
      <c r="P69" s="862"/>
      <c r="Q69" s="863">
        <v>23</v>
      </c>
      <c r="R69" s="817"/>
      <c r="S69" s="817"/>
      <c r="T69" s="817"/>
      <c r="U69" s="817"/>
      <c r="V69" s="817">
        <v>10</v>
      </c>
      <c r="W69" s="817"/>
      <c r="X69" s="817"/>
      <c r="Y69" s="817"/>
      <c r="Z69" s="817"/>
      <c r="AA69" s="817">
        <v>13</v>
      </c>
      <c r="AB69" s="817"/>
      <c r="AC69" s="817"/>
      <c r="AD69" s="817"/>
      <c r="AE69" s="817"/>
      <c r="AF69" s="817">
        <v>13</v>
      </c>
      <c r="AG69" s="817"/>
      <c r="AH69" s="817"/>
      <c r="AI69" s="817"/>
      <c r="AJ69" s="817"/>
      <c r="AK69" s="817" t="s">
        <v>572</v>
      </c>
      <c r="AL69" s="817"/>
      <c r="AM69" s="817"/>
      <c r="AN69" s="817"/>
      <c r="AO69" s="817"/>
      <c r="AP69" s="817">
        <v>13</v>
      </c>
      <c r="AQ69" s="817"/>
      <c r="AR69" s="817"/>
      <c r="AS69" s="817"/>
      <c r="AT69" s="817"/>
      <c r="AU69" s="817" t="s">
        <v>572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1">
        <v>3</v>
      </c>
      <c r="B70" s="860" t="s">
        <v>564</v>
      </c>
      <c r="C70" s="861"/>
      <c r="D70" s="861"/>
      <c r="E70" s="861"/>
      <c r="F70" s="861"/>
      <c r="G70" s="861"/>
      <c r="H70" s="861"/>
      <c r="I70" s="861"/>
      <c r="J70" s="861"/>
      <c r="K70" s="861"/>
      <c r="L70" s="861"/>
      <c r="M70" s="861"/>
      <c r="N70" s="861"/>
      <c r="O70" s="861"/>
      <c r="P70" s="862"/>
      <c r="Q70" s="863">
        <v>484</v>
      </c>
      <c r="R70" s="817"/>
      <c r="S70" s="817"/>
      <c r="T70" s="817"/>
      <c r="U70" s="817"/>
      <c r="V70" s="817">
        <v>396</v>
      </c>
      <c r="W70" s="817"/>
      <c r="X70" s="817"/>
      <c r="Y70" s="817"/>
      <c r="Z70" s="817"/>
      <c r="AA70" s="817">
        <v>86</v>
      </c>
      <c r="AB70" s="817"/>
      <c r="AC70" s="817"/>
      <c r="AD70" s="817"/>
      <c r="AE70" s="817"/>
      <c r="AF70" s="817">
        <v>86</v>
      </c>
      <c r="AG70" s="817"/>
      <c r="AH70" s="817"/>
      <c r="AI70" s="817"/>
      <c r="AJ70" s="817"/>
      <c r="AK70" s="817">
        <v>93</v>
      </c>
      <c r="AL70" s="817"/>
      <c r="AM70" s="817"/>
      <c r="AN70" s="817"/>
      <c r="AO70" s="817"/>
      <c r="AP70" s="817" t="s">
        <v>572</v>
      </c>
      <c r="AQ70" s="817"/>
      <c r="AR70" s="817"/>
      <c r="AS70" s="817"/>
      <c r="AT70" s="817"/>
      <c r="AU70" s="817" t="s">
        <v>572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1">
        <v>4</v>
      </c>
      <c r="B71" s="860" t="s">
        <v>565</v>
      </c>
      <c r="C71" s="861"/>
      <c r="D71" s="861"/>
      <c r="E71" s="861"/>
      <c r="F71" s="861"/>
      <c r="G71" s="861"/>
      <c r="H71" s="861"/>
      <c r="I71" s="861"/>
      <c r="J71" s="861"/>
      <c r="K71" s="861"/>
      <c r="L71" s="861"/>
      <c r="M71" s="861"/>
      <c r="N71" s="861"/>
      <c r="O71" s="861"/>
      <c r="P71" s="862"/>
      <c r="Q71" s="863">
        <v>5552</v>
      </c>
      <c r="R71" s="817"/>
      <c r="S71" s="817"/>
      <c r="T71" s="817"/>
      <c r="U71" s="817"/>
      <c r="V71" s="817">
        <v>4641</v>
      </c>
      <c r="W71" s="817"/>
      <c r="X71" s="817"/>
      <c r="Y71" s="817"/>
      <c r="Z71" s="817"/>
      <c r="AA71" s="817">
        <v>911</v>
      </c>
      <c r="AB71" s="817"/>
      <c r="AC71" s="817"/>
      <c r="AD71" s="817"/>
      <c r="AE71" s="817"/>
      <c r="AF71" s="817">
        <v>911</v>
      </c>
      <c r="AG71" s="817"/>
      <c r="AH71" s="817"/>
      <c r="AI71" s="817"/>
      <c r="AJ71" s="817"/>
      <c r="AK71" s="817" t="s">
        <v>572</v>
      </c>
      <c r="AL71" s="817"/>
      <c r="AM71" s="817"/>
      <c r="AN71" s="817"/>
      <c r="AO71" s="817"/>
      <c r="AP71" s="817" t="s">
        <v>572</v>
      </c>
      <c r="AQ71" s="817"/>
      <c r="AR71" s="817"/>
      <c r="AS71" s="817"/>
      <c r="AT71" s="817"/>
      <c r="AU71" s="817" t="s">
        <v>572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1">
        <v>5</v>
      </c>
      <c r="B72" s="860" t="s">
        <v>566</v>
      </c>
      <c r="C72" s="861"/>
      <c r="D72" s="861"/>
      <c r="E72" s="861"/>
      <c r="F72" s="861"/>
      <c r="G72" s="861"/>
      <c r="H72" s="861"/>
      <c r="I72" s="861"/>
      <c r="J72" s="861"/>
      <c r="K72" s="861"/>
      <c r="L72" s="861"/>
      <c r="M72" s="861"/>
      <c r="N72" s="861"/>
      <c r="O72" s="861"/>
      <c r="P72" s="862"/>
      <c r="Q72" s="863">
        <v>1491</v>
      </c>
      <c r="R72" s="817"/>
      <c r="S72" s="817"/>
      <c r="T72" s="817"/>
      <c r="U72" s="817"/>
      <c r="V72" s="817">
        <v>1488</v>
      </c>
      <c r="W72" s="817"/>
      <c r="X72" s="817"/>
      <c r="Y72" s="817"/>
      <c r="Z72" s="817"/>
      <c r="AA72" s="817">
        <v>3</v>
      </c>
      <c r="AB72" s="817"/>
      <c r="AC72" s="817"/>
      <c r="AD72" s="817"/>
      <c r="AE72" s="817"/>
      <c r="AF72" s="817">
        <v>3</v>
      </c>
      <c r="AG72" s="817"/>
      <c r="AH72" s="817"/>
      <c r="AI72" s="817"/>
      <c r="AJ72" s="817"/>
      <c r="AK72" s="817">
        <v>41</v>
      </c>
      <c r="AL72" s="817"/>
      <c r="AM72" s="817"/>
      <c r="AN72" s="817"/>
      <c r="AO72" s="817"/>
      <c r="AP72" s="817" t="s">
        <v>572</v>
      </c>
      <c r="AQ72" s="817"/>
      <c r="AR72" s="817"/>
      <c r="AS72" s="817"/>
      <c r="AT72" s="817"/>
      <c r="AU72" s="817" t="s">
        <v>572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1">
        <v>6</v>
      </c>
      <c r="B73" s="860" t="s">
        <v>567</v>
      </c>
      <c r="C73" s="861"/>
      <c r="D73" s="861"/>
      <c r="E73" s="861"/>
      <c r="F73" s="861"/>
      <c r="G73" s="861"/>
      <c r="H73" s="861"/>
      <c r="I73" s="861"/>
      <c r="J73" s="861"/>
      <c r="K73" s="861"/>
      <c r="L73" s="861"/>
      <c r="M73" s="861"/>
      <c r="N73" s="861"/>
      <c r="O73" s="861"/>
      <c r="P73" s="862"/>
      <c r="Q73" s="863">
        <v>7</v>
      </c>
      <c r="R73" s="817"/>
      <c r="S73" s="817"/>
      <c r="T73" s="817"/>
      <c r="U73" s="817"/>
      <c r="V73" s="817">
        <v>7</v>
      </c>
      <c r="W73" s="817"/>
      <c r="X73" s="817"/>
      <c r="Y73" s="817"/>
      <c r="Z73" s="817"/>
      <c r="AA73" s="817">
        <v>0</v>
      </c>
      <c r="AB73" s="817"/>
      <c r="AC73" s="817"/>
      <c r="AD73" s="817"/>
      <c r="AE73" s="817"/>
      <c r="AF73" s="817">
        <v>0</v>
      </c>
      <c r="AG73" s="817"/>
      <c r="AH73" s="817"/>
      <c r="AI73" s="817"/>
      <c r="AJ73" s="817"/>
      <c r="AK73" s="817" t="s">
        <v>572</v>
      </c>
      <c r="AL73" s="817"/>
      <c r="AM73" s="817"/>
      <c r="AN73" s="817"/>
      <c r="AO73" s="817"/>
      <c r="AP73" s="817" t="s">
        <v>572</v>
      </c>
      <c r="AQ73" s="817"/>
      <c r="AR73" s="817"/>
      <c r="AS73" s="817"/>
      <c r="AT73" s="817"/>
      <c r="AU73" s="817" t="s">
        <v>572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1">
        <v>7</v>
      </c>
      <c r="B74" s="860" t="s">
        <v>568</v>
      </c>
      <c r="C74" s="861"/>
      <c r="D74" s="861"/>
      <c r="E74" s="861"/>
      <c r="F74" s="861"/>
      <c r="G74" s="861"/>
      <c r="H74" s="861"/>
      <c r="I74" s="861"/>
      <c r="J74" s="861"/>
      <c r="K74" s="861"/>
      <c r="L74" s="861"/>
      <c r="M74" s="861"/>
      <c r="N74" s="861"/>
      <c r="O74" s="861"/>
      <c r="P74" s="862"/>
      <c r="Q74" s="863">
        <v>33</v>
      </c>
      <c r="R74" s="817"/>
      <c r="S74" s="817"/>
      <c r="T74" s="817"/>
      <c r="U74" s="817"/>
      <c r="V74" s="817">
        <v>17</v>
      </c>
      <c r="W74" s="817"/>
      <c r="X74" s="817"/>
      <c r="Y74" s="817"/>
      <c r="Z74" s="817"/>
      <c r="AA74" s="817">
        <v>16</v>
      </c>
      <c r="AB74" s="817"/>
      <c r="AC74" s="817"/>
      <c r="AD74" s="817"/>
      <c r="AE74" s="817"/>
      <c r="AF74" s="817">
        <v>16</v>
      </c>
      <c r="AG74" s="817"/>
      <c r="AH74" s="817"/>
      <c r="AI74" s="817"/>
      <c r="AJ74" s="817"/>
      <c r="AK74" s="817" t="s">
        <v>572</v>
      </c>
      <c r="AL74" s="817"/>
      <c r="AM74" s="817"/>
      <c r="AN74" s="817"/>
      <c r="AO74" s="817"/>
      <c r="AP74" s="817" t="s">
        <v>572</v>
      </c>
      <c r="AQ74" s="817"/>
      <c r="AR74" s="817"/>
      <c r="AS74" s="817"/>
      <c r="AT74" s="817"/>
      <c r="AU74" s="817" t="s">
        <v>572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1">
        <v>8</v>
      </c>
      <c r="B75" s="860" t="s">
        <v>569</v>
      </c>
      <c r="C75" s="861"/>
      <c r="D75" s="861"/>
      <c r="E75" s="861"/>
      <c r="F75" s="861"/>
      <c r="G75" s="861"/>
      <c r="H75" s="861"/>
      <c r="I75" s="861"/>
      <c r="J75" s="861"/>
      <c r="K75" s="861"/>
      <c r="L75" s="861"/>
      <c r="M75" s="861"/>
      <c r="N75" s="861"/>
      <c r="O75" s="861"/>
      <c r="P75" s="862"/>
      <c r="Q75" s="864">
        <v>772</v>
      </c>
      <c r="R75" s="865"/>
      <c r="S75" s="865"/>
      <c r="T75" s="865"/>
      <c r="U75" s="821"/>
      <c r="V75" s="866">
        <v>728</v>
      </c>
      <c r="W75" s="865"/>
      <c r="X75" s="865"/>
      <c r="Y75" s="865"/>
      <c r="Z75" s="821"/>
      <c r="AA75" s="866">
        <v>44</v>
      </c>
      <c r="AB75" s="865"/>
      <c r="AC75" s="865"/>
      <c r="AD75" s="865"/>
      <c r="AE75" s="821"/>
      <c r="AF75" s="866">
        <v>44</v>
      </c>
      <c r="AG75" s="865"/>
      <c r="AH75" s="865"/>
      <c r="AI75" s="865"/>
      <c r="AJ75" s="821"/>
      <c r="AK75" s="866">
        <v>315</v>
      </c>
      <c r="AL75" s="865"/>
      <c r="AM75" s="865"/>
      <c r="AN75" s="865"/>
      <c r="AO75" s="821"/>
      <c r="AP75" s="866" t="s">
        <v>572</v>
      </c>
      <c r="AQ75" s="865"/>
      <c r="AR75" s="865"/>
      <c r="AS75" s="865"/>
      <c r="AT75" s="821"/>
      <c r="AU75" s="866" t="s">
        <v>572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1">
        <v>9</v>
      </c>
      <c r="B76" s="860" t="s">
        <v>570</v>
      </c>
      <c r="C76" s="861"/>
      <c r="D76" s="861"/>
      <c r="E76" s="861"/>
      <c r="F76" s="861"/>
      <c r="G76" s="861"/>
      <c r="H76" s="861"/>
      <c r="I76" s="861"/>
      <c r="J76" s="861"/>
      <c r="K76" s="861"/>
      <c r="L76" s="861"/>
      <c r="M76" s="861"/>
      <c r="N76" s="861"/>
      <c r="O76" s="861"/>
      <c r="P76" s="862"/>
      <c r="Q76" s="864">
        <v>1876</v>
      </c>
      <c r="R76" s="865"/>
      <c r="S76" s="865"/>
      <c r="T76" s="865"/>
      <c r="U76" s="821"/>
      <c r="V76" s="866">
        <v>1810</v>
      </c>
      <c r="W76" s="865"/>
      <c r="X76" s="865"/>
      <c r="Y76" s="865"/>
      <c r="Z76" s="821"/>
      <c r="AA76" s="866">
        <v>66</v>
      </c>
      <c r="AB76" s="865"/>
      <c r="AC76" s="865"/>
      <c r="AD76" s="865"/>
      <c r="AE76" s="821"/>
      <c r="AF76" s="866">
        <v>66</v>
      </c>
      <c r="AG76" s="865"/>
      <c r="AH76" s="865"/>
      <c r="AI76" s="865"/>
      <c r="AJ76" s="821"/>
      <c r="AK76" s="866" t="s">
        <v>572</v>
      </c>
      <c r="AL76" s="865"/>
      <c r="AM76" s="865"/>
      <c r="AN76" s="865"/>
      <c r="AO76" s="821"/>
      <c r="AP76" s="866" t="s">
        <v>572</v>
      </c>
      <c r="AQ76" s="865"/>
      <c r="AR76" s="865"/>
      <c r="AS76" s="865"/>
      <c r="AT76" s="821"/>
      <c r="AU76" s="866" t="s">
        <v>572</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1">
        <v>10</v>
      </c>
      <c r="B77" s="860" t="s">
        <v>571</v>
      </c>
      <c r="C77" s="861"/>
      <c r="D77" s="861"/>
      <c r="E77" s="861"/>
      <c r="F77" s="861"/>
      <c r="G77" s="861"/>
      <c r="H77" s="861"/>
      <c r="I77" s="861"/>
      <c r="J77" s="861"/>
      <c r="K77" s="861"/>
      <c r="L77" s="861"/>
      <c r="M77" s="861"/>
      <c r="N77" s="861"/>
      <c r="O77" s="861"/>
      <c r="P77" s="862"/>
      <c r="Q77" s="864">
        <v>297869</v>
      </c>
      <c r="R77" s="865"/>
      <c r="S77" s="865"/>
      <c r="T77" s="865"/>
      <c r="U77" s="821"/>
      <c r="V77" s="866">
        <v>293113</v>
      </c>
      <c r="W77" s="865"/>
      <c r="X77" s="865"/>
      <c r="Y77" s="865"/>
      <c r="Z77" s="821"/>
      <c r="AA77" s="866">
        <v>4756</v>
      </c>
      <c r="AB77" s="865"/>
      <c r="AC77" s="865"/>
      <c r="AD77" s="865"/>
      <c r="AE77" s="821"/>
      <c r="AF77" s="866">
        <v>4756</v>
      </c>
      <c r="AG77" s="865"/>
      <c r="AH77" s="865"/>
      <c r="AI77" s="865"/>
      <c r="AJ77" s="821"/>
      <c r="AK77" s="866">
        <v>1710</v>
      </c>
      <c r="AL77" s="865"/>
      <c r="AM77" s="865"/>
      <c r="AN77" s="865"/>
      <c r="AO77" s="821"/>
      <c r="AP77" s="866" t="s">
        <v>572</v>
      </c>
      <c r="AQ77" s="865"/>
      <c r="AR77" s="865"/>
      <c r="AS77" s="865"/>
      <c r="AT77" s="821"/>
      <c r="AU77" s="866" t="s">
        <v>572</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7">
        <v>297</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5905</v>
      </c>
      <c r="AG88" s="831"/>
      <c r="AH88" s="831"/>
      <c r="AI88" s="831"/>
      <c r="AJ88" s="831"/>
      <c r="AK88" s="828"/>
      <c r="AL88" s="828"/>
      <c r="AM88" s="828"/>
      <c r="AN88" s="828"/>
      <c r="AO88" s="828"/>
      <c r="AP88" s="831">
        <v>642</v>
      </c>
      <c r="AQ88" s="831"/>
      <c r="AR88" s="831"/>
      <c r="AS88" s="831"/>
      <c r="AT88" s="831"/>
      <c r="AU88" s="831">
        <v>513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391</v>
      </c>
      <c r="CS102" s="839"/>
      <c r="CT102" s="839"/>
      <c r="CU102" s="839"/>
      <c r="CV102" s="878"/>
      <c r="CW102" s="877">
        <v>40</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13709478</v>
      </c>
      <c r="AB110" s="887"/>
      <c r="AC110" s="887"/>
      <c r="AD110" s="887"/>
      <c r="AE110" s="888"/>
      <c r="AF110" s="889">
        <v>11543508</v>
      </c>
      <c r="AG110" s="887"/>
      <c r="AH110" s="887"/>
      <c r="AI110" s="887"/>
      <c r="AJ110" s="888"/>
      <c r="AK110" s="889">
        <v>11385366</v>
      </c>
      <c r="AL110" s="887"/>
      <c r="AM110" s="887"/>
      <c r="AN110" s="887"/>
      <c r="AO110" s="888"/>
      <c r="AP110" s="890">
        <v>22.8</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112670000</v>
      </c>
      <c r="BR110" s="918"/>
      <c r="BS110" s="918"/>
      <c r="BT110" s="918"/>
      <c r="BU110" s="918"/>
      <c r="BV110" s="918">
        <v>105539733</v>
      </c>
      <c r="BW110" s="918"/>
      <c r="BX110" s="918"/>
      <c r="BY110" s="918"/>
      <c r="BZ110" s="918"/>
      <c r="CA110" s="918">
        <v>101864587</v>
      </c>
      <c r="CB110" s="918"/>
      <c r="CC110" s="918"/>
      <c r="CD110" s="918"/>
      <c r="CE110" s="918"/>
      <c r="CF110" s="931">
        <v>204.4</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226950</v>
      </c>
      <c r="BR111" s="913"/>
      <c r="BS111" s="913"/>
      <c r="BT111" s="913"/>
      <c r="BU111" s="913"/>
      <c r="BV111" s="913">
        <v>3925</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56227259</v>
      </c>
      <c r="BR112" s="913"/>
      <c r="BS112" s="913"/>
      <c r="BT112" s="913"/>
      <c r="BU112" s="913"/>
      <c r="BV112" s="913">
        <v>55279890</v>
      </c>
      <c r="BW112" s="913"/>
      <c r="BX112" s="913"/>
      <c r="BY112" s="913"/>
      <c r="BZ112" s="913"/>
      <c r="CA112" s="913">
        <v>53416105</v>
      </c>
      <c r="CB112" s="913"/>
      <c r="CC112" s="913"/>
      <c r="CD112" s="913"/>
      <c r="CE112" s="913"/>
      <c r="CF112" s="907">
        <v>107.2</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4147585</v>
      </c>
      <c r="AB113" s="925"/>
      <c r="AC113" s="925"/>
      <c r="AD113" s="925"/>
      <c r="AE113" s="926"/>
      <c r="AF113" s="927">
        <v>4184666</v>
      </c>
      <c r="AG113" s="925"/>
      <c r="AH113" s="925"/>
      <c r="AI113" s="925"/>
      <c r="AJ113" s="926"/>
      <c r="AK113" s="927">
        <v>4105651</v>
      </c>
      <c r="AL113" s="925"/>
      <c r="AM113" s="925"/>
      <c r="AN113" s="925"/>
      <c r="AO113" s="926"/>
      <c r="AP113" s="928">
        <v>8.1999999999999993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461193</v>
      </c>
      <c r="BR113" s="913"/>
      <c r="BS113" s="913"/>
      <c r="BT113" s="913"/>
      <c r="BU113" s="913"/>
      <c r="BV113" s="913">
        <v>414213</v>
      </c>
      <c r="BW113" s="913"/>
      <c r="BX113" s="913"/>
      <c r="BY113" s="913"/>
      <c r="BZ113" s="913"/>
      <c r="CA113" s="913">
        <v>512645</v>
      </c>
      <c r="CB113" s="913"/>
      <c r="CC113" s="913"/>
      <c r="CD113" s="913"/>
      <c r="CE113" s="913"/>
      <c r="CF113" s="907">
        <v>1</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205175</v>
      </c>
      <c r="AB114" s="946"/>
      <c r="AC114" s="946"/>
      <c r="AD114" s="946"/>
      <c r="AE114" s="947"/>
      <c r="AF114" s="948">
        <v>189442</v>
      </c>
      <c r="AG114" s="946"/>
      <c r="AH114" s="946"/>
      <c r="AI114" s="946"/>
      <c r="AJ114" s="947"/>
      <c r="AK114" s="948">
        <v>130146</v>
      </c>
      <c r="AL114" s="946"/>
      <c r="AM114" s="946"/>
      <c r="AN114" s="946"/>
      <c r="AO114" s="947"/>
      <c r="AP114" s="949">
        <v>0.3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12013884</v>
      </c>
      <c r="BR114" s="913"/>
      <c r="BS114" s="913"/>
      <c r="BT114" s="913"/>
      <c r="BU114" s="913"/>
      <c r="BV114" s="913">
        <v>12662016</v>
      </c>
      <c r="BW114" s="913"/>
      <c r="BX114" s="913"/>
      <c r="BY114" s="913"/>
      <c r="BZ114" s="913"/>
      <c r="CA114" s="913">
        <v>13007012</v>
      </c>
      <c r="CB114" s="913"/>
      <c r="CC114" s="913"/>
      <c r="CD114" s="913"/>
      <c r="CE114" s="913"/>
      <c r="CF114" s="907">
        <v>26.1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94559</v>
      </c>
      <c r="AB115" s="925"/>
      <c r="AC115" s="925"/>
      <c r="AD115" s="925"/>
      <c r="AE115" s="926"/>
      <c r="AF115" s="927">
        <v>94493</v>
      </c>
      <c r="AG115" s="925"/>
      <c r="AH115" s="925"/>
      <c r="AI115" s="925"/>
      <c r="AJ115" s="926"/>
      <c r="AK115" s="927">
        <v>3959</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26994</v>
      </c>
      <c r="BR115" s="913"/>
      <c r="BS115" s="913"/>
      <c r="BT115" s="913"/>
      <c r="BU115" s="913"/>
      <c r="BV115" s="913">
        <v>-1900</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891</v>
      </c>
      <c r="AB116" s="946"/>
      <c r="AC116" s="946"/>
      <c r="AD116" s="946"/>
      <c r="AE116" s="947"/>
      <c r="AF116" s="948">
        <v>1886</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7850</v>
      </c>
      <c r="DH116" s="946"/>
      <c r="DI116" s="946"/>
      <c r="DJ116" s="946"/>
      <c r="DK116" s="947"/>
      <c r="DL116" s="948">
        <v>3925</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18157688</v>
      </c>
      <c r="AB117" s="966"/>
      <c r="AC117" s="966"/>
      <c r="AD117" s="966"/>
      <c r="AE117" s="967"/>
      <c r="AF117" s="968">
        <v>16013995</v>
      </c>
      <c r="AG117" s="966"/>
      <c r="AH117" s="966"/>
      <c r="AI117" s="966"/>
      <c r="AJ117" s="967"/>
      <c r="AK117" s="968">
        <v>15625122</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181626280</v>
      </c>
      <c r="BR119" s="987"/>
      <c r="BS119" s="987"/>
      <c r="BT119" s="987"/>
      <c r="BU119" s="987"/>
      <c r="BV119" s="987">
        <v>173897877</v>
      </c>
      <c r="BW119" s="987"/>
      <c r="BX119" s="987"/>
      <c r="BY119" s="987"/>
      <c r="BZ119" s="987"/>
      <c r="CA119" s="987">
        <v>168800349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219100</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12419160</v>
      </c>
      <c r="BR120" s="918"/>
      <c r="BS120" s="918"/>
      <c r="BT120" s="918"/>
      <c r="BU120" s="918"/>
      <c r="BV120" s="918">
        <v>10932142</v>
      </c>
      <c r="BW120" s="918"/>
      <c r="BX120" s="918"/>
      <c r="BY120" s="918"/>
      <c r="BZ120" s="918"/>
      <c r="CA120" s="918">
        <v>11418846</v>
      </c>
      <c r="CB120" s="918"/>
      <c r="CC120" s="918"/>
      <c r="CD120" s="918"/>
      <c r="CE120" s="918"/>
      <c r="CF120" s="931">
        <v>22.9</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54195183</v>
      </c>
      <c r="DH120" s="918"/>
      <c r="DI120" s="918"/>
      <c r="DJ120" s="918"/>
      <c r="DK120" s="918"/>
      <c r="DL120" s="918">
        <v>53295951</v>
      </c>
      <c r="DM120" s="918"/>
      <c r="DN120" s="918"/>
      <c r="DO120" s="918"/>
      <c r="DP120" s="918"/>
      <c r="DQ120" s="918">
        <v>51669269</v>
      </c>
      <c r="DR120" s="918"/>
      <c r="DS120" s="918"/>
      <c r="DT120" s="918"/>
      <c r="DU120" s="918"/>
      <c r="DV120" s="919">
        <v>103.7</v>
      </c>
      <c r="DW120" s="919"/>
      <c r="DX120" s="919"/>
      <c r="DY120" s="919"/>
      <c r="DZ120" s="920"/>
    </row>
    <row r="121" spans="1:130" s="212" customFormat="1" ht="26.25" customHeight="1" x14ac:dyDescent="0.2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13723298</v>
      </c>
      <c r="BR121" s="913"/>
      <c r="BS121" s="913"/>
      <c r="BT121" s="913"/>
      <c r="BU121" s="913"/>
      <c r="BV121" s="913">
        <v>13188102</v>
      </c>
      <c r="BW121" s="913"/>
      <c r="BX121" s="913"/>
      <c r="BY121" s="913"/>
      <c r="BZ121" s="913"/>
      <c r="CA121" s="913">
        <v>13610558</v>
      </c>
      <c r="CB121" s="913"/>
      <c r="CC121" s="913"/>
      <c r="CD121" s="913"/>
      <c r="CE121" s="913"/>
      <c r="CF121" s="907">
        <v>27.3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1209179</v>
      </c>
      <c r="DH121" s="913"/>
      <c r="DI121" s="913"/>
      <c r="DJ121" s="913"/>
      <c r="DK121" s="913"/>
      <c r="DL121" s="913">
        <v>1103204</v>
      </c>
      <c r="DM121" s="913"/>
      <c r="DN121" s="913"/>
      <c r="DO121" s="913"/>
      <c r="DP121" s="913"/>
      <c r="DQ121" s="913">
        <v>987193</v>
      </c>
      <c r="DR121" s="913"/>
      <c r="DS121" s="913"/>
      <c r="DT121" s="913"/>
      <c r="DU121" s="913"/>
      <c r="DV121" s="914">
        <v>2</v>
      </c>
      <c r="DW121" s="914"/>
      <c r="DX121" s="914"/>
      <c r="DY121" s="914"/>
      <c r="DZ121" s="915"/>
    </row>
    <row r="122" spans="1:130" s="212" customFormat="1" ht="26.25" customHeight="1" x14ac:dyDescent="0.2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126130114</v>
      </c>
      <c r="BR122" s="987"/>
      <c r="BS122" s="987"/>
      <c r="BT122" s="987"/>
      <c r="BU122" s="987"/>
      <c r="BV122" s="987">
        <v>121264992</v>
      </c>
      <c r="BW122" s="987"/>
      <c r="BX122" s="987"/>
      <c r="BY122" s="987"/>
      <c r="BZ122" s="987"/>
      <c r="CA122" s="987">
        <v>116026536</v>
      </c>
      <c r="CB122" s="987"/>
      <c r="CC122" s="987"/>
      <c r="CD122" s="987"/>
      <c r="CE122" s="987"/>
      <c r="CF122" s="1004">
        <v>232.8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814660</v>
      </c>
      <c r="DH122" s="913"/>
      <c r="DI122" s="913"/>
      <c r="DJ122" s="913"/>
      <c r="DK122" s="913"/>
      <c r="DL122" s="913">
        <v>874700</v>
      </c>
      <c r="DM122" s="913"/>
      <c r="DN122" s="913"/>
      <c r="DO122" s="913"/>
      <c r="DP122" s="913"/>
      <c r="DQ122" s="913">
        <v>756083</v>
      </c>
      <c r="DR122" s="913"/>
      <c r="DS122" s="913"/>
      <c r="DT122" s="913"/>
      <c r="DU122" s="913"/>
      <c r="DV122" s="914">
        <v>1.5</v>
      </c>
      <c r="DW122" s="914"/>
      <c r="DX122" s="914"/>
      <c r="DY122" s="914"/>
      <c r="DZ122" s="915"/>
    </row>
    <row r="123" spans="1:130" s="212" customFormat="1" ht="26.25" customHeight="1" x14ac:dyDescent="0.2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4092</v>
      </c>
      <c r="AB123" s="946"/>
      <c r="AC123" s="946"/>
      <c r="AD123" s="946"/>
      <c r="AE123" s="947"/>
      <c r="AF123" s="948">
        <v>4026</v>
      </c>
      <c r="AG123" s="946"/>
      <c r="AH123" s="946"/>
      <c r="AI123" s="946"/>
      <c r="AJ123" s="947"/>
      <c r="AK123" s="948">
        <v>3959</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152272572</v>
      </c>
      <c r="BR123" s="1051"/>
      <c r="BS123" s="1051"/>
      <c r="BT123" s="1051"/>
      <c r="BU123" s="1051"/>
      <c r="BV123" s="1051">
        <v>145385236</v>
      </c>
      <c r="BW123" s="1051"/>
      <c r="BX123" s="1051"/>
      <c r="BY123" s="1051"/>
      <c r="BZ123" s="1051"/>
      <c r="CA123" s="1051">
        <v>141055940</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v>8237</v>
      </c>
      <c r="DH123" s="946"/>
      <c r="DI123" s="946"/>
      <c r="DJ123" s="946"/>
      <c r="DK123" s="947"/>
      <c r="DL123" s="948">
        <v>6035</v>
      </c>
      <c r="DM123" s="946"/>
      <c r="DN123" s="946"/>
      <c r="DO123" s="946"/>
      <c r="DP123" s="947"/>
      <c r="DQ123" s="948">
        <v>3560</v>
      </c>
      <c r="DR123" s="946"/>
      <c r="DS123" s="946"/>
      <c r="DT123" s="946"/>
      <c r="DU123" s="947"/>
      <c r="DV123" s="949">
        <v>0</v>
      </c>
      <c r="DW123" s="950"/>
      <c r="DX123" s="950"/>
      <c r="DY123" s="950"/>
      <c r="DZ123" s="951"/>
    </row>
    <row r="124" spans="1:130" s="212" customFormat="1" ht="26.25" customHeight="1" thickBot="1" x14ac:dyDescent="0.3">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61.4</v>
      </c>
      <c r="BR124" s="1014"/>
      <c r="BS124" s="1014"/>
      <c r="BT124" s="1014"/>
      <c r="BU124" s="1014"/>
      <c r="BV124" s="1014">
        <v>58.6</v>
      </c>
      <c r="BW124" s="1014"/>
      <c r="BX124" s="1014"/>
      <c r="BY124" s="1014"/>
      <c r="BZ124" s="1014"/>
      <c r="CA124" s="1014">
        <v>55.6</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90467</v>
      </c>
      <c r="AB126" s="946"/>
      <c r="AC126" s="946"/>
      <c r="AD126" s="946"/>
      <c r="AE126" s="947"/>
      <c r="AF126" s="948">
        <v>90467</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1022226</v>
      </c>
      <c r="AB128" s="1033"/>
      <c r="AC128" s="1033"/>
      <c r="AD128" s="1033"/>
      <c r="AE128" s="1034"/>
      <c r="AF128" s="1035">
        <v>1008423</v>
      </c>
      <c r="AG128" s="1033"/>
      <c r="AH128" s="1033"/>
      <c r="AI128" s="1033"/>
      <c r="AJ128" s="1034"/>
      <c r="AK128" s="1035">
        <v>1150549</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v>26994</v>
      </c>
      <c r="DH128" s="1025"/>
      <c r="DI128" s="1025"/>
      <c r="DJ128" s="1025"/>
      <c r="DK128" s="1025"/>
      <c r="DL128" s="1025">
        <v>-1900</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58275251</v>
      </c>
      <c r="AB129" s="946"/>
      <c r="AC129" s="946"/>
      <c r="AD129" s="946"/>
      <c r="AE129" s="947"/>
      <c r="AF129" s="948">
        <v>59006958</v>
      </c>
      <c r="AG129" s="946"/>
      <c r="AH129" s="946"/>
      <c r="AI129" s="946"/>
      <c r="AJ129" s="947"/>
      <c r="AK129" s="948">
        <v>60162989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10541371</v>
      </c>
      <c r="AB130" s="946"/>
      <c r="AC130" s="946"/>
      <c r="AD130" s="946"/>
      <c r="AE130" s="947"/>
      <c r="AF130" s="948">
        <v>10422406</v>
      </c>
      <c r="AG130" s="946"/>
      <c r="AH130" s="946"/>
      <c r="AI130" s="946"/>
      <c r="AJ130" s="947"/>
      <c r="AK130" s="948">
        <v>10332554</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10.5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47733880</v>
      </c>
      <c r="AB131" s="973"/>
      <c r="AC131" s="973"/>
      <c r="AD131" s="973"/>
      <c r="AE131" s="974"/>
      <c r="AF131" s="972">
        <v>48584552</v>
      </c>
      <c r="AG131" s="973"/>
      <c r="AH131" s="973"/>
      <c r="AI131" s="973"/>
      <c r="AJ131" s="974"/>
      <c r="AK131" s="972">
        <v>49830435</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55.6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13.81427824</v>
      </c>
      <c r="AB132" s="1084"/>
      <c r="AC132" s="1084"/>
      <c r="AD132" s="1084"/>
      <c r="AE132" s="1085"/>
      <c r="AF132" s="1086">
        <v>9.4333812689999998</v>
      </c>
      <c r="AG132" s="1084"/>
      <c r="AH132" s="1084"/>
      <c r="AI132" s="1084"/>
      <c r="AJ132" s="1085"/>
      <c r="AK132" s="1086">
        <v>8.3122272299999995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11.2</v>
      </c>
      <c r="AB133" s="1067"/>
      <c r="AC133" s="1067"/>
      <c r="AD133" s="1067"/>
      <c r="AE133" s="1068"/>
      <c r="AF133" s="1066">
        <v>10.9</v>
      </c>
      <c r="AG133" s="1067"/>
      <c r="AH133" s="1067"/>
      <c r="AI133" s="1067"/>
      <c r="AJ133" s="1068"/>
      <c r="AK133" s="1066">
        <v>10.5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Z2HdhomnsZpT0NCdLGCMcE9iWmboOZNdXKAmEdcj217wjf4/TKhGI/UCigvE+bkKU7psmlYYaTBiboV4DEFZg==" saltValue="cZfVsr1BLKouq5AXw2oV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477</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D0IS7BlgmwnF5uQY0zMviT+4dLCNGzLtVRA4jwbW0IRe5K473/te71+e55rp9HfxK345h4Xb/LJycRmYTB4vHw==" saltValue="nNDjcRNf9sG93IXOwm3hq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DWZEtRVm68JCIz8lOeF5Ux0zXTQy9jATNRFoElIhispsRzMe7R5ioBp2iDBDlk9IzEESeaLl8AOxfW/Izbbdug==" saltValue="Y7UtIA7JUgFrxYLVN/k6Kg=="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6640625" style="243" hidden="1" customWidth="1"/>
    <col min="53" max="16384" width="8.6640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479</v>
      </c>
      <c r="AL6" s="248"/>
      <c r="AM6" s="248"/>
      <c r="AN6" s="248"/>
    </row>
    <row r="7" spans="1:46" ht="13.5" customHeight="1" x14ac:dyDescent="0.25">
      <c r="A7" s="247"/>
      <c r="AK7" s="250"/>
      <c r="AL7" s="251"/>
      <c r="AM7" s="251"/>
      <c r="AN7" s="252"/>
      <c r="AO7" s="1101" t="s">
        <v>480</v>
      </c>
      <c r="AP7" s="253"/>
      <c r="AQ7" s="254" t="s">
        <v>481</v>
      </c>
      <c r="AR7" s="255"/>
    </row>
    <row r="8" spans="1:46" ht="12.75" x14ac:dyDescent="0.25">
      <c r="A8" s="247"/>
      <c r="AK8" s="256"/>
      <c r="AL8" s="257"/>
      <c r="AM8" s="257"/>
      <c r="AN8" s="258"/>
      <c r="AO8" s="1102"/>
      <c r="AP8" s="259" t="s">
        <v>482</v>
      </c>
      <c r="AQ8" s="260" t="s">
        <v>483</v>
      </c>
      <c r="AR8" s="261" t="s">
        <v>484</v>
      </c>
    </row>
    <row r="9" spans="1:46" ht="12.75" x14ac:dyDescent="0.25">
      <c r="A9" s="247"/>
      <c r="AK9" s="1103" t="s">
        <v>485</v>
      </c>
      <c r="AL9" s="1104"/>
      <c r="AM9" s="1104"/>
      <c r="AN9" s="1105"/>
      <c r="AO9" s="262">
        <v>16949093</v>
      </c>
      <c r="AP9" s="262">
        <v>93932</v>
      </c>
      <c r="AQ9" s="263">
        <v>70143</v>
      </c>
      <c r="AR9" s="264">
        <v>33.9</v>
      </c>
    </row>
    <row r="10" spans="1:46" ht="13.5" customHeight="1" x14ac:dyDescent="0.25">
      <c r="A10" s="247"/>
      <c r="AK10" s="1103" t="s">
        <v>486</v>
      </c>
      <c r="AL10" s="1104"/>
      <c r="AM10" s="1104"/>
      <c r="AN10" s="1105"/>
      <c r="AO10" s="265">
        <v>1793026</v>
      </c>
      <c r="AP10" s="265">
        <v>9937</v>
      </c>
      <c r="AQ10" s="266">
        <v>2309</v>
      </c>
      <c r="AR10" s="267">
        <v>330.4</v>
      </c>
    </row>
    <row r="11" spans="1:46" ht="13.5" customHeight="1" x14ac:dyDescent="0.25">
      <c r="A11" s="247"/>
      <c r="AK11" s="1103" t="s">
        <v>487</v>
      </c>
      <c r="AL11" s="1104"/>
      <c r="AM11" s="1104"/>
      <c r="AN11" s="1105"/>
      <c r="AO11" s="265">
        <v>29153</v>
      </c>
      <c r="AP11" s="265">
        <v>162</v>
      </c>
      <c r="AQ11" s="266">
        <v>1878</v>
      </c>
      <c r="AR11" s="267">
        <v>-91.4</v>
      </c>
    </row>
    <row r="12" spans="1:46" ht="13.5" customHeight="1" x14ac:dyDescent="0.25">
      <c r="A12" s="247"/>
      <c r="AK12" s="1103" t="s">
        <v>488</v>
      </c>
      <c r="AL12" s="1104"/>
      <c r="AM12" s="1104"/>
      <c r="AN12" s="1105"/>
      <c r="AO12" s="265" t="s">
        <v>489</v>
      </c>
      <c r="AP12" s="265" t="s">
        <v>489</v>
      </c>
      <c r="AQ12" s="266">
        <v>30</v>
      </c>
      <c r="AR12" s="267" t="s">
        <v>489</v>
      </c>
    </row>
    <row r="13" spans="1:46" ht="13.5" customHeight="1" x14ac:dyDescent="0.25">
      <c r="A13" s="247"/>
      <c r="AK13" s="1103" t="s">
        <v>490</v>
      </c>
      <c r="AL13" s="1104"/>
      <c r="AM13" s="1104"/>
      <c r="AN13" s="1105"/>
      <c r="AO13" s="265">
        <v>224008</v>
      </c>
      <c r="AP13" s="265">
        <v>1241</v>
      </c>
      <c r="AQ13" s="266">
        <v>1863</v>
      </c>
      <c r="AR13" s="267">
        <v>-33.4</v>
      </c>
    </row>
    <row r="14" spans="1:46" ht="13.5" customHeight="1" x14ac:dyDescent="0.25">
      <c r="A14" s="247"/>
      <c r="AK14" s="1103" t="s">
        <v>491</v>
      </c>
      <c r="AL14" s="1104"/>
      <c r="AM14" s="1104"/>
      <c r="AN14" s="1105"/>
      <c r="AO14" s="265">
        <v>2207</v>
      </c>
      <c r="AP14" s="265">
        <v>12</v>
      </c>
      <c r="AQ14" s="266">
        <v>1453</v>
      </c>
      <c r="AR14" s="267">
        <v>-99.2</v>
      </c>
    </row>
    <row r="15" spans="1:46" ht="13.5" customHeight="1" x14ac:dyDescent="0.25">
      <c r="A15" s="247"/>
      <c r="AK15" s="1106" t="s">
        <v>492</v>
      </c>
      <c r="AL15" s="1107"/>
      <c r="AM15" s="1107"/>
      <c r="AN15" s="1108"/>
      <c r="AO15" s="265">
        <v>-850790</v>
      </c>
      <c r="AP15" s="265">
        <v>-4715</v>
      </c>
      <c r="AQ15" s="266">
        <v>-3932</v>
      </c>
      <c r="AR15" s="267">
        <v>19.899999999999999</v>
      </c>
    </row>
    <row r="16" spans="1:46" ht="12.75" x14ac:dyDescent="0.25">
      <c r="A16" s="247"/>
      <c r="AK16" s="1106" t="s">
        <v>177</v>
      </c>
      <c r="AL16" s="1107"/>
      <c r="AM16" s="1107"/>
      <c r="AN16" s="1108"/>
      <c r="AO16" s="265">
        <v>18146697</v>
      </c>
      <c r="AP16" s="265">
        <v>100569</v>
      </c>
      <c r="AQ16" s="266">
        <v>73743</v>
      </c>
      <c r="AR16" s="267">
        <v>36.4</v>
      </c>
    </row>
    <row r="17" spans="1:46" ht="12.75" x14ac:dyDescent="0.25">
      <c r="A17" s="247"/>
    </row>
    <row r="18" spans="1:46" ht="12.75" x14ac:dyDescent="0.25">
      <c r="A18" s="247"/>
      <c r="AQ18" s="268"/>
      <c r="AR18" s="268"/>
    </row>
    <row r="19" spans="1:46" ht="12.75" x14ac:dyDescent="0.25">
      <c r="A19" s="247"/>
      <c r="AK19" s="243" t="s">
        <v>493</v>
      </c>
    </row>
    <row r="20" spans="1:46" ht="12.75" x14ac:dyDescent="0.25">
      <c r="A20" s="247"/>
      <c r="AK20" s="269"/>
      <c r="AL20" s="270"/>
      <c r="AM20" s="270"/>
      <c r="AN20" s="271"/>
      <c r="AO20" s="272" t="s">
        <v>494</v>
      </c>
      <c r="AP20" s="273" t="s">
        <v>495</v>
      </c>
      <c r="AQ20" s="274" t="s">
        <v>496</v>
      </c>
      <c r="AR20" s="275"/>
    </row>
    <row r="21" spans="1:46" s="248" customFormat="1" ht="12.75" x14ac:dyDescent="0.25">
      <c r="A21" s="276"/>
      <c r="AK21" s="1109" t="s">
        <v>497</v>
      </c>
      <c r="AL21" s="1110"/>
      <c r="AM21" s="1110"/>
      <c r="AN21" s="1111"/>
      <c r="AO21" s="277">
        <v>8.43</v>
      </c>
      <c r="AP21" s="278">
        <v>6.58</v>
      </c>
      <c r="AQ21" s="279">
        <v>1.85</v>
      </c>
      <c r="AS21" s="280"/>
      <c r="AT21" s="276"/>
    </row>
    <row r="22" spans="1:46" s="248" customFormat="1" ht="12.75" x14ac:dyDescent="0.25">
      <c r="A22" s="276"/>
      <c r="AK22" s="1109" t="s">
        <v>498</v>
      </c>
      <c r="AL22" s="1110"/>
      <c r="AM22" s="1110"/>
      <c r="AN22" s="1111"/>
      <c r="AO22" s="281">
        <v>98.3</v>
      </c>
      <c r="AP22" s="282">
        <v>99.4</v>
      </c>
      <c r="AQ22" s="283">
        <v>-1.1000000000000001</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501</v>
      </c>
      <c r="AL29" s="248"/>
      <c r="AM29" s="248"/>
      <c r="AN29" s="248"/>
      <c r="AS29" s="290"/>
    </row>
    <row r="30" spans="1:46" ht="13.5" customHeight="1" x14ac:dyDescent="0.25">
      <c r="A30" s="247"/>
      <c r="AK30" s="250"/>
      <c r="AL30" s="251"/>
      <c r="AM30" s="251"/>
      <c r="AN30" s="252"/>
      <c r="AO30" s="1101" t="s">
        <v>480</v>
      </c>
      <c r="AP30" s="253"/>
      <c r="AQ30" s="254" t="s">
        <v>481</v>
      </c>
      <c r="AR30" s="255"/>
    </row>
    <row r="31" spans="1:46" ht="12.75" x14ac:dyDescent="0.25">
      <c r="A31" s="247"/>
      <c r="AK31" s="256"/>
      <c r="AL31" s="257"/>
      <c r="AM31" s="257"/>
      <c r="AN31" s="258"/>
      <c r="AO31" s="1102"/>
      <c r="AP31" s="259" t="s">
        <v>482</v>
      </c>
      <c r="AQ31" s="260" t="s">
        <v>483</v>
      </c>
      <c r="AR31" s="261" t="s">
        <v>484</v>
      </c>
    </row>
    <row r="32" spans="1:46" ht="27" customHeight="1" x14ac:dyDescent="0.25">
      <c r="A32" s="247"/>
      <c r="AK32" s="1117" t="s">
        <v>502</v>
      </c>
      <c r="AL32" s="1118"/>
      <c r="AM32" s="1118"/>
      <c r="AN32" s="1119"/>
      <c r="AO32" s="291">
        <v>11385366</v>
      </c>
      <c r="AP32" s="291">
        <v>63098</v>
      </c>
      <c r="AQ32" s="292">
        <v>30085</v>
      </c>
      <c r="AR32" s="293">
        <v>109.7</v>
      </c>
    </row>
    <row r="33" spans="1:46" ht="13.5" customHeight="1" x14ac:dyDescent="0.25">
      <c r="A33" s="247"/>
      <c r="AK33" s="1117" t="s">
        <v>503</v>
      </c>
      <c r="AL33" s="1118"/>
      <c r="AM33" s="1118"/>
      <c r="AN33" s="1119"/>
      <c r="AO33" s="291" t="s">
        <v>489</v>
      </c>
      <c r="AP33" s="291" t="s">
        <v>489</v>
      </c>
      <c r="AQ33" s="292" t="s">
        <v>489</v>
      </c>
      <c r="AR33" s="293" t="s">
        <v>489</v>
      </c>
    </row>
    <row r="34" spans="1:46" ht="27" customHeight="1" x14ac:dyDescent="0.25">
      <c r="A34" s="247"/>
      <c r="AK34" s="1117" t="s">
        <v>504</v>
      </c>
      <c r="AL34" s="1118"/>
      <c r="AM34" s="1118"/>
      <c r="AN34" s="1119"/>
      <c r="AO34" s="291" t="s">
        <v>489</v>
      </c>
      <c r="AP34" s="291" t="s">
        <v>489</v>
      </c>
      <c r="AQ34" s="292">
        <v>20</v>
      </c>
      <c r="AR34" s="293" t="s">
        <v>489</v>
      </c>
    </row>
    <row r="35" spans="1:46" ht="27" customHeight="1" x14ac:dyDescent="0.25">
      <c r="A35" s="247"/>
      <c r="AK35" s="1117" t="s">
        <v>505</v>
      </c>
      <c r="AL35" s="1118"/>
      <c r="AM35" s="1118"/>
      <c r="AN35" s="1119"/>
      <c r="AO35" s="291">
        <v>4105651</v>
      </c>
      <c r="AP35" s="291">
        <v>22754</v>
      </c>
      <c r="AQ35" s="292">
        <v>7684</v>
      </c>
      <c r="AR35" s="293">
        <v>196.1</v>
      </c>
    </row>
    <row r="36" spans="1:46" ht="27" customHeight="1" x14ac:dyDescent="0.25">
      <c r="A36" s="247"/>
      <c r="AK36" s="1117" t="s">
        <v>506</v>
      </c>
      <c r="AL36" s="1118"/>
      <c r="AM36" s="1118"/>
      <c r="AN36" s="1119"/>
      <c r="AO36" s="291">
        <v>130146</v>
      </c>
      <c r="AP36" s="291">
        <v>721</v>
      </c>
      <c r="AQ36" s="292">
        <v>531</v>
      </c>
      <c r="AR36" s="293">
        <v>35.799999999999997</v>
      </c>
    </row>
    <row r="37" spans="1:46" ht="13.5" customHeight="1" x14ac:dyDescent="0.25">
      <c r="A37" s="247"/>
      <c r="AK37" s="1117" t="s">
        <v>507</v>
      </c>
      <c r="AL37" s="1118"/>
      <c r="AM37" s="1118"/>
      <c r="AN37" s="1119"/>
      <c r="AO37" s="291">
        <v>3959</v>
      </c>
      <c r="AP37" s="291">
        <v>22</v>
      </c>
      <c r="AQ37" s="292">
        <v>977</v>
      </c>
      <c r="AR37" s="293">
        <v>-97.7</v>
      </c>
    </row>
    <row r="38" spans="1:46" ht="27" customHeight="1" x14ac:dyDescent="0.25">
      <c r="A38" s="247"/>
      <c r="AK38" s="1120" t="s">
        <v>508</v>
      </c>
      <c r="AL38" s="1121"/>
      <c r="AM38" s="1121"/>
      <c r="AN38" s="1122"/>
      <c r="AO38" s="294" t="s">
        <v>489</v>
      </c>
      <c r="AP38" s="294" t="s">
        <v>489</v>
      </c>
      <c r="AQ38" s="295">
        <v>0</v>
      </c>
      <c r="AR38" s="283" t="s">
        <v>489</v>
      </c>
      <c r="AS38" s="290"/>
    </row>
    <row r="39" spans="1:46" ht="12.75" x14ac:dyDescent="0.25">
      <c r="A39" s="247"/>
      <c r="AK39" s="1120" t="s">
        <v>509</v>
      </c>
      <c r="AL39" s="1121"/>
      <c r="AM39" s="1121"/>
      <c r="AN39" s="1122"/>
      <c r="AO39" s="291">
        <v>-1150549</v>
      </c>
      <c r="AP39" s="291">
        <v>-6376</v>
      </c>
      <c r="AQ39" s="292">
        <v>-7625</v>
      </c>
      <c r="AR39" s="293">
        <v>-16.399999999999999</v>
      </c>
      <c r="AS39" s="290"/>
    </row>
    <row r="40" spans="1:46" ht="27" customHeight="1" x14ac:dyDescent="0.25">
      <c r="A40" s="247"/>
      <c r="AK40" s="1117" t="s">
        <v>510</v>
      </c>
      <c r="AL40" s="1118"/>
      <c r="AM40" s="1118"/>
      <c r="AN40" s="1119"/>
      <c r="AO40" s="291">
        <v>-10332554</v>
      </c>
      <c r="AP40" s="291">
        <v>-57263</v>
      </c>
      <c r="AQ40" s="292">
        <v>-22878</v>
      </c>
      <c r="AR40" s="293">
        <v>150.30000000000001</v>
      </c>
      <c r="AS40" s="290"/>
    </row>
    <row r="41" spans="1:46" ht="12.75" x14ac:dyDescent="0.25">
      <c r="A41" s="247"/>
      <c r="AK41" s="1123" t="s">
        <v>287</v>
      </c>
      <c r="AL41" s="1124"/>
      <c r="AM41" s="1124"/>
      <c r="AN41" s="1125"/>
      <c r="AO41" s="291">
        <v>4142019</v>
      </c>
      <c r="AP41" s="291">
        <v>22955</v>
      </c>
      <c r="AQ41" s="292">
        <v>8794</v>
      </c>
      <c r="AR41" s="293">
        <v>161</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511</v>
      </c>
    </row>
    <row r="48" spans="1:46" ht="12.75" x14ac:dyDescent="0.25">
      <c r="A48" s="247"/>
      <c r="AK48" s="301" t="s">
        <v>512</v>
      </c>
      <c r="AL48" s="301"/>
      <c r="AM48" s="301"/>
      <c r="AN48" s="301"/>
      <c r="AO48" s="301"/>
      <c r="AP48" s="301"/>
      <c r="AQ48" s="302"/>
      <c r="AR48" s="301"/>
    </row>
    <row r="49" spans="1:44" ht="13.5" customHeight="1" x14ac:dyDescent="0.25">
      <c r="A49" s="247"/>
      <c r="AK49" s="303"/>
      <c r="AL49" s="304"/>
      <c r="AM49" s="1112" t="s">
        <v>480</v>
      </c>
      <c r="AN49" s="1114" t="s">
        <v>513</v>
      </c>
      <c r="AO49" s="1115"/>
      <c r="AP49" s="1115"/>
      <c r="AQ49" s="1115"/>
      <c r="AR49" s="1116"/>
    </row>
    <row r="50" spans="1:44" ht="12.75" x14ac:dyDescent="0.25">
      <c r="A50" s="247"/>
      <c r="AK50" s="305"/>
      <c r="AL50" s="306"/>
      <c r="AM50" s="1113"/>
      <c r="AN50" s="307" t="s">
        <v>514</v>
      </c>
      <c r="AO50" s="308" t="s">
        <v>515</v>
      </c>
      <c r="AP50" s="309" t="s">
        <v>516</v>
      </c>
      <c r="AQ50" s="310" t="s">
        <v>517</v>
      </c>
      <c r="AR50" s="311" t="s">
        <v>518</v>
      </c>
    </row>
    <row r="51" spans="1:44" ht="12.75" x14ac:dyDescent="0.25">
      <c r="A51" s="247"/>
      <c r="AK51" s="303" t="s">
        <v>519</v>
      </c>
      <c r="AL51" s="304"/>
      <c r="AM51" s="312">
        <v>7639340</v>
      </c>
      <c r="AN51" s="313">
        <v>40360</v>
      </c>
      <c r="AO51" s="314">
        <v>-29.4</v>
      </c>
      <c r="AP51" s="315">
        <v>43261</v>
      </c>
      <c r="AQ51" s="316">
        <v>-6</v>
      </c>
      <c r="AR51" s="317">
        <v>-23.4</v>
      </c>
    </row>
    <row r="52" spans="1:44" ht="12.75" x14ac:dyDescent="0.25">
      <c r="A52" s="247"/>
      <c r="AK52" s="318"/>
      <c r="AL52" s="319" t="s">
        <v>520</v>
      </c>
      <c r="AM52" s="320">
        <v>3433325</v>
      </c>
      <c r="AN52" s="321">
        <v>18139</v>
      </c>
      <c r="AO52" s="322">
        <v>-40.5</v>
      </c>
      <c r="AP52" s="323">
        <v>24721</v>
      </c>
      <c r="AQ52" s="324">
        <v>-1.7</v>
      </c>
      <c r="AR52" s="325">
        <v>-38.799999999999997</v>
      </c>
    </row>
    <row r="53" spans="1:44" ht="12.75" x14ac:dyDescent="0.25">
      <c r="A53" s="247"/>
      <c r="AK53" s="303" t="s">
        <v>521</v>
      </c>
      <c r="AL53" s="304"/>
      <c r="AM53" s="312">
        <v>9329374</v>
      </c>
      <c r="AN53" s="313">
        <v>49884</v>
      </c>
      <c r="AO53" s="314">
        <v>23.6</v>
      </c>
      <c r="AP53" s="315">
        <v>40626</v>
      </c>
      <c r="AQ53" s="316">
        <v>-6.1</v>
      </c>
      <c r="AR53" s="317">
        <v>29.7</v>
      </c>
    </row>
    <row r="54" spans="1:44" ht="12.75" x14ac:dyDescent="0.25">
      <c r="A54" s="247"/>
      <c r="AK54" s="318"/>
      <c r="AL54" s="319" t="s">
        <v>520</v>
      </c>
      <c r="AM54" s="320">
        <v>4106167</v>
      </c>
      <c r="AN54" s="321">
        <v>21956</v>
      </c>
      <c r="AO54" s="322">
        <v>21</v>
      </c>
      <c r="AP54" s="323">
        <v>24279</v>
      </c>
      <c r="AQ54" s="324">
        <v>-1.8</v>
      </c>
      <c r="AR54" s="325">
        <v>22.8</v>
      </c>
    </row>
    <row r="55" spans="1:44" ht="12.75" x14ac:dyDescent="0.25">
      <c r="A55" s="247"/>
      <c r="AK55" s="303" t="s">
        <v>522</v>
      </c>
      <c r="AL55" s="304"/>
      <c r="AM55" s="312">
        <v>8287735</v>
      </c>
      <c r="AN55" s="313">
        <v>44813</v>
      </c>
      <c r="AO55" s="314">
        <v>-10.199999999999999</v>
      </c>
      <c r="AP55" s="315">
        <v>46133</v>
      </c>
      <c r="AQ55" s="316">
        <v>13.6</v>
      </c>
      <c r="AR55" s="317">
        <v>-23.8</v>
      </c>
    </row>
    <row r="56" spans="1:44" ht="12.75" x14ac:dyDescent="0.25">
      <c r="A56" s="247"/>
      <c r="AK56" s="318"/>
      <c r="AL56" s="319" t="s">
        <v>520</v>
      </c>
      <c r="AM56" s="320">
        <v>2744182</v>
      </c>
      <c r="AN56" s="321">
        <v>14838</v>
      </c>
      <c r="AO56" s="322">
        <v>-32.4</v>
      </c>
      <c r="AP56" s="323">
        <v>27280</v>
      </c>
      <c r="AQ56" s="324">
        <v>12.4</v>
      </c>
      <c r="AR56" s="325">
        <v>-44.8</v>
      </c>
    </row>
    <row r="57" spans="1:44" ht="12.75" x14ac:dyDescent="0.25">
      <c r="A57" s="247"/>
      <c r="AK57" s="303" t="s">
        <v>523</v>
      </c>
      <c r="AL57" s="304"/>
      <c r="AM57" s="312">
        <v>8781122</v>
      </c>
      <c r="AN57" s="313">
        <v>48008</v>
      </c>
      <c r="AO57" s="314">
        <v>7.1</v>
      </c>
      <c r="AP57" s="315">
        <v>49174</v>
      </c>
      <c r="AQ57" s="316">
        <v>6.6</v>
      </c>
      <c r="AR57" s="317">
        <v>0.5</v>
      </c>
    </row>
    <row r="58" spans="1:44" ht="12.75" x14ac:dyDescent="0.25">
      <c r="A58" s="247"/>
      <c r="AK58" s="318"/>
      <c r="AL58" s="319" t="s">
        <v>520</v>
      </c>
      <c r="AM58" s="320">
        <v>4638215</v>
      </c>
      <c r="AN58" s="321">
        <v>25358</v>
      </c>
      <c r="AO58" s="322">
        <v>70.900000000000006</v>
      </c>
      <c r="AP58" s="323">
        <v>29896</v>
      </c>
      <c r="AQ58" s="324">
        <v>9.6</v>
      </c>
      <c r="AR58" s="325">
        <v>61.3</v>
      </c>
    </row>
    <row r="59" spans="1:44" ht="12.75" x14ac:dyDescent="0.25">
      <c r="A59" s="247"/>
      <c r="AK59" s="303" t="s">
        <v>524</v>
      </c>
      <c r="AL59" s="304"/>
      <c r="AM59" s="312">
        <v>10188219</v>
      </c>
      <c r="AN59" s="313">
        <v>56463</v>
      </c>
      <c r="AO59" s="314">
        <v>17.600000000000001</v>
      </c>
      <c r="AP59" s="315">
        <v>50636</v>
      </c>
      <c r="AQ59" s="316">
        <v>3</v>
      </c>
      <c r="AR59" s="317">
        <v>14.6</v>
      </c>
    </row>
    <row r="60" spans="1:44" ht="12.75" x14ac:dyDescent="0.25">
      <c r="A60" s="247"/>
      <c r="AK60" s="318"/>
      <c r="AL60" s="319" t="s">
        <v>520</v>
      </c>
      <c r="AM60" s="320">
        <v>5917707</v>
      </c>
      <c r="AN60" s="321">
        <v>32796</v>
      </c>
      <c r="AO60" s="322">
        <v>29.3</v>
      </c>
      <c r="AP60" s="323">
        <v>31778</v>
      </c>
      <c r="AQ60" s="324">
        <v>6.3</v>
      </c>
      <c r="AR60" s="325">
        <v>23</v>
      </c>
    </row>
    <row r="61" spans="1:44" ht="12.75" x14ac:dyDescent="0.25">
      <c r="A61" s="247"/>
      <c r="AK61" s="303" t="s">
        <v>525</v>
      </c>
      <c r="AL61" s="326"/>
      <c r="AM61" s="312">
        <v>8845158</v>
      </c>
      <c r="AN61" s="313">
        <v>47906</v>
      </c>
      <c r="AO61" s="314">
        <v>1.7</v>
      </c>
      <c r="AP61" s="315">
        <v>45966</v>
      </c>
      <c r="AQ61" s="327">
        <v>2.2000000000000002</v>
      </c>
      <c r="AR61" s="317">
        <v>-0.5</v>
      </c>
    </row>
    <row r="62" spans="1:44" ht="12.75" x14ac:dyDescent="0.25">
      <c r="A62" s="247"/>
      <c r="AK62" s="318"/>
      <c r="AL62" s="319" t="s">
        <v>520</v>
      </c>
      <c r="AM62" s="320">
        <v>4167919</v>
      </c>
      <c r="AN62" s="321">
        <v>22617</v>
      </c>
      <c r="AO62" s="322">
        <v>9.6999999999999993</v>
      </c>
      <c r="AP62" s="323">
        <v>27591</v>
      </c>
      <c r="AQ62" s="324">
        <v>5</v>
      </c>
      <c r="AR62" s="325">
        <v>4.7</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AdtzCRxKnABppiV83MkU/8Wn5PaC1JXp8x6WLkw0h795xkYPC0BowxCNkHi/qfW3nc/BXmZFzdLim2EeV4xIzA==" saltValue="CBhGQHcsKf60NZEr/gAKC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477</v>
      </c>
    </row>
    <row r="121" spans="125:125" ht="13.5" hidden="1" customHeight="1" x14ac:dyDescent="0.25">
      <c r="DU121" s="241"/>
    </row>
  </sheetData>
  <sheetProtection algorithmName="SHA-512" hashValue="BM3OXX6ivSubRT8XWn+W0drepzBKFES+dR0tYBL+N1qOyldKRm2CwSaX/BDil+Qv6KE9L0bzmadtmCTCaQZN/Q==" saltValue="g3P1hx09uyIZNcFVg8wa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477</v>
      </c>
    </row>
  </sheetData>
  <sheetProtection algorithmName="SHA-512" hashValue="47uCpSNpqMzWGyHTq92LPtX6rCv2c/OduhqH3mnVfxOOHF2lR9bCvpegfSNNrCd8sM9MO+mX5IQzrF+jlNMyJg==" saltValue="cmolyTSfk9xekKdBItKG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527</v>
      </c>
      <c r="G46" s="8" t="s">
        <v>528</v>
      </c>
      <c r="H46" s="8" t="s">
        <v>529</v>
      </c>
      <c r="I46" s="8" t="s">
        <v>530</v>
      </c>
      <c r="J46" s="9" t="s">
        <v>531</v>
      </c>
    </row>
    <row r="47" spans="2:10" ht="57.75" customHeight="1" x14ac:dyDescent="0.25">
      <c r="B47" s="10"/>
      <c r="C47" s="1126" t="s">
        <v>3</v>
      </c>
      <c r="D47" s="1126"/>
      <c r="E47" s="1127"/>
      <c r="F47" s="11">
        <v>15.46</v>
      </c>
      <c r="G47" s="12">
        <v>14.58</v>
      </c>
      <c r="H47" s="12">
        <v>13.04</v>
      </c>
      <c r="I47" s="12">
        <v>9.56</v>
      </c>
      <c r="J47" s="13">
        <v>8.94</v>
      </c>
    </row>
    <row r="48" spans="2:10" ht="57.75" customHeight="1" x14ac:dyDescent="0.25">
      <c r="B48" s="14"/>
      <c r="C48" s="1128" t="s">
        <v>4</v>
      </c>
      <c r="D48" s="1128"/>
      <c r="E48" s="1129"/>
      <c r="F48" s="15">
        <v>7.61</v>
      </c>
      <c r="G48" s="16">
        <v>8.0399999999999991</v>
      </c>
      <c r="H48" s="16">
        <v>9.7799999999999994</v>
      </c>
      <c r="I48" s="16">
        <v>7.07</v>
      </c>
      <c r="J48" s="17">
        <v>5.35</v>
      </c>
    </row>
    <row r="49" spans="2:10" ht="57.75" customHeight="1" thickBot="1" x14ac:dyDescent="0.3">
      <c r="B49" s="18"/>
      <c r="C49" s="1130" t="s">
        <v>5</v>
      </c>
      <c r="D49" s="1130"/>
      <c r="E49" s="1131"/>
      <c r="F49" s="19">
        <v>1.31</v>
      </c>
      <c r="G49" s="20">
        <v>1.92</v>
      </c>
      <c r="H49" s="20" t="s">
        <v>532</v>
      </c>
      <c r="I49" s="20" t="s">
        <v>533</v>
      </c>
      <c r="J49" s="21" t="s">
        <v>534</v>
      </c>
    </row>
    <row r="50" spans="2:10" ht="12.75" x14ac:dyDescent="0.25"/>
  </sheetData>
  <sheetProtection algorithmName="SHA-512" hashValue="ynHuUtt8YHOUu52UWfWRh2mjnevUaxntS+Xwa1QwvP26F/fMBuuLPJTEyRj2QJN128Da0oCaf8qYftdqJq72VA==" saltValue="RDJksDtVOCjrp4rt15Ce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2026-03-10T05:16:57Z</cp:lastPrinted>
  <dcterms:created xsi:type="dcterms:W3CDTF">2026-02-23T06:10:41Z</dcterms:created>
  <dcterms:modified xsi:type="dcterms:W3CDTF">2026-03-19T00:38:12Z</dcterms:modified>
  <cp:category/>
</cp:coreProperties>
</file>