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D50AE1CE-8488-4363-899C-755275547DAB}"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CO36" i="10"/>
  <c r="CO37" i="10" s="1"/>
  <c r="BE36" i="10"/>
  <c r="C36" i="10"/>
  <c r="CO35" i="10"/>
  <c r="BE35" i="10"/>
  <c r="C35" i="10"/>
  <c r="CO34" i="10"/>
  <c r="BW34" i="10"/>
  <c r="BW35" i="10" s="1"/>
  <c r="BW36" i="10" s="1"/>
  <c r="BW37" i="10" s="1"/>
  <c r="BW38" i="10" s="1"/>
  <c r="BW39" i="10" s="1"/>
  <c r="BW40" i="10" s="1"/>
  <c r="BW41" i="10" s="1"/>
  <c r="BW42" i="10" s="1"/>
  <c r="BW43" i="10" s="1"/>
  <c r="BE34" i="10"/>
  <c r="U34" i="10"/>
  <c r="U35" i="10" s="1"/>
  <c r="C34" i="10"/>
  <c r="U36" i="10" l="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<sst xmlns="http://schemas.openxmlformats.org/spreadsheetml/2006/main" count="1115" uniqueCount="566">
  <si>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</si>
  <si>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</si>
  <si>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</si>
  <si>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</si>
  <si>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</si>
  <si>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</si>
  <si>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</si>
  <si>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</si>
  <si>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</si>
  <si>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</si>
  <si>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</si>
  <si>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</si>
  <si>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</si>
  <si>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</si>
  <si>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</si>
  <si>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</si>
  <si>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</si>
  <si>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</si>
  <si>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</si>
  <si>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</si>
  <si>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</si>
  <si>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</si>
  <si>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</si>
  <si>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</si>
  <si>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</si>
  <si>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</si>
  <si>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</si>
  <si>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</si>
  <si>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</si>
  <si>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</si>
  <si>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</si>
  <si>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</si>
  <si>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</si>
  <si>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</si>
  <si>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</si>
  <si>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</si>
  <si>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</si>
  <si>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</si>
  <si>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</si>
  <si>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</si>
  <si>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</si>
  <si>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</si>
  <si>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</si>
  <si>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</si>
  <si>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</si>
  <si>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</si>
  <si>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</si>
  <si>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</si>
  <si>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</si>
  <si>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</si>
  <si>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</si>
  <si>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</si>
  <si>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</si>
  <si>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</si>
  <si>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</si>
  <si>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</si>
  <si>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</si>
  <si>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</si>
  <si>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</si>
  <si>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</si>
  <si>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</si>
  <si>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</si>
  <si>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</si>
  <si>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</si>
  <si>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</si>
  <si>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</si>
  <si>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</si>
  <si>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</si>
  <si>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</si>
  <si>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</si>
  <si>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</si>
  <si>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</si>
  <si>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</si>
  <si>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</si>
  <si>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</si>
  <si>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</si>
  <si>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</si>
  <si>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</si>
  <si>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</si>
  <si>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</si>
  <si>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</si>
  <si>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</si>
  <si>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</si>
  <si>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</si>
  <si>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</si>
  <si>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</si>
  <si>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</si>
  <si>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</si>
  <si>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</si>
  <si>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</si>
  <si>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</si>
  <si>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</si>
  <si>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</si>
  <si>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</si>
  <si>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南魚沼市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</si>
  <si>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</si>
  <si>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</si>
  <si>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</si>
  <si>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</si>
  <si>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</si>
  <si>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</si>
  <si>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</si>
  <si>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</si>
  <si>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</si>
  <si>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</si>
  <si>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</si>
  <si>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</si>
  <si>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</si>
  <si>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</si>
  <si>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</si>
  <si>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</si>
  <si>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</si>
  <si>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</si>
  <si>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</si>
  <si>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</si>
  <si>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</si>
  <si>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</si>
  <si>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</si>
  <si>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</si>
  <si>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</si>
  <si>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</si>
  <si>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</si>
  <si>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</si>
  <si>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</si>
  <si>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</si>
  <si>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</si>
  <si>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</si>
  <si>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</si>
  <si>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</si>
  <si>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</si>
  <si>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</si>
  <si>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</si>
  <si>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</si>
  <si>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</si>
  <si>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</si>
  <si>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</si>
  <si>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</si>
  <si>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</si>
  <si>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</si>
  <si>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</si>
  <si>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</si>
  <si>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</si>
  <si>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</si>
  <si>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</si>
  <si>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</si>
  <si>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</si>
  <si>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</si>
  <si>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</si>
  <si>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</si>
  <si>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</si>
  <si>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</si>
  <si>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</si>
  <si>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</si>
  <si>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</si>
  <si>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</si>
  <si>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</si>
  <si>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</si>
  <si>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</si>
  <si>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</si>
  <si>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</si>
  <si>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</si>
  <si>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</si>
  <si>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</si>
  <si>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</si>
  <si>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</si>
  <si>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</si>
  <si>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</si>
  <si>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</si>
  <si>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</si>
  <si>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</si>
  <si>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</si>
  <si>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</si>
  <si>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</si>
  <si>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</si>
  <si>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</si>
  <si>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</si>
  <si>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</si>
  <si>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</si>
  <si>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</si>
  <si>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</si>
  <si>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</si>
  <si>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</si>
  <si>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</si>
  <si>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</si>
  <si>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</si>
  <si>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</si>
  <si>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</si>
  <si>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</si>
  <si>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</si>
  <si>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</si>
  <si>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</si>
  <si>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</si>
  <si>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</si>
  <si>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</si>
  <si>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</si>
  <si>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</si>
  <si>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</si>
  <si>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</si>
  <si>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</si>
  <si>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</si>
  <si>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</si>
  <si>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</si>
  <si>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</si>
  <si>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新潟県南魚沼市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</si>
  <si>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</si>
  <si>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</si>
  <si>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</si>
  <si>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</si>
  <si>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</si>
  <si>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</si>
  <si>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</si>
  <si>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</si>
  <si>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</si>
  <si>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</si>
  <si>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</si>
  <si>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</si>
  <si>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</si>
  <si>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</si>
  <si>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</si>
  <si>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</si>
  <si>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</si>
  <si>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</si>
  <si>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</si>
  <si>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</si>
  <si>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</si>
  <si>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</si>
  <si>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</si>
  <si>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</si>
  <si>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</si>
  <si>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</si>
  <si>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</si>
  <si>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</si>
  <si>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</si>
  <si>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</si>
  <si>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</si>
  <si>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</si>
  <si>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</si>
  <si>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</si>
  <si>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</si>
  <si>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</si>
  <si>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</si>
  <si>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</si>
  <si>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</si>
  <si>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</si>
  <si>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</si>
  <si>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</si>
  <si>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</si>
  <si>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</si>
  <si>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</si>
  <si>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</si>
  <si>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</si>
  <si>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</si>
  <si>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</si>
  <si>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</si>
  <si>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</si>
  <si>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</si>
  <si>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</si>
  <si>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</si>
  <si>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</si>
  <si>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</si>
  <si>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</si>
  <si>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</si>
  <si>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</si>
  <si>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</si>
  <si>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</si>
  <si>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</si>
  <si>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</si>
  <si>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</si>
  <si>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</si>
  <si>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</si>
  <si>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</si>
  <si>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</si>
  <si>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</si>
  <si>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</si>
  <si>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</si>
  <si>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</si>
  <si>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</si>
  <si>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</si>
  <si>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</si>
  <si>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</si>
  <si>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</si>
  <si>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</si>
  <si>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</si>
  <si>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</si>
  <si>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</si>
  <si>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</si>
  <si>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</si>
  <si>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</si>
  <si>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</si>
  <si>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</si>
  <si>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</si>
  <si>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</si>
  <si>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</si>
  <si>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</si>
  <si>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</si>
  <si>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</si>
  <si>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</si>
  <si>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</si>
  <si>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</si>
  <si>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</si>
  <si>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</si>
  <si>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</si>
  <si>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</si>
  <si>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</si>
  <si>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</si>
  <si>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</si>
  <si>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</si>
  <si>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</si>
  <si>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</si>
  <si>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</si>
  <si>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</si>
  <si>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</si>
  <si>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</si>
  <si>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</si>
  <si>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</si>
  <si>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</si>
  <si>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</si>
  <si>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</si>
  <si>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</si>
  <si>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</si>
  <si>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</si>
  <si>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</si>
  <si>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</si>
  <si>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</si>
  <si>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</si>
  <si>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</si>
  <si>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</si>
  <si>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</si>
  <si>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</si>
  <si>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</si>
  <si>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</si>
  <si>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</si>
  <si>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</si>
  <si>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</si>
  <si>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</si>
  <si>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</si>
  <si>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</si>
  <si>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</si>
  <si>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</si>
  <si>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</si>
  <si>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</si>
  <si>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</si>
  <si>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</si>
  <si>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</si>
  <si>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</si>
  <si>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</si>
  <si>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</si>
  <si>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</si>
  <si>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</si>
  <si>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</si>
  <si>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</si>
  <si>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</si>
  <si>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</si>
  <si>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</si>
  <si>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新潟県南魚沼市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</si>
  <si>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</si>
  <si>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</si>
  <si>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</si>
  <si>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</si>
  <si>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</si>
  <si>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</si>
  <si>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</si>
  <si>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</si>
  <si>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</si>
  <si>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</si>
  <si>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</si>
  <si>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</si>
  <si>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</si>
  <si>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</si>
  <si>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</si>
  <si>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</si>
  <si>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</si>
  <si>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</si>
  <si>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</si>
  <si>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</si>
  <si>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</si>
  <si>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</si>
  <si>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</si>
  <si>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</si>
  <si>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</si>
  <si>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</si>
  <si>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</si>
  <si>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</si>
  <si>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</si>
  <si>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</si>
  <si>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</si>
  <si>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</si>
  <si>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</si>
  <si>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</si>
  <si>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</si>
  <si>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</si>
  <si>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</si>
  <si>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</si>
  <si>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</si>
  <si>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</si>
  <si>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</si>
  <si>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</si>
  <si>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</si>
  <si>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</si>
  <si>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</si>
  <si>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</si>
  <si>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</si>
  <si>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</si>
  <si>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</si>
  <si>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</si>
  <si>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</si>
  <si>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</si>
  <si>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</si>
  <si>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</si>
  <si>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</si>
  <si>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</si>
  <si>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</si>
  <si>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</si>
  <si>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</si>
  <si>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</si>
  <si>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</si>
  <si>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</si>
  <si>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</si>
  <si>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</si>
  <si>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</si>
  <si>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</si>
  <si>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</si>
  <si>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</si>
  <si>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</si>
  <si>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</si>
  <si>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</si>
  <si>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</si>
  <si>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</si>
  <si>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</si>
  <si>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</si>
  <si>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</si>
  <si>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</si>
  <si>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</si>
  <si>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</si>
  <si>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</si>
  <si>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</si>
  <si>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</si>
  <si>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</si>
  <si>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</si>
  <si>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</si>
  <si>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</si>
  <si>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</si>
  <si>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</si>
  <si>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</si>
  <si>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</si>
  <si>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</si>
  <si>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</si>
  <si>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</si>
  <si>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</si>
  <si>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</si>
  <si>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</si>
  <si>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</si>
  <si>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</si>
  <si>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</si>
  <si>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</si>
  <si>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</si>
  <si>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</si>
  <si>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</si>
  <si>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</si>
  <si>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</si>
  <si>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</si>
  <si>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</si>
  <si>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</si>
  <si>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</si>
  <si>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</si>
  <si>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</si>
  <si>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</si>
  <si>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</si>
  <si>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</si>
  <si>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</si>
  <si>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</si>
  <si>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</si>
  <si>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</si>
  <si>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</si>
  <si>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</si>
  <si>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</si>
  <si>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</si>
  <si>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</si>
  <si>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</si>
  <si>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</si>
  <si>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</si>
  <si>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</si>
  <si>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</si>
  <si>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</si>
  <si>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</si>
  <si>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</si>
  <si>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</si>
  <si>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</si>
  <si>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</si>
  <si>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</si>
  <si>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</si>
  <si>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</si>
  <si>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</si>
  <si>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</si>
  <si>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</si>
  <si>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</si>
  <si>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</si>
  <si>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</si>
  <si>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</si>
  <si>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</si>
  <si>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</si>
  <si>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</si>
  <si>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</si>
  <si>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</si>
  <si>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</si>
  <si>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</si>
  <si>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</si>
  <si>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</si>
  <si>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</si>
  <si>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</si>
  <si>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</si>
  <si>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</si>
  <si>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</si>
  <si>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</si>
  <si>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</si>
  <si>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</si>
  <si>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</si>
  <si>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</si>
  <si>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</si>
  <si>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</si>
  <si>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</si>
  <si>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</si>
  <si>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</si>
  <si>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</si>
  <si>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</si>
  <si>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</si>
  <si>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</si>
  <si>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</si>
  <si>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</si>
  <si>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</si>
  <si>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2.31</t>
  </si>
  <si>
    <t>▲ 4.60</t>
  </si>
  <si>
    <t>水道事業会計</t>
  </si>
  <si>
    <t>一般会計</t>
  </si>
  <si>
    <t>病院事業会計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</si>
  <si>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</si>
  <si>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</si>
  <si>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</si>
  <si>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</si>
  <si>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</si>
  <si>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</si>
  <si>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</si>
  <si>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</si>
  <si>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</si>
  <si>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</si>
  <si>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</si>
  <si>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新潟県市町村総合事務組合　【一般会計】</t>
    <phoneticPr fontId="2"/>
  </si>
  <si>
    <t>新潟県市町村総合事務組合【職員退職手当支給事業特別会計】</t>
    <phoneticPr fontId="2"/>
  </si>
  <si>
    <t>新潟県市町村総合事務組合【消防団員等公務災害補償事業特別会計】</t>
    <phoneticPr fontId="2"/>
  </si>
  <si>
    <t>新潟県市町村総合事務組合【消防賞じゅつ金等支給事業特別会計】</t>
    <phoneticPr fontId="2"/>
  </si>
  <si>
    <t>新潟県市町村総合事務組合【非常勤職員公務災害補償等事業特別会計】</t>
    <phoneticPr fontId="2"/>
  </si>
  <si>
    <t>新潟県市町村総合事務組合【交通災害共済事業特別会計】</t>
    <phoneticPr fontId="2"/>
  </si>
  <si>
    <t>新潟県後期高齢者医療広域連合【一般会計】</t>
    <phoneticPr fontId="2"/>
  </si>
  <si>
    <t>新潟県後期高齢者医療広域連合【後期高齢者医療特別会計】</t>
    <phoneticPr fontId="2"/>
  </si>
  <si>
    <t>魚沼地域特別養護老人ホーム組合</t>
    <phoneticPr fontId="2"/>
  </si>
  <si>
    <t>魚沼地区障害福祉組合</t>
    <phoneticPr fontId="2"/>
  </si>
  <si>
    <t>-</t>
    <phoneticPr fontId="2"/>
  </si>
  <si>
    <t>しゃくなげ湖畔開発公社</t>
    <phoneticPr fontId="2"/>
  </si>
  <si>
    <t>六日町街づくり</t>
    <phoneticPr fontId="2"/>
  </si>
  <si>
    <t>アグリコア</t>
    <phoneticPr fontId="2"/>
  </si>
  <si>
    <t>南魚沼市文化スポーツ振興公社</t>
    <phoneticPr fontId="2"/>
  </si>
  <si>
    <t>南魚沼市ふるさと応援活用基金</t>
    <rPh sb="0" eb="4">
      <t>ミナミウオヌマシ</t>
    </rPh>
    <phoneticPr fontId="5"/>
  </si>
  <si>
    <t>南魚沼市合併振興基金</t>
    <phoneticPr fontId="2"/>
  </si>
  <si>
    <t>南魚沼市ふるさと応援基金</t>
    <phoneticPr fontId="2"/>
  </si>
  <si>
    <t>南魚沼市人材育成及びリゾートオフィス・田園都市構想松井基金</t>
    <phoneticPr fontId="5"/>
  </si>
  <si>
    <t>南魚沼市ふるさと基金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</si>
</sst>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E9D80A22-3EB2-45F4-A089-7E559035753F}"/>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E70C-4714-8B18-7E56E7CEA3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54544</c:v>
                </c:pt>
                <c:pt idx="1">
                  <c:v>63431</c:v>
                </c:pt>
                <c:pt idx="2">
                  <c:v>62219</c:v>
                </c:pt>
                <c:pt idx="3">
                  <c:v>98036</c:v>
                </c:pt>
                <c:pt idx="4">
                  <c:v>128255</c:v>
                </c:pt>
              </c:numCache>
            </c:numRef>
          </c:val>
          <c:smooth val="0"/>
          <c:extLst>
            <c:ext xmlns:c16="http://schemas.microsoft.com/office/drawing/2014/chart" uri="{C3380CC4-5D6E-409C-BE32-E72D297353CC}">
              <c16:uniqueId val="{00000001-E70C-4714-8B18-7E56E7CEA3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6.53</c:v>
                </c:pt>
                <c:pt idx="1">
                  <c:v>7.21</c:v>
                </c:pt>
                <c:pt idx="2">
                  <c:v>11.43</c:v>
                </c:pt>
                <c:pt idx="3">
                  <c:v>8.76</c:v>
                </c:pt>
                <c:pt idx="4">
                  <c:v>5.22</c:v>
                </c:pt>
              </c:numCache>
            </c:numRef>
          </c:val>
          <c:extLst>
            <c:ext xmlns:c16="http://schemas.microsoft.com/office/drawing/2014/chart" uri="{C3380CC4-5D6E-409C-BE32-E72D297353CC}">
              <c16:uniqueId val="{00000000-A545-4C96-9D56-2905E7A419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11.71</c:v>
                </c:pt>
                <c:pt idx="1">
                  <c:v>14.2</c:v>
                </c:pt>
                <c:pt idx="2">
                  <c:v>14.77</c:v>
                </c:pt>
                <c:pt idx="3">
                  <c:v>15.08</c:v>
                </c:pt>
                <c:pt idx="4">
                  <c:v>14.28</c:v>
                </c:pt>
              </c:numCache>
            </c:numRef>
          </c:val>
          <c:extLst>
            <c:ext xmlns:c16="http://schemas.microsoft.com/office/drawing/2014/chart" uri="{C3380CC4-5D6E-409C-BE32-E72D297353CC}">
              <c16:uniqueId val="{00000001-A545-4C96-9D56-2905E7A419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1.31</c:v>
                </c:pt>
                <c:pt idx="1">
                  <c:v>3.61</c:v>
                </c:pt>
                <c:pt idx="2">
                  <c:v>3.9</c:v>
                </c:pt>
                <c:pt idx="3">
                  <c:v>-2.31</c:v>
                </c:pt>
                <c:pt idx="4">
                  <c:v>-4.5999999999999996</c:v>
                </c:pt>
              </c:numCache>
            </c:numRef>
          </c:val>
          <c:smooth val="0"/>
          <c:extLst>
            <c:ext xmlns:c16="http://schemas.microsoft.com/office/drawing/2014/chart" uri="{C3380CC4-5D6E-409C-BE32-E72D297353CC}">
              <c16:uniqueId val="{00000002-A545-4C96-9D56-2905E7A419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0.04</c:v>
                </c:pt>
                <c:pt idx="4">
                  <c:v>#N/A</c:v>
                </c:pt>
                <c:pt idx="5">
                  <c:v>0.09</c:v>
                </c:pt>
                <c:pt idx="6">
                  <c:v>0</c:v>
                </c:pt>
                <c:pt idx="7">
                  <c:v>0</c:v>
                </c:pt>
                <c:pt idx="8">
                  <c:v>0</c:v>
                </c:pt>
                <c:pt idx="9">
                  <c:v>0</c:v>
                </c:pt>
              </c:numCache>
            </c:numRef>
          </c:val>
          <c:extLst>
            <c:ext xmlns:c16="http://schemas.microsoft.com/office/drawing/2014/chart" uri="{C3380CC4-5D6E-409C-BE32-E72D297353CC}">
              <c16:uniqueId val="{00000000-FB49-44AA-9BB8-7D551E37F7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49-44AA-9BB8-7D551E37F7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B49-44AA-9BB8-7D551E37F70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0.05</c:v>
                </c:pt>
                <c:pt idx="4">
                  <c:v>#N/A</c:v>
                </c:pt>
                <c:pt idx="5">
                  <c:v>0.04</c:v>
                </c:pt>
                <c:pt idx="6">
                  <c:v>#N/A</c:v>
                </c:pt>
                <c:pt idx="7">
                  <c:v>0.06</c:v>
                </c:pt>
                <c:pt idx="8">
                  <c:v>#N/A</c:v>
                </c:pt>
                <c:pt idx="9">
                  <c:v>0.09</c:v>
                </c:pt>
              </c:numCache>
            </c:numRef>
          </c:val>
          <c:extLst>
            <c:ext xmlns:c16="http://schemas.microsoft.com/office/drawing/2014/chart" uri="{C3380CC4-5D6E-409C-BE32-E72D297353CC}">
              <c16:uniqueId val="{00000003-FB49-44AA-9BB8-7D551E37F70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0.37</c:v>
                </c:pt>
                <c:pt idx="4">
                  <c:v>#N/A</c:v>
                </c:pt>
                <c:pt idx="5">
                  <c:v>0.25</c:v>
                </c:pt>
                <c:pt idx="6">
                  <c:v>#N/A</c:v>
                </c:pt>
                <c:pt idx="7">
                  <c:v>0.23</c:v>
                </c:pt>
                <c:pt idx="8">
                  <c:v>#N/A</c:v>
                </c:pt>
                <c:pt idx="9">
                  <c:v>0.27</c:v>
                </c:pt>
              </c:numCache>
            </c:numRef>
          </c:val>
          <c:extLst>
            <c:ext xmlns:c16="http://schemas.microsoft.com/office/drawing/2014/chart" uri="{C3380CC4-5D6E-409C-BE32-E72D297353CC}">
              <c16:uniqueId val="{00000004-FB49-44AA-9BB8-7D551E37F70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1.29</c:v>
                </c:pt>
                <c:pt idx="2">
                  <c:v>#N/A</c:v>
                </c:pt>
                <c:pt idx="3">
                  <c:v>1.1499999999999999</c:v>
                </c:pt>
                <c:pt idx="4">
                  <c:v>#N/A</c:v>
                </c:pt>
                <c:pt idx="5">
                  <c:v>0.26</c:v>
                </c:pt>
                <c:pt idx="6">
                  <c:v>#N/A</c:v>
                </c:pt>
                <c:pt idx="7">
                  <c:v>0.47</c:v>
                </c:pt>
                <c:pt idx="8">
                  <c:v>#N/A</c:v>
                </c:pt>
                <c:pt idx="9">
                  <c:v>0.98</c:v>
                </c:pt>
              </c:numCache>
            </c:numRef>
          </c:val>
          <c:extLst>
            <c:ext xmlns:c16="http://schemas.microsoft.com/office/drawing/2014/chart" uri="{C3380CC4-5D6E-409C-BE32-E72D297353CC}">
              <c16:uniqueId val="{00000005-FB49-44AA-9BB8-7D551E37F70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0.72</c:v>
                </c:pt>
                <c:pt idx="4">
                  <c:v>#N/A</c:v>
                </c:pt>
                <c:pt idx="5">
                  <c:v>1.24</c:v>
                </c:pt>
                <c:pt idx="6">
                  <c:v>#N/A</c:v>
                </c:pt>
                <c:pt idx="7">
                  <c:v>1.58</c:v>
                </c:pt>
                <c:pt idx="8">
                  <c:v>#N/A</c:v>
                </c:pt>
                <c:pt idx="9">
                  <c:v>1.68</c:v>
                </c:pt>
              </c:numCache>
            </c:numRef>
          </c:val>
          <c:extLst>
            <c:ext xmlns:c16="http://schemas.microsoft.com/office/drawing/2014/chart" uri="{C3380CC4-5D6E-409C-BE32-E72D297353CC}">
              <c16:uniqueId val="{00000006-FB49-44AA-9BB8-7D551E37F70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1.17</c:v>
                </c:pt>
                <c:pt idx="2">
                  <c:v>#N/A</c:v>
                </c:pt>
                <c:pt idx="3">
                  <c:v>2.25</c:v>
                </c:pt>
                <c:pt idx="4">
                  <c:v>#N/A</c:v>
                </c:pt>
                <c:pt idx="5">
                  <c:v>2.5</c:v>
                </c:pt>
                <c:pt idx="6">
                  <c:v>#N/A</c:v>
                </c:pt>
                <c:pt idx="7">
                  <c:v>1.9</c:v>
                </c:pt>
                <c:pt idx="8">
                  <c:v>#N/A</c:v>
                </c:pt>
                <c:pt idx="9">
                  <c:v>1.75</c:v>
                </c:pt>
              </c:numCache>
            </c:numRef>
          </c:val>
          <c:extLst>
            <c:ext xmlns:c16="http://schemas.microsoft.com/office/drawing/2014/chart" uri="{C3380CC4-5D6E-409C-BE32-E72D297353CC}">
              <c16:uniqueId val="{00000007-FB49-44AA-9BB8-7D551E37F70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6.44</c:v>
                </c:pt>
                <c:pt idx="2">
                  <c:v>#N/A</c:v>
                </c:pt>
                <c:pt idx="3">
                  <c:v>7.16</c:v>
                </c:pt>
                <c:pt idx="4">
                  <c:v>#N/A</c:v>
                </c:pt>
                <c:pt idx="5">
                  <c:v>11.33</c:v>
                </c:pt>
                <c:pt idx="6">
                  <c:v>#N/A</c:v>
                </c:pt>
                <c:pt idx="7">
                  <c:v>8.75</c:v>
                </c:pt>
                <c:pt idx="8">
                  <c:v>#N/A</c:v>
                </c:pt>
                <c:pt idx="9">
                  <c:v>5.21</c:v>
                </c:pt>
              </c:numCache>
            </c:numRef>
          </c:val>
          <c:extLst>
            <c:ext xmlns:c16="http://schemas.microsoft.com/office/drawing/2014/chart" uri="{C3380CC4-5D6E-409C-BE32-E72D297353CC}">
              <c16:uniqueId val="{00000008-FB49-44AA-9BB8-7D551E37F70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10.130000000000001</c:v>
                </c:pt>
                <c:pt idx="2">
                  <c:v>#N/A</c:v>
                </c:pt>
                <c:pt idx="3">
                  <c:v>8.81</c:v>
                </c:pt>
                <c:pt idx="4">
                  <c:v>#N/A</c:v>
                </c:pt>
                <c:pt idx="5">
                  <c:v>8.58</c:v>
                </c:pt>
                <c:pt idx="6">
                  <c:v>#N/A</c:v>
                </c:pt>
                <c:pt idx="7">
                  <c:v>7.58</c:v>
                </c:pt>
                <c:pt idx="8">
                  <c:v>#N/A</c:v>
                </c:pt>
                <c:pt idx="9">
                  <c:v>8.1199999999999992</c:v>
                </c:pt>
              </c:numCache>
            </c:numRef>
          </c:val>
          <c:extLst>
            <c:ext xmlns:c16="http://schemas.microsoft.com/office/drawing/2014/chart" uri="{C3380CC4-5D6E-409C-BE32-E72D297353CC}">
              <c16:uniqueId val="{00000009-FB49-44AA-9BB8-7D551E37F7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3989</c:v>
                </c:pt>
                <c:pt idx="5">
                  <c:v>3832</c:v>
                </c:pt>
                <c:pt idx="8">
                  <c:v>3656</c:v>
                </c:pt>
                <c:pt idx="11">
                  <c:v>3489</c:v>
                </c:pt>
                <c:pt idx="14">
                  <c:v>3223</c:v>
                </c:pt>
              </c:numCache>
            </c:numRef>
          </c:val>
          <c:extLst>
            <c:ext xmlns:c16="http://schemas.microsoft.com/office/drawing/2014/chart" uri="{C3380CC4-5D6E-409C-BE32-E72D297353CC}">
              <c16:uniqueId val="{00000000-1F60-48A8-B0E1-1050764751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60-48A8-B0E1-1050764751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F60-48A8-B0E1-1050764751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66</c:v>
                </c:pt>
                <c:pt idx="3">
                  <c:v>46</c:v>
                </c:pt>
                <c:pt idx="6">
                  <c:v>33</c:v>
                </c:pt>
                <c:pt idx="9">
                  <c:v>20</c:v>
                </c:pt>
                <c:pt idx="12">
                  <c:v>9</c:v>
                </c:pt>
              </c:numCache>
            </c:numRef>
          </c:val>
          <c:extLst>
            <c:ext xmlns:c16="http://schemas.microsoft.com/office/drawing/2014/chart" uri="{C3380CC4-5D6E-409C-BE32-E72D297353CC}">
              <c16:uniqueId val="{00000003-1F60-48A8-B0E1-1050764751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1605</c:v>
                </c:pt>
                <c:pt idx="3">
                  <c:v>1469</c:v>
                </c:pt>
                <c:pt idx="6">
                  <c:v>1389</c:v>
                </c:pt>
                <c:pt idx="9">
                  <c:v>1786</c:v>
                </c:pt>
                <c:pt idx="12">
                  <c:v>1383</c:v>
                </c:pt>
              </c:numCache>
            </c:numRef>
          </c:val>
          <c:extLst>
            <c:ext xmlns:c16="http://schemas.microsoft.com/office/drawing/2014/chart" uri="{C3380CC4-5D6E-409C-BE32-E72D297353CC}">
              <c16:uniqueId val="{00000004-1F60-48A8-B0E1-1050764751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60-48A8-B0E1-1050764751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60-48A8-B0E1-1050764751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4319</c:v>
                </c:pt>
                <c:pt idx="3">
                  <c:v>4146</c:v>
                </c:pt>
                <c:pt idx="6">
                  <c:v>4015</c:v>
                </c:pt>
                <c:pt idx="9">
                  <c:v>3811</c:v>
                </c:pt>
                <c:pt idx="12">
                  <c:v>3625</c:v>
                </c:pt>
              </c:numCache>
            </c:numRef>
          </c:val>
          <c:extLst>
            <c:ext xmlns:c16="http://schemas.microsoft.com/office/drawing/2014/chart" uri="{C3380CC4-5D6E-409C-BE32-E72D297353CC}">
              <c16:uniqueId val="{00000007-1F60-48A8-B0E1-1050764751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2001</c:v>
                </c:pt>
                <c:pt idx="2">
                  <c:v>#N/A</c:v>
                </c:pt>
                <c:pt idx="3">
                  <c:v>#N/A</c:v>
                </c:pt>
                <c:pt idx="4">
                  <c:v>1829</c:v>
                </c:pt>
                <c:pt idx="5">
                  <c:v>#N/A</c:v>
                </c:pt>
                <c:pt idx="6">
                  <c:v>#N/A</c:v>
                </c:pt>
                <c:pt idx="7">
                  <c:v>1781</c:v>
                </c:pt>
                <c:pt idx="8">
                  <c:v>#N/A</c:v>
                </c:pt>
                <c:pt idx="9">
                  <c:v>#N/A</c:v>
                </c:pt>
                <c:pt idx="10">
                  <c:v>2128</c:v>
                </c:pt>
                <c:pt idx="11">
                  <c:v>#N/A</c:v>
                </c:pt>
                <c:pt idx="12">
                  <c:v>#N/A</c:v>
                </c:pt>
                <c:pt idx="13">
                  <c:v>1794</c:v>
                </c:pt>
                <c:pt idx="14">
                  <c:v>#N/A</c:v>
                </c:pt>
              </c:numCache>
            </c:numRef>
          </c:val>
          <c:smooth val="0"/>
          <c:extLst>
            <c:ext xmlns:c16="http://schemas.microsoft.com/office/drawing/2014/chart" uri="{C3380CC4-5D6E-409C-BE32-E72D297353CC}">
              <c16:uniqueId val="{00000008-1F60-48A8-B0E1-1050764751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41608</c:v>
                </c:pt>
                <c:pt idx="5">
                  <c:v>39351</c:v>
                </c:pt>
                <c:pt idx="8">
                  <c:v>37266</c:v>
                </c:pt>
                <c:pt idx="11">
                  <c:v>34753</c:v>
                </c:pt>
                <c:pt idx="14">
                  <c:v>33746</c:v>
                </c:pt>
              </c:numCache>
            </c:numRef>
          </c:val>
          <c:extLst>
            <c:ext xmlns:c16="http://schemas.microsoft.com/office/drawing/2014/chart" uri="{C3380CC4-5D6E-409C-BE32-E72D297353CC}">
              <c16:uniqueId val="{00000000-FE8E-4D30-A37A-2423F4FD4A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483</c:v>
                </c:pt>
                <c:pt idx="5">
                  <c:v>31</c:v>
                </c:pt>
                <c:pt idx="8">
                  <c:v>6</c:v>
                </c:pt>
                <c:pt idx="11">
                  <c:v>5</c:v>
                </c:pt>
                <c:pt idx="14">
                  <c:v>3</c:v>
                </c:pt>
              </c:numCache>
            </c:numRef>
          </c:val>
          <c:extLst>
            <c:ext xmlns:c16="http://schemas.microsoft.com/office/drawing/2014/chart" uri="{C3380CC4-5D6E-409C-BE32-E72D297353CC}">
              <c16:uniqueId val="{00000001-FE8E-4D30-A37A-2423F4FD4A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6362</c:v>
                </c:pt>
                <c:pt idx="5">
                  <c:v>9004</c:v>
                </c:pt>
                <c:pt idx="8">
                  <c:v>11078</c:v>
                </c:pt>
                <c:pt idx="11">
                  <c:v>12349</c:v>
                </c:pt>
                <c:pt idx="14">
                  <c:v>14017</c:v>
                </c:pt>
              </c:numCache>
            </c:numRef>
          </c:val>
          <c:extLst>
            <c:ext xmlns:c16="http://schemas.microsoft.com/office/drawing/2014/chart" uri="{C3380CC4-5D6E-409C-BE32-E72D297353CC}">
              <c16:uniqueId val="{00000002-FE8E-4D30-A37A-2423F4FD4A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8E-4D30-A37A-2423F4FD4A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8E-4D30-A37A-2423F4FD4A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8E-4D30-A37A-2423F4FD4A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484</c:v>
                </c:pt>
                <c:pt idx="3">
                  <c:v>237</c:v>
                </c:pt>
                <c:pt idx="6">
                  <c:v>0</c:v>
                </c:pt>
                <c:pt idx="9">
                  <c:v>0</c:v>
                </c:pt>
                <c:pt idx="12">
                  <c:v>0</c:v>
                </c:pt>
              </c:numCache>
            </c:numRef>
          </c:val>
          <c:extLst>
            <c:ext xmlns:c16="http://schemas.microsoft.com/office/drawing/2014/chart" uri="{C3380CC4-5D6E-409C-BE32-E72D297353CC}">
              <c16:uniqueId val="{00000006-FE8E-4D30-A37A-2423F4FD4A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192</c:v>
                </c:pt>
                <c:pt idx="3">
                  <c:v>147</c:v>
                </c:pt>
                <c:pt idx="6">
                  <c:v>116</c:v>
                </c:pt>
                <c:pt idx="9">
                  <c:v>97</c:v>
                </c:pt>
                <c:pt idx="12">
                  <c:v>89</c:v>
                </c:pt>
              </c:numCache>
            </c:numRef>
          </c:val>
          <c:extLst>
            <c:ext xmlns:c16="http://schemas.microsoft.com/office/drawing/2014/chart" uri="{C3380CC4-5D6E-409C-BE32-E72D297353CC}">
              <c16:uniqueId val="{00000007-FE8E-4D30-A37A-2423F4FD4A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23699</c:v>
                </c:pt>
                <c:pt idx="3">
                  <c:v>20161</c:v>
                </c:pt>
                <c:pt idx="6">
                  <c:v>18494</c:v>
                </c:pt>
                <c:pt idx="9">
                  <c:v>18226</c:v>
                </c:pt>
                <c:pt idx="12">
                  <c:v>18251</c:v>
                </c:pt>
              </c:numCache>
            </c:numRef>
          </c:val>
          <c:extLst>
            <c:ext xmlns:c16="http://schemas.microsoft.com/office/drawing/2014/chart" uri="{C3380CC4-5D6E-409C-BE32-E72D297353CC}">
              <c16:uniqueId val="{00000008-FE8E-4D30-A37A-2423F4FD4A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E8E-4D30-A37A-2423F4FD4A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35386</c:v>
                </c:pt>
                <c:pt idx="3">
                  <c:v>33073</c:v>
                </c:pt>
                <c:pt idx="6">
                  <c:v>30393</c:v>
                </c:pt>
                <c:pt idx="9">
                  <c:v>28724</c:v>
                </c:pt>
                <c:pt idx="12">
                  <c:v>27395</c:v>
                </c:pt>
              </c:numCache>
            </c:numRef>
          </c:val>
          <c:extLst>
            <c:ext xmlns:c16="http://schemas.microsoft.com/office/drawing/2014/chart" uri="{C3380CC4-5D6E-409C-BE32-E72D297353CC}">
              <c16:uniqueId val="{0000000A-FE8E-4D30-A37A-2423F4FD4A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11307</c:v>
                </c:pt>
                <c:pt idx="2">
                  <c:v>#N/A</c:v>
                </c:pt>
                <c:pt idx="3">
                  <c:v>#N/A</c:v>
                </c:pt>
                <c:pt idx="4">
                  <c:v>5231</c:v>
                </c:pt>
                <c:pt idx="5">
                  <c:v>#N/A</c:v>
                </c:pt>
                <c:pt idx="6">
                  <c:v>#N/A</c:v>
                </c:pt>
                <c:pt idx="7">
                  <c:v>653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8E-4D30-A37A-2423F4FD4A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2886</c:v>
                </c:pt>
                <c:pt idx="1">
                  <c:v>2942</c:v>
                </c:pt>
                <c:pt idx="2">
                  <c:v>2756</c:v>
                </c:pt>
              </c:numCache>
            </c:numRef>
          </c:val>
          <c:extLst>
            <c:ext xmlns:c16="http://schemas.microsoft.com/office/drawing/2014/chart" uri="{C3380CC4-5D6E-409C-BE32-E72D297353CC}">
              <c16:uniqueId val="{00000000-1F78-4257-A486-0161CFF6B8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c:v>
                </c:pt>
                <c:pt idx="1">
                  <c:v>186</c:v>
                </c:pt>
                <c:pt idx="2">
                  <c:v>251</c:v>
                </c:pt>
              </c:numCache>
            </c:numRef>
          </c:val>
          <c:extLst>
            <c:ext xmlns:c16="http://schemas.microsoft.com/office/drawing/2014/chart" uri="{C3380CC4-5D6E-409C-BE32-E72D297353CC}">
              <c16:uniqueId val="{00000001-1F78-4257-A486-0161CFF6B8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10481</c:v>
                </c:pt>
                <c:pt idx="1">
                  <c:v>11483</c:v>
                </c:pt>
                <c:pt idx="2">
                  <c:v>12962</c:v>
                </c:pt>
              </c:numCache>
            </c:numRef>
          </c:val>
          <c:extLst>
            <c:ext xmlns:c16="http://schemas.microsoft.com/office/drawing/2014/chart" uri="{C3380CC4-5D6E-409C-BE32-E72D297353CC}">
              <c16:uniqueId val="{00000002-1F78-4257-A486-0161CFF6B8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　元利償還金については、借入時の据置期間の見直しを平成</a:t>
          </a:r>
          <a:r>
            <a:rPr kumimoji="1" lang="en-US" altLang="ja-JP" sz="950">
              <a:latin typeface="ＭＳ ゴシック" pitchFamily="49" charset="-128"/>
              <a:ea typeface="ＭＳ ゴシック" pitchFamily="49" charset="-128"/>
            </a:rPr>
            <a:t>29</a:t>
          </a:r>
          <a:r>
            <a:rPr kumimoji="1" lang="ja-JP" altLang="en-US" sz="950">
              <a:latin typeface="ＭＳ ゴシック" pitchFamily="49" charset="-128"/>
              <a:ea typeface="ＭＳ ゴシック" pitchFamily="49" charset="-128"/>
            </a:rPr>
            <a:t>年度から行ったことで令和</a:t>
          </a:r>
          <a:r>
            <a:rPr kumimoji="1" lang="en-US" altLang="ja-JP" sz="950">
              <a:latin typeface="ＭＳ ゴシック" pitchFamily="49" charset="-128"/>
              <a:ea typeface="ＭＳ ゴシック" pitchFamily="49" charset="-128"/>
            </a:rPr>
            <a:t>2</a:t>
          </a:r>
          <a:r>
            <a:rPr kumimoji="1" lang="ja-JP" altLang="en-US" sz="950">
              <a:latin typeface="ＭＳ ゴシック" pitchFamily="49" charset="-128"/>
              <a:ea typeface="ＭＳ ゴシック" pitchFamily="49" charset="-128"/>
            </a:rPr>
            <a:t>年度に一時的なピークを迎え、令和</a:t>
          </a:r>
          <a:r>
            <a:rPr kumimoji="1" lang="en-US" altLang="ja-JP" sz="950">
              <a:latin typeface="ＭＳ ゴシック" pitchFamily="49" charset="-128"/>
              <a:ea typeface="ＭＳ ゴシック" pitchFamily="49" charset="-128"/>
            </a:rPr>
            <a:t>3</a:t>
          </a:r>
          <a:r>
            <a:rPr kumimoji="1" lang="ja-JP" altLang="en-US" sz="950">
              <a:latin typeface="ＭＳ ゴシック" pitchFamily="49" charset="-128"/>
              <a:ea typeface="ＭＳ ゴシック" pitchFamily="49" charset="-128"/>
            </a:rPr>
            <a:t>年度以降はその影響がなくなり減少が続いている。</a:t>
          </a:r>
        </a:p>
        <a:p>
          <a:r>
            <a:rPr kumimoji="1" lang="ja-JP" altLang="en-US" sz="950">
              <a:latin typeface="ＭＳ ゴシック" pitchFamily="49" charset="-128"/>
              <a:ea typeface="ＭＳ ゴシック" pitchFamily="49" charset="-128"/>
            </a:rPr>
            <a:t>　公営企業債の元利償還金に対する繰入金については、水道事業は高料金対策に対する繰入額が繰出基準に該当しなくなったこと、下水道事業の法適化により基準内繰出が減少したことで令和</a:t>
          </a:r>
          <a:r>
            <a:rPr kumimoji="1" lang="en-US" altLang="ja-JP" sz="950">
              <a:latin typeface="ＭＳ ゴシック" pitchFamily="49" charset="-128"/>
              <a:ea typeface="ＭＳ ゴシック" pitchFamily="49" charset="-128"/>
            </a:rPr>
            <a:t>4</a:t>
          </a:r>
          <a:r>
            <a:rPr kumimoji="1" lang="ja-JP" altLang="en-US" sz="950">
              <a:latin typeface="ＭＳ ゴシック" pitchFamily="49" charset="-128"/>
              <a:ea typeface="ＭＳ ゴシック" pitchFamily="49" charset="-128"/>
            </a:rPr>
            <a:t>年度までは減少が続いていた。令和</a:t>
          </a:r>
          <a:r>
            <a:rPr kumimoji="1" lang="en-US" altLang="ja-JP" sz="950">
              <a:latin typeface="ＭＳ ゴシック" pitchFamily="49" charset="-128"/>
              <a:ea typeface="ＭＳ ゴシック" pitchFamily="49" charset="-128"/>
            </a:rPr>
            <a:t>5</a:t>
          </a:r>
          <a:r>
            <a:rPr kumimoji="1" lang="ja-JP" altLang="en-US" sz="950">
              <a:latin typeface="ＭＳ ゴシック" pitchFamily="49" charset="-128"/>
              <a:ea typeface="ＭＳ ゴシック" pitchFamily="49" charset="-128"/>
            </a:rPr>
            <a:t>年度は水道事業で高料金対策の繰出基準に該当したため単年度に限り金額が増加することとなったが、令和</a:t>
          </a:r>
          <a:r>
            <a:rPr kumimoji="1" lang="en-US" altLang="ja-JP" sz="950">
              <a:latin typeface="ＭＳ ゴシック" pitchFamily="49" charset="-128"/>
              <a:ea typeface="ＭＳ ゴシック" pitchFamily="49" charset="-128"/>
            </a:rPr>
            <a:t>6</a:t>
          </a:r>
          <a:r>
            <a:rPr kumimoji="1" lang="ja-JP" altLang="en-US" sz="950">
              <a:latin typeface="ＭＳ ゴシック" pitchFamily="49" charset="-128"/>
              <a:ea typeface="ＭＳ ゴシック" pitchFamily="49" charset="-128"/>
            </a:rPr>
            <a:t>年度ではそれ以前の水準に戻っている。</a:t>
          </a:r>
        </a:p>
        <a:p>
          <a:r>
            <a:rPr kumimoji="1" lang="ja-JP" altLang="en-US" sz="950">
              <a:latin typeface="ＭＳ ゴシック" pitchFamily="49" charset="-128"/>
              <a:ea typeface="ＭＳ ゴシック" pitchFamily="49" charset="-128"/>
            </a:rPr>
            <a:t>　合併特例債や平成</a:t>
          </a:r>
          <a:r>
            <a:rPr kumimoji="1" lang="en-US" altLang="ja-JP" sz="950">
              <a:latin typeface="ＭＳ ゴシック" pitchFamily="49" charset="-128"/>
              <a:ea typeface="ＭＳ ゴシック" pitchFamily="49" charset="-128"/>
            </a:rPr>
            <a:t>23</a:t>
          </a:r>
          <a:r>
            <a:rPr kumimoji="1" lang="ja-JP" altLang="en-US" sz="950">
              <a:latin typeface="ＭＳ ゴシック" pitchFamily="49" charset="-128"/>
              <a:ea typeface="ＭＳ ゴシック" pitchFamily="49" charset="-128"/>
            </a:rPr>
            <a:t>年</a:t>
          </a:r>
          <a:r>
            <a:rPr kumimoji="1" lang="en-US" altLang="ja-JP" sz="950">
              <a:latin typeface="ＭＳ ゴシック" pitchFamily="49" charset="-128"/>
              <a:ea typeface="ＭＳ ゴシック" pitchFamily="49" charset="-128"/>
            </a:rPr>
            <a:t>7</a:t>
          </a:r>
          <a:r>
            <a:rPr kumimoji="1" lang="ja-JP" altLang="en-US" sz="950">
              <a:latin typeface="ＭＳ ゴシック" pitchFamily="49" charset="-128"/>
              <a:ea typeface="ＭＳ ゴシック" pitchFamily="49" charset="-128"/>
            </a:rPr>
            <a:t>月新潟・福島豪雨災害に伴う災害復旧事業債の借入れにより元利償還金が高額となっているが、いずれも算入公債費比率が高いため、算入公債費等も同じく高額となっている。今後、算入率の高い市債の償還が進むことで、算入公債費等は減少が見込まれる。</a:t>
          </a:r>
        </a:p>
        <a:p>
          <a:r>
            <a:rPr kumimoji="1" lang="ja-JP" altLang="en-US" sz="950">
              <a:latin typeface="ＭＳ ゴシック" pitchFamily="49" charset="-128"/>
              <a:ea typeface="ＭＳ ゴシック" pitchFamily="49" charset="-128"/>
            </a:rPr>
            <a:t>　実質公債費比率が類似団体や県内平均と比べて高い比率にあることから、実質公債費比率の分子を減少させるために投資的経費の抑制に努めているところだが、令和</a:t>
          </a:r>
          <a:r>
            <a:rPr kumimoji="1" lang="en-US" altLang="ja-JP" sz="950">
              <a:latin typeface="ＭＳ ゴシック" pitchFamily="49" charset="-128"/>
              <a:ea typeface="ＭＳ ゴシック" pitchFamily="49" charset="-128"/>
            </a:rPr>
            <a:t>6</a:t>
          </a:r>
          <a:r>
            <a:rPr kumimoji="1" lang="ja-JP" altLang="en-US" sz="950">
              <a:latin typeface="ＭＳ ゴシック" pitchFamily="49" charset="-128"/>
              <a:ea typeface="ＭＳ ゴシック" pitchFamily="49" charset="-128"/>
            </a:rPr>
            <a:t>年度から本格化した大型建設事業により市債発行は避けられず、数値の上昇が見込まれる。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等に係る地方債の現在高は、大規模な投資的事業が一段落し償還も進んできたため減少で推移している。公営企業債等繰入見込額は、水道事業と病院事業の増加により全体で微増となり、今後も同程度の水準が続く見込みである。</a:t>
          </a:r>
        </a:p>
        <a:p>
          <a:r>
            <a:rPr kumimoji="1" lang="ja-JP" altLang="en-US" sz="1100">
              <a:latin typeface="ＭＳ ゴシック" pitchFamily="49" charset="-128"/>
              <a:ea typeface="ＭＳ ゴシック" pitchFamily="49" charset="-128"/>
            </a:rPr>
            <a:t>　充当可能財源等については、近年は横ばいが続いている。これは合併特例債、災害復旧事業債など基準財政需要額への算入率が高い地方債の償還が進み、基準財政需要額算入見込額が大幅減少している一方、ふるさと納税を財源とする基金積立により、充当可能基金が増加傾向にあるためである。しかし、当基金の目的は寄附者の意向に沿った事業に充当するため短期的に積み立てているにすぎず、さらに恒久的に続く制度ではないため、臨時的・一時的な増加であり、安心できる状況にはない。</a:t>
          </a:r>
        </a:p>
        <a:p>
          <a:r>
            <a:rPr kumimoji="1" lang="ja-JP" altLang="en-US" sz="1100">
              <a:latin typeface="ＭＳ ゴシック" pitchFamily="49" charset="-128"/>
              <a:ea typeface="ＭＳ ゴシック" pitchFamily="49" charset="-128"/>
            </a:rPr>
            <a:t>　したがって、充当可能財源等の増加を図るより、地方債現在高を減少させることに重点を置く必要があると認識している。しかし、統合給食センターや新健診施設の建設事業が本格化し、今後も大型建設事業（新ごみ処理施設建設、大和中学校建替え、道の駅再整備など）が予定されていることから、地方債発行が避けられない状況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今後は地方債残高が上昇に転じると見込むが、可能な限り投資的経費を抑制することにより、将来負担比率の分子の増加を抑えるよう努めていく。</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新潟県南魚沼市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ふるさと納税による寄附金のうち、市が活用できる金額を「ふるさと応援基金」および「ふるさと応援活用基金」として管理し始め、ふるさと納税寄附金の増加に伴い基金全体に占める割合も増え、全体額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特定目的基金についてはその目的により取崩しを行っていくが、財政調整基金および減債基金については、可能であれば積み増し、基金残高全体としては現在の水準を確保していくように努力していく。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・南魚沼市ふるさと応援基金：南魚沼市ふるさと応援寄附金を管理し、寄附者の思いを反映した施策に活用し、魅力あるまちづくりを推進するため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・南魚沼市合併振興基金：市民の連帯の強化及び地域振興のための事業費用に充てるため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・南魚沼市ふるさと応援活用基金：令和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年度以降に寄附のあった南魚沼市ふるさと応援寄附金を管理し、寄附者の思いを反映した施策に活用し、魅力あるまちづくりを推進するため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人材育成及びリゾートオフィス・田園都市構想松井基金：南魚沼市の産業の発展に寄与するイノベーション人材の育成及び人や企業を呼び込み地域の活性化を促進するリゾートオフィス・田園都市構想の推進に係る財源に充て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・南魚沼市ふるさと基金：南魚沼地域広域計画協議会における広域的な事業の実施のため</a:t>
          </a:r>
        </a:p>
        <a:p>
          <a:endParaRPr kumimoji="1" lang="en-US" altLang="ja-JP" sz="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・南魚沼市ふるさと応援基金：平成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年度までのふるさと納税寄附金の積立分。令和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年度以降は事業充当のため取崩しのみとなる。令和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年度は子ども医療費助成事業、市民バス運行事業等に充てるため</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452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・南魚沼市合併振興基金：平成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年度までは取崩しを休止していたが、令和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年度は市制</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周年記念事業や市立病院の経営安定化を図るための繰出金などに充当するため</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・南魚沼市ふるさと応援活用基金：令和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年度以降のふるさと納税寄附金を管理・運用するため新規設置。令和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年度は寄附額のうち</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3,758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百万円を積み立て、市内病院の高額医療機器整備への繰出金や市道舗装・消雪施設の整備、小中学校の大規模改修事業などに充てるため</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1,462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・南魚沼市人材育成及びリゾートオフィス・田園都市構想松井基金：株式会社アルプス技研創業者松井利夫様の寄附金を財源とした基金。令和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年度はイノベーション事業や雪資源活用事業などに</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百万円充当し、運用益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各基金ともに使途に従って取り崩し、該当する事業に充当していく。</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合併振興基金については、市制</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周年を迎えたこともあり記念事業等に基金を充当したが、今後についても最も効果的に基金を活かせる事業に充当していく。</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「ふるさと応援基金」については、財政運営安定化のため令和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年度までの事業費に充当して活用し、「ふるさと応援活用基金」については、一定の要件を満たした事業に充当して活用することで棲み分けを図った。令和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年度に定めたふるさと応援活用基金の事業実施計画により、令和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から計画的に取り崩して各種事業へ充当することとしているが、大規模な建設事業等が続くことから取崩し額が増加傾向となる見込みである。好調なふるさと納税による寄附金収入を維持し、基金の積み増しを図っていく。</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納税返礼品の定期便に係る経費のうち、年度をまたぐ翌年の経費を年度末に積立て、翌年度に同額を取り崩して運営している。そのため、年度をまたぐ定期便の申し込みが増えていくにつれ、財政調整基金も増加していく仕組みとなってお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年度においては余剰資金の積立ても行い基金の積み増しをすることができたが、令和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年度は物価高騰や人件費の増加に加え、大雪による除雪経費の増加によって取崩し額が多くなり、減少することとなった。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の災害を教訓に、災害等の突発的な事象への備えとして一定額を確保するため毎年積み増していきたいところだが、除雪経費が他市に比べ大きく、さらに不確定要素として大きなウェイトを占めている当市においては計画的な積立は難しい。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月に策定した第３次財政計画に基づき、標準財政規模比の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％程度を最低限確保するよう努めていくともに、今後控える大型建設事業に備えて積み増しを進めていく。</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百万の残高があったが、平成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年の災害を機にほぼすべてを取崩し、平成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百万円を積み立ててからは数万円の運用益を積み立てる運用が続いていた。令和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年度以降については、普通交付税の再算定で追加となった臨時財政対策債償還基金費分を、令和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百万円を積立てたことで増加となっている。各年度に積み立てた額の半額ずつを令和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年度にかけて臨時財政対策債の償還に充てることから、令和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年度と同水準となる予定。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将来金利が上昇し借換債を発行するのが不利な状況となった場合に備え、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億円程度の残高を確保したいが、財政調整基金への積み増しが優先となる現状、減債基金は現在の残高を維持することとしている。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52,376
50,959
584.55
45,008,373
43,573,678
1,006,462
19,297,436
27,395,059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年度からは単年度で</a:t>
          </a:r>
          <a:r>
            <a:rPr kumimoji="1" lang="en-US" altLang="ja-JP" sz="1050">
              <a:latin typeface="ＭＳ Ｐゴシック" panose="020B0600070205080204" pitchFamily="50" charset="-128"/>
              <a:ea typeface="ＭＳ Ｐゴシック" panose="020B0600070205080204" pitchFamily="50" charset="-128"/>
            </a:rPr>
            <a:t>0.41</a:t>
          </a:r>
          <a:r>
            <a:rPr kumimoji="1" lang="ja-JP" altLang="en-US" sz="1050">
              <a:latin typeface="ＭＳ Ｐゴシック" panose="020B0600070205080204" pitchFamily="50" charset="-128"/>
              <a:ea typeface="ＭＳ Ｐゴシック" panose="020B0600070205080204" pitchFamily="50" charset="-128"/>
            </a:rPr>
            <a:t>前後で推移しており、令和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年度は基準財政需要額が微減、基準財政収入額が微増となったことで、前年度から</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上昇し単年度で</a:t>
          </a:r>
          <a:r>
            <a:rPr kumimoji="1" lang="en-US" altLang="ja-JP" sz="1050">
              <a:latin typeface="ＭＳ Ｐゴシック" panose="020B0600070205080204" pitchFamily="50" charset="-128"/>
              <a:ea typeface="ＭＳ Ｐゴシック" panose="020B0600070205080204" pitchFamily="50" charset="-128"/>
            </a:rPr>
            <a:t>0.43</a:t>
          </a:r>
          <a:r>
            <a:rPr kumimoji="1" lang="ja-JP" altLang="en-US" sz="1050">
              <a:latin typeface="ＭＳ Ｐゴシック" panose="020B0600070205080204" pitchFamily="50" charset="-128"/>
              <a:ea typeface="ＭＳ Ｐゴシック" panose="020B0600070205080204" pitchFamily="50" charset="-128"/>
            </a:rPr>
            <a:t>となった。横ばいが続いていた</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か年平均についても、若干の改善が図られ</a:t>
          </a:r>
          <a:r>
            <a:rPr kumimoji="1" lang="en-US" altLang="ja-JP" sz="1050">
              <a:latin typeface="ＭＳ Ｐゴシック" panose="020B0600070205080204" pitchFamily="50" charset="-128"/>
              <a:ea typeface="ＭＳ Ｐゴシック" panose="020B0600070205080204" pitchFamily="50" charset="-128"/>
            </a:rPr>
            <a:t>0.42</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公債費や公営企業（水道事業・病院事業・下水道事業）に対する補助金が高額であるなどの構造的な問題により、短期的な改善は難しい状況ではあるが、引き続き、保育園民営化や公共施設・インフラの維持補修費等の削減につながる集約化・長寿命化等を推進するとともに、市税徴収強化の取組等によ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045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139294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122360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令和元年度の下水道事業の法適化以降同程度の水準で推移すると考えていたが、令和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年度は物価高騰などによる物件費の上昇によりに比率が増加した。令和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年度は物価・人件費の高騰がさらに進んだことに加え、大雪により除排雪経費が増加したが、歳入は若干の減少となったことで大きく比率が上昇することとなった。</a:t>
          </a:r>
        </a:p>
        <a:p>
          <a:r>
            <a:rPr kumimoji="1" lang="ja-JP" altLang="en-US" sz="1050">
              <a:latin typeface="ＭＳ Ｐゴシック" panose="020B0600070205080204" pitchFamily="50" charset="-128"/>
              <a:ea typeface="ＭＳ Ｐゴシック" panose="020B0600070205080204" pitchFamily="50" charset="-128"/>
            </a:rPr>
            <a:t>　学校及び保育園の統合による人件費、物件費及び維持補修費の削減を進めているが、いずれも目に見える効果が出てくるまでは時間がかかる見込みである。</a:t>
          </a:r>
        </a:p>
        <a:p>
          <a:r>
            <a:rPr kumimoji="1" lang="ja-JP" altLang="en-US" sz="1050" baseline="0">
              <a:latin typeface="ＭＳ Ｐゴシック" panose="020B0600070205080204" pitchFamily="50" charset="-128"/>
              <a:ea typeface="ＭＳ Ｐゴシック" panose="020B0600070205080204" pitchFamily="50" charset="-128"/>
            </a:rPr>
            <a:t>　また、</a:t>
          </a:r>
          <a:r>
            <a:rPr kumimoji="1" lang="en-US" altLang="ja-JP" sz="1050">
              <a:latin typeface="ＭＳ Ｐゴシック" panose="020B0600070205080204" pitchFamily="50" charset="-128"/>
              <a:ea typeface="ＭＳ Ｐゴシック" panose="020B0600070205080204" pitchFamily="50" charset="-128"/>
            </a:rPr>
            <a:t>DPC</a:t>
          </a:r>
          <a:r>
            <a:rPr kumimoji="1" lang="ja-JP" altLang="en-US" sz="1050">
              <a:latin typeface="ＭＳ Ｐゴシック" panose="020B0600070205080204" pitchFamily="50" charset="-128"/>
              <a:ea typeface="ＭＳ Ｐゴシック" panose="020B0600070205080204" pitchFamily="50" charset="-128"/>
            </a:rPr>
            <a:t>制度の導入など市立病院の経営改善を図っているが、医師確保や物価高騰により病院事業への繰出金が多額となる見込みであり、下水道事業への繰出金も高額で推移する見込みである。今後も保育園民営化や公共施設の集約化など、さらなる経費の削減等に取組み、経常経費の圧縮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134938</xdr:rowOff>
    </xdr:from>
    <xdr:to>
      <xdr:col>23</xdr:col>
      <xdr:colOff>133350</xdr:colOff>
      <xdr:row>64</xdr:row>
      <xdr:rowOff>27305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64838"/>
          <a:ext cx="8382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62</xdr:row>
      <xdr:rowOff>140970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6483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7783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32385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7783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164482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153035</xdr:rowOff>
    </xdr:from>
    <xdr:to>
      <xdr:col>7</xdr:col>
      <xdr:colOff>31750</xdr:colOff>
      <xdr:row>62</xdr:row>
      <xdr:rowOff>83185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93362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類似団体平均値及び新潟県平均値と比べて高い水準となっている理由は、市外の区域も担当している廃棄物処理業務や消防業務等があることに加え、公立保育園</a:t>
          </a:r>
          <a:r>
            <a:rPr kumimoji="1" lang="en-US" altLang="ja-JP" sz="950">
              <a:latin typeface="ＭＳ Ｐゴシック" panose="020B0600070205080204" pitchFamily="50" charset="-128"/>
              <a:ea typeface="ＭＳ Ｐゴシック" panose="020B0600070205080204" pitchFamily="50" charset="-128"/>
            </a:rPr>
            <a:t>16</a:t>
          </a:r>
          <a:r>
            <a:rPr kumimoji="1" lang="ja-JP" altLang="en-US" sz="950">
              <a:latin typeface="ＭＳ Ｐゴシック" panose="020B0600070205080204" pitchFamily="50" charset="-128"/>
              <a:ea typeface="ＭＳ Ｐゴシック" panose="020B0600070205080204" pitchFamily="50" charset="-128"/>
            </a:rPr>
            <a:t>園の運営をしていること、当市は日本有数の豪雪地域であり維持補修費（除排雪経費）が高水準なことも要因と考えられる。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平成</a:t>
          </a:r>
          <a:r>
            <a:rPr kumimoji="1" lang="en-US" altLang="ja-JP" sz="950">
              <a:latin typeface="ＭＳ Ｐゴシック" panose="020B0600070205080204" pitchFamily="50" charset="-128"/>
              <a:ea typeface="ＭＳ Ｐゴシック" panose="020B0600070205080204" pitchFamily="50" charset="-128"/>
            </a:rPr>
            <a:t>29</a:t>
          </a:r>
          <a:r>
            <a:rPr kumimoji="1" lang="ja-JP" altLang="en-US" sz="950">
              <a:latin typeface="ＭＳ Ｐゴシック" panose="020B0600070205080204" pitchFamily="50" charset="-128"/>
              <a:ea typeface="ＭＳ Ｐゴシック" panose="020B0600070205080204" pitchFamily="50" charset="-128"/>
            </a:rPr>
            <a:t>年度からふるさと納税返礼品事業を開始し、年々寄附金額が伸びていることにより、物件費が増加傾向である。令和</a:t>
          </a:r>
          <a:r>
            <a:rPr kumimoji="1" lang="en-US" altLang="ja-JP" sz="950">
              <a:latin typeface="ＭＳ Ｐゴシック" panose="020B0600070205080204" pitchFamily="50" charset="-128"/>
              <a:ea typeface="ＭＳ Ｐゴシック" panose="020B0600070205080204" pitchFamily="50" charset="-128"/>
            </a:rPr>
            <a:t>2</a:t>
          </a:r>
          <a:r>
            <a:rPr kumimoji="1" lang="ja-JP" altLang="en-US" sz="950">
              <a:latin typeface="ＭＳ Ｐゴシック" panose="020B0600070205080204" pitchFamily="50" charset="-128"/>
              <a:ea typeface="ＭＳ Ｐゴシック" panose="020B0600070205080204" pitchFamily="50" charset="-128"/>
            </a:rPr>
            <a:t>年度からの大幅増加については、ふるさと納税返礼品事業の伸びに加えて、新型コロナウイルス感染症対策事業の影響によるものである。令和</a:t>
          </a:r>
          <a:r>
            <a:rPr kumimoji="1" lang="en-US" altLang="ja-JP" sz="950">
              <a:latin typeface="ＭＳ Ｐゴシック" panose="020B0600070205080204" pitchFamily="50" charset="-128"/>
              <a:ea typeface="ＭＳ Ｐゴシック" panose="020B0600070205080204" pitchFamily="50" charset="-128"/>
            </a:rPr>
            <a:t>5</a:t>
          </a:r>
          <a:r>
            <a:rPr kumimoji="1" lang="ja-JP" altLang="en-US" sz="950">
              <a:latin typeface="ＭＳ Ｐゴシック" panose="020B0600070205080204" pitchFamily="50" charset="-128"/>
              <a:ea typeface="ＭＳ Ｐゴシック" panose="020B0600070205080204" pitchFamily="50" charset="-128"/>
            </a:rPr>
            <a:t>年度以降は物価高の影響で物件費の増加がさらに進み、令和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年度では人件費も大きく上昇したことで大幅な増加となった。</a:t>
          </a:r>
        </a:p>
        <a:p>
          <a:r>
            <a:rPr kumimoji="1" lang="ja-JP" altLang="en-US" sz="950">
              <a:latin typeface="ＭＳ Ｐゴシック" panose="020B0600070205080204" pitchFamily="50" charset="-128"/>
              <a:ea typeface="ＭＳ Ｐゴシック" panose="020B0600070205080204" pitchFamily="50" charset="-128"/>
            </a:rPr>
            <a:t>　ふるさと納税返礼品事業費が増加傾向であることや、物価上昇が続いていることから物件費の増加は今後も続くと見込む。また、人口減少に伴う保育園の統合により人員削減が進み、徐々に人件費の減少が期待される一方、給与改定の動向次第では増加に転じることも考えられ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今後も公共施設の計画的な統廃合により維持管理費の圧縮に努めていく。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144889</xdr:rowOff>
    </xdr:from>
    <xdr:to>
      <xdr:col>23</xdr:col>
      <xdr:colOff>133350</xdr:colOff>
      <xdr:row>88</xdr:row>
      <xdr:rowOff>51115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89589"/>
          <a:ext cx="838200" cy="24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66915</xdr:rowOff>
    </xdr:from>
    <xdr:to>
      <xdr:col>19</xdr:col>
      <xdr:colOff>133350</xdr:colOff>
      <xdr:row>86</xdr:row>
      <xdr:rowOff>144889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811615"/>
          <a:ext cx="889000" cy="7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62399</xdr:rowOff>
    </xdr:from>
    <xdr:to>
      <xdr:col>15</xdr:col>
      <xdr:colOff>82550</xdr:colOff>
      <xdr:row>86</xdr:row>
      <xdr:rowOff>66915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807099"/>
          <a:ext cx="8890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16134</xdr:rowOff>
    </xdr:from>
    <xdr:to>
      <xdr:col>11</xdr:col>
      <xdr:colOff>31750</xdr:colOff>
      <xdr:row>86</xdr:row>
      <xdr:rowOff>62399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89384"/>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315</xdr:rowOff>
    </xdr:from>
    <xdr:to>
      <xdr:col>23</xdr:col>
      <xdr:colOff>184150</xdr:colOff>
      <xdr:row>88</xdr:row>
      <xdr:rowOff>101915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0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143842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05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94089</xdr:rowOff>
    </xdr:from>
    <xdr:to>
      <xdr:col>19</xdr:col>
      <xdr:colOff>184150</xdr:colOff>
      <xdr:row>87</xdr:row>
      <xdr:rowOff>24239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8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9016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92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16115</xdr:rowOff>
    </xdr:from>
    <xdr:to>
      <xdr:col>15</xdr:col>
      <xdr:colOff>133350</xdr:colOff>
      <xdr:row>86</xdr:row>
      <xdr:rowOff>117715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6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102492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84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11599</xdr:rowOff>
    </xdr:from>
    <xdr:to>
      <xdr:col>11</xdr:col>
      <xdr:colOff>82550</xdr:colOff>
      <xdr:row>86</xdr:row>
      <xdr:rowOff>113199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5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97976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4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136784</xdr:rowOff>
    </xdr:from>
    <xdr:to>
      <xdr:col>7</xdr:col>
      <xdr:colOff>31750</xdr:colOff>
      <xdr:row>85</xdr:row>
      <xdr:rowOff>66934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51711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2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類似団体や全国平均よりも低い水準で推移している。</a:t>
          </a:r>
        </a:p>
        <a:p>
          <a:r>
            <a:rPr kumimoji="1" lang="ja-JP" altLang="en-US" sz="1050">
              <a:latin typeface="ＭＳ Ｐゴシック" panose="020B0600070205080204" pitchFamily="50" charset="-128"/>
              <a:ea typeface="ＭＳ Ｐゴシック" panose="020B0600070205080204" pitchFamily="50" charset="-128"/>
            </a:rPr>
            <a:t>　人口</a:t>
          </a:r>
          <a:r>
            <a:rPr kumimoji="1" lang="en-US" altLang="ja-JP" sz="1050">
              <a:latin typeface="ＭＳ Ｐゴシック" panose="020B0600070205080204" pitchFamily="50" charset="-128"/>
              <a:ea typeface="ＭＳ Ｐゴシック" panose="020B0600070205080204" pitchFamily="50" charset="-128"/>
            </a:rPr>
            <a:t>1,000</a:t>
          </a:r>
          <a:r>
            <a:rPr kumimoji="1" lang="ja-JP" altLang="en-US" sz="1050">
              <a:latin typeface="ＭＳ Ｐゴシック" panose="020B0600070205080204" pitchFamily="50" charset="-128"/>
              <a:ea typeface="ＭＳ Ｐゴシック" panose="020B0600070205080204" pitchFamily="50" charset="-128"/>
            </a:rPr>
            <a:t>人当たり職員数が多いことから、総額人件費を抑制するため、昇格、昇給基準や各種手当の見直しなどにより、人件費の抑制に努めてきた。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年度とほぼ同じ水準となっている。今後も現在の水準を維持できるよう適正化に努める。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82</xdr:row>
      <xdr:rowOff>29029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32807"/>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45357</xdr:rowOff>
    </xdr:from>
    <xdr:to>
      <xdr:col>77</xdr:col>
      <xdr:colOff>44450</xdr:colOff>
      <xdr:row>81</xdr:row>
      <xdr:rowOff>131536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328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97064</xdr:rowOff>
    </xdr:from>
    <xdr:to>
      <xdr:col>72</xdr:col>
      <xdr:colOff>203200</xdr:colOff>
      <xdr:row>81</xdr:row>
      <xdr:rowOff>131536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8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81</xdr:row>
      <xdr:rowOff>97064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672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166206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166007</xdr:rowOff>
    </xdr:from>
    <xdr:to>
      <xdr:col>77</xdr:col>
      <xdr:colOff>95250</xdr:colOff>
      <xdr:row>81</xdr:row>
      <xdr:rowOff>96157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106334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5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80736</xdr:rowOff>
    </xdr:from>
    <xdr:to>
      <xdr:col>73</xdr:col>
      <xdr:colOff>44450</xdr:colOff>
      <xdr:row>82</xdr:row>
      <xdr:rowOff>10886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21063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46264</xdr:rowOff>
    </xdr:from>
    <xdr:to>
      <xdr:col>68</xdr:col>
      <xdr:colOff>203200</xdr:colOff>
      <xdr:row>81</xdr:row>
      <xdr:rowOff>147864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29029</xdr:rowOff>
    </xdr:from>
    <xdr:to>
      <xdr:col>64</xdr:col>
      <xdr:colOff>152400</xdr:colOff>
      <xdr:row>81</xdr:row>
      <xdr:rowOff>130629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140806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定員管理適正化計画に基づき、退職者不補充等により職員数削減を進めてきた。しかし、直営保育施設の割合が高いこと、市立病院の運営に医療職が必要なことや、隣接自治体の廃棄物処理や消防救急事務等を受託していることから、類似団体平均や全国平均に比べ大きく開きがある状況が続いている。</a:t>
          </a:r>
        </a:p>
        <a:p>
          <a:r>
            <a:rPr kumimoji="1" lang="ja-JP" altLang="en-US" sz="1050">
              <a:latin typeface="ＭＳ Ｐゴシック" panose="020B0600070205080204" pitchFamily="50" charset="-128"/>
              <a:ea typeface="ＭＳ Ｐゴシック" panose="020B0600070205080204" pitchFamily="50" charset="-128"/>
            </a:rPr>
            <a:t>　職員数削減は進んだものの、人口の減少に伴い人口</a:t>
          </a:r>
          <a:r>
            <a:rPr kumimoji="1" lang="en-US" altLang="ja-JP" sz="1050">
              <a:latin typeface="ＭＳ Ｐゴシック" panose="020B0600070205080204" pitchFamily="50" charset="-128"/>
              <a:ea typeface="ＭＳ Ｐゴシック" panose="020B0600070205080204" pitchFamily="50" charset="-128"/>
            </a:rPr>
            <a:t>1,000</a:t>
          </a:r>
          <a:r>
            <a:rPr kumimoji="1" lang="ja-JP" altLang="en-US" sz="1050">
              <a:latin typeface="ＭＳ Ｐゴシック" panose="020B0600070205080204" pitchFamily="50" charset="-128"/>
              <a:ea typeface="ＭＳ Ｐゴシック" panose="020B0600070205080204" pitchFamily="50" charset="-128"/>
            </a:rPr>
            <a:t>人当たり職員数は徐々にではあるが上昇が続いている。</a:t>
          </a:r>
        </a:p>
        <a:p>
          <a:r>
            <a:rPr kumimoji="1" lang="ja-JP" altLang="en-US" sz="1050">
              <a:latin typeface="ＭＳ Ｐゴシック" panose="020B0600070205080204" pitchFamily="50" charset="-128"/>
              <a:ea typeface="ＭＳ Ｐゴシック" panose="020B0600070205080204" pitchFamily="50" charset="-128"/>
            </a:rPr>
            <a:t>　業務の増大、多様化、複雑化により、職員数を削減するには極めて難しい時期になってきているが、新規事業着手の際の既存事業の見直しや、組織・機構改革、民間委託、適正な職員配置、公務能率の向上等により、適正規模に近づけていける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93617</xdr:rowOff>
    </xdr:from>
    <xdr:to>
      <xdr:col>81</xdr:col>
      <xdr:colOff>44450</xdr:colOff>
      <xdr:row>63</xdr:row>
      <xdr:rowOff>99362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94967"/>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60295</xdr:rowOff>
    </xdr:from>
    <xdr:to>
      <xdr:col>77</xdr:col>
      <xdr:colOff>44450</xdr:colOff>
      <xdr:row>63</xdr:row>
      <xdr:rowOff>93617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61645"/>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52251</xdr:rowOff>
    </xdr:from>
    <xdr:to>
      <xdr:col>72</xdr:col>
      <xdr:colOff>203200</xdr:colOff>
      <xdr:row>63</xdr:row>
      <xdr:rowOff>60295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360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35016</xdr:rowOff>
    </xdr:from>
    <xdr:to>
      <xdr:col>68</xdr:col>
      <xdr:colOff>152400</xdr:colOff>
      <xdr:row>63</xdr:row>
      <xdr:rowOff>52251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363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48562</xdr:rowOff>
    </xdr:from>
    <xdr:to>
      <xdr:col>81</xdr:col>
      <xdr:colOff>95250</xdr:colOff>
      <xdr:row>63</xdr:row>
      <xdr:rowOff>150162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20639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2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42817</xdr:rowOff>
    </xdr:from>
    <xdr:to>
      <xdr:col>77</xdr:col>
      <xdr:colOff>95250</xdr:colOff>
      <xdr:row>63</xdr:row>
      <xdr:rowOff>144417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129194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30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9495</xdr:rowOff>
    </xdr:from>
    <xdr:to>
      <xdr:col>73</xdr:col>
      <xdr:colOff>44450</xdr:colOff>
      <xdr:row>63</xdr:row>
      <xdr:rowOff>111095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95872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9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1451</xdr:rowOff>
    </xdr:from>
    <xdr:to>
      <xdr:col>68</xdr:col>
      <xdr:colOff>203200</xdr:colOff>
      <xdr:row>63</xdr:row>
      <xdr:rowOff>103051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87828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155666</xdr:rowOff>
    </xdr:from>
    <xdr:to>
      <xdr:col>64</xdr:col>
      <xdr:colOff>152400</xdr:colOff>
      <xdr:row>63</xdr:row>
      <xdr:rowOff>85816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70593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年度単年度数値は、令和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年度の</a:t>
          </a:r>
          <a:r>
            <a:rPr kumimoji="1" lang="en-US" altLang="ja-JP" sz="1050">
              <a:latin typeface="ＭＳ Ｐゴシック" panose="020B0600070205080204" pitchFamily="50" charset="-128"/>
              <a:ea typeface="ＭＳ Ｐゴシック" panose="020B0600070205080204" pitchFamily="50" charset="-128"/>
            </a:rPr>
            <a:t>13.3</a:t>
          </a:r>
          <a:r>
            <a:rPr kumimoji="1" lang="ja-JP" altLang="en-US" sz="1050">
              <a:latin typeface="ＭＳ Ｐゴシック" panose="020B0600070205080204" pitchFamily="50" charset="-128"/>
              <a:ea typeface="ＭＳ Ｐゴシック" panose="020B0600070205080204" pitchFamily="50" charset="-128"/>
            </a:rPr>
            <a:t>から</a:t>
          </a:r>
          <a:r>
            <a:rPr kumimoji="1" lang="en-US" altLang="ja-JP" sz="1050">
              <a:latin typeface="ＭＳ Ｐゴシック" panose="020B0600070205080204" pitchFamily="50" charset="-128"/>
              <a:ea typeface="ＭＳ Ｐゴシック" panose="020B0600070205080204" pitchFamily="50" charset="-128"/>
            </a:rPr>
            <a:t>11.1</a:t>
          </a:r>
          <a:r>
            <a:rPr kumimoji="1" lang="ja-JP" altLang="en-US" sz="1050">
              <a:latin typeface="ＭＳ Ｐゴシック" panose="020B0600070205080204" pitchFamily="50" charset="-128"/>
              <a:ea typeface="ＭＳ Ｐゴシック" panose="020B0600070205080204" pitchFamily="50" charset="-128"/>
            </a:rPr>
            <a:t>へ</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ポイントの減となった。分子となる元利償還金の減少と、公営企業の経費に要する財源に充てられる繰入金が令和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年度に一時的に増額した分が減少したことで比率が改善した。</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か年平均としては令和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年度と変わらず</a:t>
          </a:r>
          <a:r>
            <a:rPr kumimoji="1" lang="en-US" altLang="ja-JP" sz="1050">
              <a:latin typeface="ＭＳ Ｐゴシック" panose="020B0600070205080204" pitchFamily="50" charset="-128"/>
              <a:ea typeface="ＭＳ Ｐゴシック" panose="020B0600070205080204" pitchFamily="50" charset="-128"/>
            </a:rPr>
            <a:t>11.8</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年度から統合給食センターと新健診施設の建設が本格化し、その後も広域ごみ処理施設の建設が予定されているため、地方債発行は避けられず、比率の上昇が見込まれる。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事業内容の精査等により投資的経費を抑えることで新発債を抑制するとともに、優良債を活用することで今後も比率改善に努めていく。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159455</xdr:rowOff>
    </xdr:from>
    <xdr:to>
      <xdr:col>81</xdr:col>
      <xdr:colOff>44450</xdr:colOff>
      <xdr:row>42</xdr:row>
      <xdr:rowOff>159455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132645</xdr:rowOff>
    </xdr:from>
    <xdr:to>
      <xdr:col>77</xdr:col>
      <xdr:colOff>44450</xdr:colOff>
      <xdr:row>42</xdr:row>
      <xdr:rowOff>159455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132645</xdr:rowOff>
    </xdr:from>
    <xdr:to>
      <xdr:col>72</xdr:col>
      <xdr:colOff>203200</xdr:colOff>
      <xdr:row>42</xdr:row>
      <xdr:rowOff>146050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135467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4695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108655</xdr:rowOff>
    </xdr:from>
    <xdr:to>
      <xdr:col>81</xdr:col>
      <xdr:colOff>95250</xdr:colOff>
      <xdr:row>43</xdr:row>
      <xdr:rowOff>38805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80732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108655</xdr:rowOff>
    </xdr:from>
    <xdr:to>
      <xdr:col>77</xdr:col>
      <xdr:colOff>95250</xdr:colOff>
      <xdr:row>43</xdr:row>
      <xdr:rowOff>38805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23582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地方債残高、退職手当負担見込額及び公営企業債等繰入見込額の減少により、近年改善が見られている。また、ふるさと納税寄附金から返礼品等の経費及び事業充当額を控除した額を基金積立していることから、分子から控除される充当可能基金が増加し、令和</a:t>
          </a:r>
          <a:r>
            <a:rPr kumimoji="1" lang="en-US" altLang="ja-JP" sz="950">
              <a:latin typeface="ＭＳ Ｐゴシック" panose="020B0600070205080204" pitchFamily="50" charset="-128"/>
              <a:ea typeface="ＭＳ Ｐゴシック" panose="020B0600070205080204" pitchFamily="50" charset="-128"/>
            </a:rPr>
            <a:t>5</a:t>
          </a:r>
          <a:r>
            <a:rPr kumimoji="1" lang="ja-JP" altLang="en-US" sz="950">
              <a:latin typeface="ＭＳ Ｐゴシック" panose="020B0600070205080204" pitchFamily="50" charset="-128"/>
              <a:ea typeface="ＭＳ Ｐゴシック" panose="020B0600070205080204" pitchFamily="50" charset="-128"/>
            </a:rPr>
            <a:t>年度以降は算定無しとなっている。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しかし、充当可能財源等のうち基準財政需要額算入見込額が年々減少していることや、ふるさと納税で積立てた基金を活用した事業が始まり、基金残高の減少が見込まれることから、安心できる状況にはない。</a:t>
          </a:r>
        </a:p>
        <a:p>
          <a:r>
            <a:rPr kumimoji="1" lang="ja-JP" altLang="en-US" sz="950">
              <a:latin typeface="ＭＳ Ｐゴシック" panose="020B0600070205080204" pitchFamily="50" charset="-128"/>
              <a:ea typeface="ＭＳ Ｐゴシック" panose="020B0600070205080204" pitchFamily="50" charset="-128"/>
            </a:rPr>
            <a:t>　標準財政規模が縮小傾向の中、合併特例債等の基準財政需要額算入率の高い地方債の償還が進むこと、大型建設事業（統合給食センター、健診施設、広域ごみ処理施設）による地方債発行が避けられないことから、今後は上昇に転じると見込む。可能な限り投資的経費を抑制することで将来負担比率の分子の増加を抑えるよう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131475</xdr:rowOff>
    </xdr:from>
    <xdr:to>
      <xdr:col>72</xdr:col>
      <xdr:colOff>203200</xdr:colOff>
      <xdr:row>15</xdr:row>
      <xdr:rowOff>104563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360325"/>
          <a:ext cx="889000" cy="3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104563</xdr:rowOff>
    </xdr:from>
    <xdr:to>
      <xdr:col>68</xdr:col>
      <xdr:colOff>152400</xdr:colOff>
      <xdr:row>18</xdr:row>
      <xdr:rowOff>42938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76313"/>
          <a:ext cx="889000" cy="4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80675</xdr:rowOff>
    </xdr:from>
    <xdr:to>
      <xdr:col>73</xdr:col>
      <xdr:colOff>44450</xdr:colOff>
      <xdr:row>14</xdr:row>
      <xdr:rowOff>10825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167052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39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53763</xdr:rowOff>
    </xdr:from>
    <xdr:to>
      <xdr:col>68</xdr:col>
      <xdr:colOff>203200</xdr:colOff>
      <xdr:row>15</xdr:row>
      <xdr:rowOff>155363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140140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1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163588</xdr:rowOff>
    </xdr:from>
    <xdr:to>
      <xdr:col>64</xdr:col>
      <xdr:colOff>152400</xdr:colOff>
      <xdr:row>18</xdr:row>
      <xdr:rowOff>93738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78515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6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52,376
50,959
584.55
45,008,373
43,573,678
1,006,462
19,297,436
27,395,059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二度の合併と広域水道企業団及び広域連合の継承により、職員数は類似団体平均値よりも多いものの、定員管理適正化計画の確実な実行（退職者不補充、昇給・昇格基準及び各種手当の見直し、給与削減等）により、人件費の抑制に努めてきた。</a:t>
          </a:r>
        </a:p>
        <a:p>
          <a:r>
            <a:rPr kumimoji="1" lang="ja-JP" altLang="en-US" sz="950">
              <a:latin typeface="ＭＳ Ｐゴシック" panose="020B0600070205080204" pitchFamily="50" charset="-128"/>
              <a:ea typeface="ＭＳ Ｐゴシック" panose="020B0600070205080204" pitchFamily="50" charset="-128"/>
            </a:rPr>
            <a:t>　平成</a:t>
          </a:r>
          <a:r>
            <a:rPr kumimoji="1" lang="en-US" altLang="ja-JP" sz="950">
              <a:latin typeface="ＭＳ Ｐゴシック" panose="020B0600070205080204" pitchFamily="50" charset="-128"/>
              <a:ea typeface="ＭＳ Ｐゴシック" panose="020B0600070205080204" pitchFamily="50" charset="-128"/>
            </a:rPr>
            <a:t>30</a:t>
          </a:r>
          <a:r>
            <a:rPr kumimoji="1" lang="ja-JP" altLang="en-US" sz="950">
              <a:latin typeface="ＭＳ Ｐゴシック" panose="020B0600070205080204" pitchFamily="50" charset="-128"/>
              <a:ea typeface="ＭＳ Ｐゴシック" panose="020B0600070205080204" pitchFamily="50" charset="-128"/>
            </a:rPr>
            <a:t>年度から小、中学校や保育園の統合を実施している。施設数は減少しても正職員については配置転換により雇用を継続するため、短期的に効果が現れるものではないが、将来的な人件費の抑制につながる取組を行っている。</a:t>
          </a:r>
        </a:p>
        <a:p>
          <a:r>
            <a:rPr kumimoji="1" lang="ja-JP" altLang="en-US" sz="950">
              <a:latin typeface="ＭＳ Ｐゴシック" panose="020B0600070205080204" pitchFamily="50" charset="-128"/>
              <a:ea typeface="ＭＳ Ｐゴシック" panose="020B0600070205080204" pitchFamily="50" charset="-128"/>
            </a:rPr>
            <a:t>　令和</a:t>
          </a:r>
          <a:r>
            <a:rPr kumimoji="1" lang="en-US" altLang="ja-JP" sz="950">
              <a:latin typeface="ＭＳ Ｐゴシック" panose="020B0600070205080204" pitchFamily="50" charset="-128"/>
              <a:ea typeface="ＭＳ Ｐゴシック" panose="020B0600070205080204" pitchFamily="50" charset="-128"/>
            </a:rPr>
            <a:t>5</a:t>
          </a:r>
          <a:r>
            <a:rPr kumimoji="1" lang="ja-JP" altLang="en-US" sz="950">
              <a:latin typeface="ＭＳ Ｐゴシック" panose="020B0600070205080204" pitchFamily="50" charset="-128"/>
              <a:ea typeface="ＭＳ Ｐゴシック" panose="020B0600070205080204" pitchFamily="50" charset="-128"/>
            </a:rPr>
            <a:t>年度に引き続き令和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年度も国の給与改定に合わせて当市でも改定を行ったが、令和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年度は大幅な増額改定であったことから比率が大きく上昇した。</a:t>
          </a:r>
        </a:p>
        <a:p>
          <a:r>
            <a:rPr kumimoji="1" lang="ja-JP" altLang="en-US" sz="950">
              <a:latin typeface="ＭＳ Ｐゴシック" panose="020B0600070205080204" pitchFamily="50" charset="-128"/>
              <a:ea typeface="ＭＳ Ｐゴシック" panose="020B0600070205080204" pitchFamily="50" charset="-128"/>
            </a:rPr>
            <a:t>　今後も職員数の適正化と行政改革の取組を通じ、さらなる改善に努める。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8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傾向としては、令和</a:t>
          </a:r>
          <a:r>
            <a:rPr kumimoji="1" lang="en-US" altLang="ja-JP" sz="950">
              <a:latin typeface="ＭＳ Ｐゴシック" panose="020B0600070205080204" pitchFamily="50" charset="-128"/>
              <a:ea typeface="ＭＳ Ｐゴシック" panose="020B0600070205080204" pitchFamily="50" charset="-128"/>
            </a:rPr>
            <a:t>3</a:t>
          </a:r>
          <a:r>
            <a:rPr kumimoji="1" lang="ja-JP" altLang="en-US" sz="950">
              <a:latin typeface="ＭＳ Ｐゴシック" panose="020B0600070205080204" pitchFamily="50" charset="-128"/>
              <a:ea typeface="ＭＳ Ｐゴシック" panose="020B0600070205080204" pitchFamily="50" charset="-128"/>
            </a:rPr>
            <a:t>年度以前は類似団体平均値よりも低い値で推移していたが、ふるさと納税寄附金返礼品に係る業務委託料の増加などにより令和</a:t>
          </a:r>
          <a:r>
            <a:rPr kumimoji="1" lang="en-US" altLang="ja-JP" sz="950">
              <a:latin typeface="ＭＳ Ｐゴシック" panose="020B0600070205080204" pitchFamily="50" charset="-128"/>
              <a:ea typeface="ＭＳ Ｐゴシック" panose="020B0600070205080204" pitchFamily="50" charset="-128"/>
            </a:rPr>
            <a:t>4</a:t>
          </a:r>
          <a:r>
            <a:rPr kumimoji="1" lang="ja-JP" altLang="en-US" sz="950">
              <a:latin typeface="ＭＳ Ｐゴシック" panose="020B0600070205080204" pitchFamily="50" charset="-128"/>
              <a:ea typeface="ＭＳ Ｐゴシック" panose="020B0600070205080204" pitchFamily="50" charset="-128"/>
            </a:rPr>
            <a:t>年度以降は同水準で推移している。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年度は物価高騰により委託費等が増加したことで比率が大きく上昇した。物価高の影響がいつまで続くか不透明であり注視する必要がある。</a:t>
          </a:r>
        </a:p>
        <a:p>
          <a:r>
            <a:rPr kumimoji="1" lang="ja-JP" altLang="en-US" sz="950">
              <a:latin typeface="ＭＳ Ｐゴシック" panose="020B0600070205080204" pitchFamily="50" charset="-128"/>
              <a:ea typeface="ＭＳ Ｐゴシック" panose="020B0600070205080204" pitchFamily="50" charset="-128"/>
            </a:rPr>
            <a:t>　これまで、保育園の公設民営化、指定管理者制度を活用した公共施設運営の推進等により、民間活用が可能な事業については直営から委託等に切り替えを行ってきた。今後も、民間委託を進めるとともに、保育園民営化や公共施設の集約化等により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17</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940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139700</xdr:rowOff>
    </xdr:from>
    <xdr:to>
      <xdr:col>73</xdr:col>
      <xdr:colOff>180975</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400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63500</xdr:rowOff>
    </xdr:from>
    <xdr:to>
      <xdr:col>69</xdr:col>
      <xdr:colOff>92075</xdr:colOff>
      <xdr:row>14</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6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88900</xdr:rowOff>
    </xdr:from>
    <xdr:to>
      <xdr:col>69</xdr:col>
      <xdr:colOff>142875</xdr:colOff>
      <xdr:row>15</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xdr:rowOff>
    </xdr:from>
    <xdr:to>
      <xdr:col>65</xdr:col>
      <xdr:colOff>53975</xdr:colOff>
      <xdr:row>14</xdr:row>
      <xdr:rowOff>114300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扶助費に係る経常収支比率は類似団体平均値よりも低く推移してきている。</a:t>
          </a:r>
          <a:endParaRPr kumimoji="1" lang="ja-JP" altLang="en-US" sz="1000" strike="sngStrike" baseline="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年度の大幅な減少については、人件費や物件費、維持補修費の増加が大きく相対的に比率が下がったことが要因である。</a:t>
          </a:r>
        </a:p>
        <a:p>
          <a:r>
            <a:rPr kumimoji="1" lang="ja-JP" altLang="en-US" sz="1000">
              <a:latin typeface="ＭＳ Ｐゴシック" panose="020B0600070205080204" pitchFamily="50" charset="-128"/>
              <a:ea typeface="ＭＳ Ｐゴシック" panose="020B0600070205080204" pitchFamily="50" charset="-128"/>
            </a:rPr>
            <a:t>　生活保護受給世帯や障がい者に対する介護給付費等の福祉関係経費は年々増加してきており、今後も保育園民営化や保育ニーズの多様化への対応、福祉関係施設に勤務する職員の処遇改善の影響など扶助費の増加要素は多岐にわたる。今後も事業内容の精査や資格審査等の適正化に努め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46990</xdr:rowOff>
    </xdr:from>
    <xdr:to>
      <xdr:col>24</xdr:col>
      <xdr:colOff>25400</xdr:colOff>
      <xdr:row>55</xdr:row>
      <xdr:rowOff>101854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767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74422</xdr:rowOff>
    </xdr:from>
    <xdr:to>
      <xdr:col>19</xdr:col>
      <xdr:colOff>187325</xdr:colOff>
      <xdr:row>55</xdr:row>
      <xdr:rowOff>101854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04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37846</xdr:rowOff>
    </xdr:from>
    <xdr:to>
      <xdr:col>15</xdr:col>
      <xdr:colOff>98425</xdr:colOff>
      <xdr:row>55</xdr:row>
      <xdr:rowOff>74422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7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37846</xdr:rowOff>
    </xdr:from>
    <xdr:to>
      <xdr:col>11</xdr:col>
      <xdr:colOff>9525</xdr:colOff>
      <xdr:row>55</xdr:row>
      <xdr:rowOff>65278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67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51054</xdr:rowOff>
    </xdr:from>
    <xdr:to>
      <xdr:col>20</xdr:col>
      <xdr:colOff>38100</xdr:colOff>
      <xdr:row>55</xdr:row>
      <xdr:rowOff>152654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23622</xdr:rowOff>
    </xdr:from>
    <xdr:to>
      <xdr:col>15</xdr:col>
      <xdr:colOff>149225</xdr:colOff>
      <xdr:row>55</xdr:row>
      <xdr:rowOff>125222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135399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158496</xdr:rowOff>
    </xdr:from>
    <xdr:to>
      <xdr:col>11</xdr:col>
      <xdr:colOff>60325</xdr:colOff>
      <xdr:row>55</xdr:row>
      <xdr:rowOff>88646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98823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14478</xdr:rowOff>
    </xdr:from>
    <xdr:to>
      <xdr:col>6</xdr:col>
      <xdr:colOff>171450</xdr:colOff>
      <xdr:row>55</xdr:row>
      <xdr:rowOff>116078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126255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豪雪地域である当市では降雪状況により除排雪に係る維持補修費が毎年変動することや、下水道等の企業会計の経営状況により繰出金も変動しており、一定の金額を目指していくことは難しい。</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年度は大雪と物価高騰の影響により維持補修費が</a:t>
          </a:r>
          <a:r>
            <a:rPr kumimoji="1" lang="en-US" altLang="ja-JP" sz="1050">
              <a:latin typeface="ＭＳ Ｐゴシック" panose="020B0600070205080204" pitchFamily="50" charset="-128"/>
              <a:ea typeface="ＭＳ Ｐゴシック" panose="020B0600070205080204" pitchFamily="50" charset="-128"/>
            </a:rPr>
            <a:t>5.3</a:t>
          </a:r>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％）となった。繰出金は</a:t>
          </a:r>
          <a:r>
            <a:rPr kumimoji="1" lang="en-US" altLang="ja-JP" sz="1050">
              <a:latin typeface="ＭＳ Ｐゴシック" panose="020B0600070205080204" pitchFamily="50" charset="-128"/>
              <a:ea typeface="ＭＳ Ｐゴシック" panose="020B0600070205080204" pitchFamily="50" charset="-128"/>
            </a:rPr>
            <a:t>9.3</a:t>
          </a:r>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％）とほぼ横ばいであったが、その他項目全体では</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ポイントの増となった。</a:t>
          </a:r>
        </a:p>
        <a:p>
          <a:r>
            <a:rPr kumimoji="1" lang="ja-JP" altLang="en-US" sz="1050">
              <a:latin typeface="ＭＳ Ｐゴシック" panose="020B0600070205080204" pitchFamily="50" charset="-128"/>
              <a:ea typeface="ＭＳ Ｐゴシック" panose="020B0600070205080204" pitchFamily="50" charset="-128"/>
            </a:rPr>
            <a:t>　公共施設の集約化等を進め、将来的な経費抑制につながる取組を進めなくてはならない。</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146050</xdr:rowOff>
    </xdr:from>
    <xdr:to>
      <xdr:col>82</xdr:col>
      <xdr:colOff>107950</xdr:colOff>
      <xdr:row>58</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472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146050</xdr:rowOff>
    </xdr:from>
    <xdr:to>
      <xdr:col>78</xdr:col>
      <xdr:colOff>69850</xdr:colOff>
      <xdr:row>57</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57</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71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57</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71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152400</xdr:rowOff>
    </xdr:from>
    <xdr:to>
      <xdr:col>82</xdr:col>
      <xdr:colOff>158750</xdr:colOff>
      <xdr:row>58</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124477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95250</xdr:rowOff>
    </xdr:from>
    <xdr:to>
      <xdr:col>78</xdr:col>
      <xdr:colOff>120650</xdr:colOff>
      <xdr:row>57</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0</xdr:rowOff>
    </xdr:from>
    <xdr:to>
      <xdr:col>74</xdr:col>
      <xdr:colOff>31750</xdr:colOff>
      <xdr:row>57</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19050</xdr:rowOff>
    </xdr:from>
    <xdr:to>
      <xdr:col>69</xdr:col>
      <xdr:colOff>142875</xdr:colOff>
      <xdr:row>56</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令和</a:t>
          </a:r>
          <a:r>
            <a:rPr kumimoji="1" lang="en-US" altLang="ja-JP" sz="950">
              <a:latin typeface="ＭＳ Ｐゴシック" panose="020B0600070205080204" pitchFamily="50" charset="-128"/>
              <a:ea typeface="ＭＳ Ｐゴシック" panose="020B0600070205080204" pitchFamily="50" charset="-128"/>
            </a:rPr>
            <a:t>3</a:t>
          </a:r>
          <a:r>
            <a:rPr kumimoji="1" lang="ja-JP" altLang="en-US" sz="950">
              <a:latin typeface="ＭＳ Ｐゴシック" panose="020B0600070205080204" pitchFamily="50" charset="-128"/>
              <a:ea typeface="ＭＳ Ｐゴシック" panose="020B0600070205080204" pitchFamily="50" charset="-128"/>
            </a:rPr>
            <a:t>年度は新型コロナウイルス感染症による事業の縮小等が緩和され増加となっている。令和</a:t>
          </a:r>
          <a:r>
            <a:rPr kumimoji="1" lang="en-US" altLang="ja-JP" sz="950">
              <a:latin typeface="ＭＳ Ｐゴシック" panose="020B0600070205080204" pitchFamily="50" charset="-128"/>
              <a:ea typeface="ＭＳ Ｐゴシック" panose="020B0600070205080204" pitchFamily="50" charset="-128"/>
            </a:rPr>
            <a:t>4</a:t>
          </a:r>
          <a:r>
            <a:rPr kumimoji="1" lang="ja-JP" altLang="en-US" sz="950">
              <a:latin typeface="ＭＳ Ｐゴシック" panose="020B0600070205080204" pitchFamily="50" charset="-128"/>
              <a:ea typeface="ＭＳ Ｐゴシック" panose="020B0600070205080204" pitchFamily="50" charset="-128"/>
            </a:rPr>
            <a:t>年度で改善したものの令和</a:t>
          </a:r>
          <a:r>
            <a:rPr kumimoji="1" lang="en-US" altLang="ja-JP" sz="950">
              <a:latin typeface="ＭＳ Ｐゴシック" panose="020B0600070205080204" pitchFamily="50" charset="-128"/>
              <a:ea typeface="ＭＳ Ｐゴシック" panose="020B0600070205080204" pitchFamily="50" charset="-128"/>
            </a:rPr>
            <a:t>5</a:t>
          </a:r>
          <a:r>
            <a:rPr kumimoji="1" lang="ja-JP" altLang="en-US" sz="950">
              <a:latin typeface="ＭＳ Ｐゴシック" panose="020B0600070205080204" pitchFamily="50" charset="-128"/>
              <a:ea typeface="ＭＳ Ｐゴシック" panose="020B0600070205080204" pitchFamily="50" charset="-128"/>
            </a:rPr>
            <a:t>年度は水道事業への高料金対策に対する補助金が新たに増えたことや下水道事業への繰出金が増加したことにより増加に転じ、令和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年度はゆきぐに大和病院の診療所化に伴う繰出金の増加により</a:t>
          </a:r>
          <a:r>
            <a:rPr kumimoji="1" lang="en-US" altLang="ja-JP" sz="950">
              <a:latin typeface="ＭＳ Ｐゴシック" panose="020B0600070205080204" pitchFamily="50" charset="-128"/>
              <a:ea typeface="ＭＳ Ｐゴシック" panose="020B0600070205080204" pitchFamily="50" charset="-128"/>
            </a:rPr>
            <a:t>0.9</a:t>
          </a:r>
          <a:r>
            <a:rPr kumimoji="1" lang="ja-JP" altLang="en-US" sz="950">
              <a:latin typeface="ＭＳ Ｐゴシック" panose="020B0600070205080204" pitchFamily="50" charset="-128"/>
              <a:ea typeface="ＭＳ Ｐゴシック" panose="020B0600070205080204" pitchFamily="50" charset="-128"/>
            </a:rPr>
            <a:t>ポイントの増加となった。</a:t>
          </a:r>
        </a:p>
        <a:p>
          <a:r>
            <a:rPr kumimoji="1" lang="ja-JP" altLang="en-US" sz="950">
              <a:latin typeface="ＭＳ Ｐゴシック" panose="020B0600070205080204" pitchFamily="50" charset="-128"/>
              <a:ea typeface="ＭＳ Ｐゴシック" panose="020B0600070205080204" pitchFamily="50" charset="-128"/>
            </a:rPr>
            <a:t>　補助費等については従来から、公営企業（水道事業・病院事業・下水道事業）への補助金が大きな割合を占めている。病院事業については、経営が軌道に乗るまでは相当の補助が必要になるものと考えるが、経営状況等を注視し、明確な基準に従った適正な補助とするよう努めていく。下水道事業についても適切な繰出額を模索し、補助をし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86995</xdr:rowOff>
    </xdr:from>
    <xdr:to>
      <xdr:col>82</xdr:col>
      <xdr:colOff>107950</xdr:colOff>
      <xdr:row>37</xdr:row>
      <xdr:rowOff>138430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306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41275</xdr:rowOff>
    </xdr:from>
    <xdr:to>
      <xdr:col>78</xdr:col>
      <xdr:colOff>69850</xdr:colOff>
      <xdr:row>37</xdr:row>
      <xdr:rowOff>86995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849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41275</xdr:rowOff>
    </xdr:from>
    <xdr:to>
      <xdr:col>73</xdr:col>
      <xdr:colOff>180975</xdr:colOff>
      <xdr:row>37</xdr:row>
      <xdr:rowOff>109855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849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29845</xdr:rowOff>
    </xdr:from>
    <xdr:to>
      <xdr:col>69</xdr:col>
      <xdr:colOff>92075</xdr:colOff>
      <xdr:row>37</xdr:row>
      <xdr:rowOff>109855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734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104157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36195</xdr:rowOff>
    </xdr:from>
    <xdr:to>
      <xdr:col>78</xdr:col>
      <xdr:colOff>120650</xdr:colOff>
      <xdr:row>37</xdr:row>
      <xdr:rowOff>137795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147972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4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161925</xdr:rowOff>
    </xdr:from>
    <xdr:to>
      <xdr:col>74</xdr:col>
      <xdr:colOff>31750</xdr:colOff>
      <xdr:row>37</xdr:row>
      <xdr:rowOff>92075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102252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59055</xdr:rowOff>
    </xdr:from>
    <xdr:to>
      <xdr:col>69</xdr:col>
      <xdr:colOff>142875</xdr:colOff>
      <xdr:row>37</xdr:row>
      <xdr:rowOff>160655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170832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7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150495</xdr:rowOff>
    </xdr:from>
    <xdr:to>
      <xdr:col>65</xdr:col>
      <xdr:colOff>53975</xdr:colOff>
      <xdr:row>37</xdr:row>
      <xdr:rowOff>80645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90822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年度以降の公的資金補償金免除繰上償還や、超低金利政策下における高利率の地方債の借換え等により利子負担は大きく軽減することができた。合併特例債を活用した投資的事業が平成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年度までに集中したことで公債費も増加したが、令和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年以降は元金償還が進んだことで減少傾向となっており、類似団体と同程度の水準となっている。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今後は公共施設等の集約化・長寿命化を進める必要があり、令和</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年度以降に予定している建設事業により借入額が増加する見込みである。また、金利が上昇局面に入っていることから、新規の借入れや借換によって利子負担の増加が見込まれることから、他の投資的経費の更なる縮減を進め公債費の抑制に努めていく。</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0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8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78</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6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79</xdr:row>
      <xdr:rowOff>60325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620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57150</xdr:rowOff>
    </xdr:from>
    <xdr:to>
      <xdr:col>15</xdr:col>
      <xdr:colOff>149225</xdr:colOff>
      <xdr:row>78</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xdr:rowOff>
    </xdr:from>
    <xdr:to>
      <xdr:col>6</xdr:col>
      <xdr:colOff>171450</xdr:colOff>
      <xdr:row>79</xdr:row>
      <xdr:rowOff>111125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95902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公債費以外の経常収支比率については、異常少雪等による経常経費の減によって減少した年度を除くと、ほぼ類似団体平均や全国平均と同次傾向で推移してきた。</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年度は人件費の増加や令和</a:t>
          </a:r>
          <a:r>
            <a:rPr kumimoji="1" lang="en-US" altLang="ja-JP" sz="950">
              <a:latin typeface="ＭＳ Ｐゴシック" panose="020B0600070205080204" pitchFamily="50" charset="-128"/>
              <a:ea typeface="ＭＳ Ｐゴシック" panose="020B0600070205080204" pitchFamily="50" charset="-128"/>
            </a:rPr>
            <a:t>4</a:t>
          </a:r>
          <a:r>
            <a:rPr kumimoji="1" lang="ja-JP" altLang="en-US" sz="950">
              <a:latin typeface="ＭＳ Ｐゴシック" panose="020B0600070205080204" pitchFamily="50" charset="-128"/>
              <a:ea typeface="ＭＳ Ｐゴシック" panose="020B0600070205080204" pitchFamily="50" charset="-128"/>
            </a:rPr>
            <a:t>年度から続く物価高の影響により前年度と比べ</a:t>
          </a:r>
          <a:r>
            <a:rPr kumimoji="1" lang="en-US" altLang="ja-JP" sz="950">
              <a:latin typeface="ＭＳ Ｐゴシック" panose="020B0600070205080204" pitchFamily="50" charset="-128"/>
              <a:ea typeface="ＭＳ Ｐゴシック" panose="020B0600070205080204" pitchFamily="50" charset="-128"/>
            </a:rPr>
            <a:t>4.7</a:t>
          </a:r>
          <a:r>
            <a:rPr kumimoji="1" lang="ja-JP" altLang="en-US" sz="950">
              <a:latin typeface="ＭＳ Ｐゴシック" panose="020B0600070205080204" pitchFamily="50" charset="-128"/>
              <a:ea typeface="ＭＳ Ｐゴシック" panose="020B0600070205080204" pitchFamily="50" charset="-128"/>
            </a:rPr>
            <a:t>ポイント増となり、類似団体平均や県平均と同水準となった。</a:t>
          </a:r>
        </a:p>
        <a:p>
          <a:r>
            <a:rPr kumimoji="1" lang="ja-JP" altLang="en-US" sz="950">
              <a:latin typeface="ＭＳ Ｐゴシック" panose="020B0600070205080204" pitchFamily="50" charset="-128"/>
              <a:ea typeface="ＭＳ Ｐゴシック" panose="020B0600070205080204" pitchFamily="50" charset="-128"/>
            </a:rPr>
            <a:t>　合併以降、財政健全化計画に基づき、各種の見直し等を進めてきた結果、公営企業等他会計への補助金及び繰出金を除き、一定の経常経費の削減成果は表れてきている。また、今後は施設の統廃合による人件費の削減効果を見込んでいるところであるが、急激な人件費や物価高騰により予断を輸さない状況である。</a:t>
          </a:r>
        </a:p>
        <a:p>
          <a:r>
            <a:rPr kumimoji="1" lang="ja-JP" altLang="en-US" sz="950">
              <a:latin typeface="ＭＳ Ｐゴシック" panose="020B0600070205080204" pitchFamily="50" charset="-128"/>
              <a:ea typeface="ＭＳ Ｐゴシック" panose="020B0600070205080204" pitchFamily="50" charset="-128"/>
            </a:rPr>
            <a:t>　公営企業等他会計の状況を注視しつつ、引き続き不断の事務事業改善により削減を進めていく必要がある。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143002</xdr:rowOff>
    </xdr:from>
    <xdr:to>
      <xdr:col>82</xdr:col>
      <xdr:colOff>107950</xdr:colOff>
      <xdr:row>81</xdr:row>
      <xdr:rowOff>5842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001752"/>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57929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143002</xdr:rowOff>
    </xdr:from>
    <xdr:to>
      <xdr:col>82</xdr:col>
      <xdr:colOff>196850</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00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77</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56615"/>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26415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154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75</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783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94487</xdr:rowOff>
    </xdr:from>
    <xdr:to>
      <xdr:col>74</xdr:col>
      <xdr:colOff>31750</xdr:colOff>
      <xdr:row>77</xdr:row>
      <xdr:rowOff>24637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75</xdr:row>
      <xdr:rowOff>19558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873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75794</xdr:rowOff>
    </xdr:from>
    <xdr:to>
      <xdr:col>29</xdr:col>
      <xdr:colOff>127000</xdr:colOff>
      <xdr:row>17</xdr:row>
      <xdr:rowOff>31344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6619"/>
          <a:ext cx="647700" cy="12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31344</xdr:rowOff>
    </xdr:from>
    <xdr:to>
      <xdr:col>26</xdr:col>
      <xdr:colOff>50800</xdr:colOff>
      <xdr:row>17</xdr:row>
      <xdr:rowOff>74727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3619"/>
          <a:ext cx="698500" cy="43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54813</xdr:rowOff>
    </xdr:from>
    <xdr:to>
      <xdr:col>22</xdr:col>
      <xdr:colOff>114300</xdr:colOff>
      <xdr:row>17</xdr:row>
      <xdr:rowOff>74727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17088"/>
          <a:ext cx="698500" cy="1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54813</xdr:rowOff>
    </xdr:from>
    <xdr:to>
      <xdr:col>18</xdr:col>
      <xdr:colOff>177800</xdr:colOff>
      <xdr:row>17</xdr:row>
      <xdr:rowOff>102133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17088"/>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24994</xdr:rowOff>
    </xdr:from>
    <xdr:to>
      <xdr:col>29</xdr:col>
      <xdr:colOff>177800</xdr:colOff>
      <xdr:row>16</xdr:row>
      <xdr:rowOff>126594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41521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151994</xdr:rowOff>
    </xdr:from>
    <xdr:to>
      <xdr:col>26</xdr:col>
      <xdr:colOff>101600</xdr:colOff>
      <xdr:row>17</xdr:row>
      <xdr:rowOff>82144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2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92321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1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23927</xdr:rowOff>
    </xdr:from>
    <xdr:to>
      <xdr:col>22</xdr:col>
      <xdr:colOff>165100</xdr:colOff>
      <xdr:row>17</xdr:row>
      <xdr:rowOff>125527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135704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5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4013</xdr:rowOff>
    </xdr:from>
    <xdr:to>
      <xdr:col>19</xdr:col>
      <xdr:colOff>38100</xdr:colOff>
      <xdr:row>17</xdr:row>
      <xdr:rowOff>105613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6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115790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51333</xdr:rowOff>
    </xdr:from>
    <xdr:to>
      <xdr:col>15</xdr:col>
      <xdr:colOff>101600</xdr:colOff>
      <xdr:row>17</xdr:row>
      <xdr:rowOff>152933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3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163110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8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149936</xdr:rowOff>
    </xdr:from>
    <xdr:to>
      <xdr:col>29</xdr:col>
      <xdr:colOff>127000</xdr:colOff>
      <xdr:row>35</xdr:row>
      <xdr:rowOff>22949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17386"/>
          <a:ext cx="647700" cy="215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149936</xdr:rowOff>
    </xdr:from>
    <xdr:to>
      <xdr:col>26</xdr:col>
      <xdr:colOff>50800</xdr:colOff>
      <xdr:row>35</xdr:row>
      <xdr:rowOff>70117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17386"/>
          <a:ext cx="698500" cy="263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51219</xdr:rowOff>
    </xdr:from>
    <xdr:to>
      <xdr:col>22</xdr:col>
      <xdr:colOff>114300</xdr:colOff>
      <xdr:row>35</xdr:row>
      <xdr:rowOff>70117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61569"/>
          <a:ext cx="698500" cy="18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292126</xdr:rowOff>
    </xdr:from>
    <xdr:to>
      <xdr:col>18</xdr:col>
      <xdr:colOff>177800</xdr:colOff>
      <xdr:row>35</xdr:row>
      <xdr:rowOff>51219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59576"/>
          <a:ext cx="698500" cy="101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315049</xdr:rowOff>
    </xdr:from>
    <xdr:to>
      <xdr:col>29</xdr:col>
      <xdr:colOff>177800</xdr:colOff>
      <xdr:row>35</xdr:row>
      <xdr:rowOff>73749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8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160126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2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99136</xdr:rowOff>
    </xdr:from>
    <xdr:to>
      <xdr:col>26</xdr:col>
      <xdr:colOff>101600</xdr:colOff>
      <xdr:row>34</xdr:row>
      <xdr:rowOff>200736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66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210913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35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19317</xdr:rowOff>
    </xdr:from>
    <xdr:to>
      <xdr:col>22</xdr:col>
      <xdr:colOff>165100</xdr:colOff>
      <xdr:row>35</xdr:row>
      <xdr:rowOff>120917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29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419</xdr:rowOff>
    </xdr:from>
    <xdr:to>
      <xdr:col>19</xdr:col>
      <xdr:colOff>38100</xdr:colOff>
      <xdr:row>35</xdr:row>
      <xdr:rowOff>102019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1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112196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7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241326</xdr:rowOff>
    </xdr:from>
    <xdr:to>
      <xdr:col>15</xdr:col>
      <xdr:colOff>101600</xdr:colOff>
      <xdr:row>35</xdr:row>
      <xdr:rowOff>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0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10203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7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52,376
50,959
584.55
45,008,373
43,573,678
1,006,462
19,297,436
27,395,059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80048</xdr:rowOff>
    </xdr:from>
    <xdr:to>
      <xdr:col>24</xdr:col>
      <xdr:colOff>63500</xdr:colOff>
      <xdr:row>36</xdr:row>
      <xdr:rowOff>22416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0798"/>
          <a:ext cx="838200" cy="1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22416</xdr:rowOff>
    </xdr:from>
    <xdr:to>
      <xdr:col>19</xdr:col>
      <xdr:colOff>177800</xdr:colOff>
      <xdr:row>36</xdr:row>
      <xdr:rowOff>55410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4616"/>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34518</xdr:rowOff>
    </xdr:from>
    <xdr:to>
      <xdr:col>15</xdr:col>
      <xdr:colOff>50800</xdr:colOff>
      <xdr:row>36</xdr:row>
      <xdr:rowOff>55410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06718"/>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34518</xdr:rowOff>
    </xdr:from>
    <xdr:to>
      <xdr:col>10</xdr:col>
      <xdr:colOff>114300</xdr:colOff>
      <xdr:row>36</xdr:row>
      <xdr:rowOff>77788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6718"/>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29248</xdr:rowOff>
    </xdr:from>
    <xdr:to>
      <xdr:col>24</xdr:col>
      <xdr:colOff>114300</xdr:colOff>
      <xdr:row>35</xdr:row>
      <xdr:rowOff>130848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52125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143066</xdr:rowOff>
    </xdr:from>
    <xdr:to>
      <xdr:col>20</xdr:col>
      <xdr:colOff>38100</xdr:colOff>
      <xdr:row>36</xdr:row>
      <xdr:rowOff>73216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89743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4610</xdr:rowOff>
    </xdr:from>
    <xdr:to>
      <xdr:col>15</xdr:col>
      <xdr:colOff>101600</xdr:colOff>
      <xdr:row>36</xdr:row>
      <xdr:rowOff>106210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122737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155168</xdr:rowOff>
    </xdr:from>
    <xdr:to>
      <xdr:col>10</xdr:col>
      <xdr:colOff>165100</xdr:colOff>
      <xdr:row>36</xdr:row>
      <xdr:rowOff>85318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101845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3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26988</xdr:rowOff>
    </xdr:from>
    <xdr:to>
      <xdr:col>6</xdr:col>
      <xdr:colOff>38100</xdr:colOff>
      <xdr:row>36</xdr:row>
      <xdr:rowOff>128588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145115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7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104480</xdr:rowOff>
    </xdr:from>
    <xdr:to>
      <xdr:col>24</xdr:col>
      <xdr:colOff>63500</xdr:colOff>
      <xdr:row>51</xdr:row>
      <xdr:rowOff>82794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676980"/>
          <a:ext cx="838200" cy="14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82794</xdr:rowOff>
    </xdr:from>
    <xdr:to>
      <xdr:col>19</xdr:col>
      <xdr:colOff>177800</xdr:colOff>
      <xdr:row>52</xdr:row>
      <xdr:rowOff>125679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826744"/>
          <a:ext cx="889000" cy="2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125679</xdr:rowOff>
    </xdr:from>
    <xdr:to>
      <xdr:col>15</xdr:col>
      <xdr:colOff>50800</xdr:colOff>
      <xdr:row>53</xdr:row>
      <xdr:rowOff>42316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41079"/>
          <a:ext cx="8890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42316</xdr:rowOff>
    </xdr:from>
    <xdr:to>
      <xdr:col>10</xdr:col>
      <xdr:colOff>114300</xdr:colOff>
      <xdr:row>55</xdr:row>
      <xdr:rowOff>67081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129166"/>
          <a:ext cx="889000" cy="3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53680</xdr:rowOff>
    </xdr:from>
    <xdr:to>
      <xdr:col>24</xdr:col>
      <xdr:colOff>114300</xdr:colOff>
      <xdr:row>50</xdr:row>
      <xdr:rowOff>155280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6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140057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54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31994</xdr:rowOff>
    </xdr:from>
    <xdr:to>
      <xdr:col>20</xdr:col>
      <xdr:colOff>38100</xdr:colOff>
      <xdr:row>51</xdr:row>
      <xdr:rowOff>133594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77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150121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55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74879</xdr:rowOff>
    </xdr:from>
    <xdr:to>
      <xdr:col>15</xdr:col>
      <xdr:colOff>101600</xdr:colOff>
      <xdr:row>53</xdr:row>
      <xdr:rowOff>5029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99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21556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76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162966</xdr:rowOff>
    </xdr:from>
    <xdr:to>
      <xdr:col>10</xdr:col>
      <xdr:colOff>165100</xdr:colOff>
      <xdr:row>53</xdr:row>
      <xdr:rowOff>93116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7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109643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885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16281</xdr:rowOff>
    </xdr:from>
    <xdr:to>
      <xdr:col>6</xdr:col>
      <xdr:colOff>38100</xdr:colOff>
      <xdr:row>55</xdr:row>
      <xdr:rowOff>117881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134408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2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59820</xdr:rowOff>
    </xdr:from>
    <xdr:to>
      <xdr:col>24</xdr:col>
      <xdr:colOff>63500</xdr:colOff>
      <xdr:row>74</xdr:row>
      <xdr:rowOff>83824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232770"/>
          <a:ext cx="838200" cy="5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57894</xdr:rowOff>
    </xdr:from>
    <xdr:to>
      <xdr:col>19</xdr:col>
      <xdr:colOff>177800</xdr:colOff>
      <xdr:row>74</xdr:row>
      <xdr:rowOff>83824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573744"/>
          <a:ext cx="889000" cy="19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116318</xdr:rowOff>
    </xdr:from>
    <xdr:to>
      <xdr:col>15</xdr:col>
      <xdr:colOff>50800</xdr:colOff>
      <xdr:row>73</xdr:row>
      <xdr:rowOff>57894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460718"/>
          <a:ext cx="889000" cy="11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116318</xdr:rowOff>
    </xdr:from>
    <xdr:to>
      <xdr:col>10</xdr:col>
      <xdr:colOff>114300</xdr:colOff>
      <xdr:row>73</xdr:row>
      <xdr:rowOff>72982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460718"/>
          <a:ext cx="889000" cy="12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9020</xdr:rowOff>
    </xdr:from>
    <xdr:to>
      <xdr:col>24</xdr:col>
      <xdr:colOff>114300</xdr:colOff>
      <xdr:row>71</xdr:row>
      <xdr:rowOff>110620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1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133497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13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33024</xdr:rowOff>
    </xdr:from>
    <xdr:to>
      <xdr:col>20</xdr:col>
      <xdr:colOff>38100</xdr:colOff>
      <xdr:row>74</xdr:row>
      <xdr:rowOff>134624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2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151151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7094</xdr:rowOff>
    </xdr:from>
    <xdr:to>
      <xdr:col>15</xdr:col>
      <xdr:colOff>101600</xdr:colOff>
      <xdr:row>73</xdr:row>
      <xdr:rowOff>108694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5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125221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29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65518</xdr:rowOff>
    </xdr:from>
    <xdr:to>
      <xdr:col>10</xdr:col>
      <xdr:colOff>165100</xdr:colOff>
      <xdr:row>72</xdr:row>
      <xdr:rowOff>167118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4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12195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18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22182</xdr:rowOff>
    </xdr:from>
    <xdr:to>
      <xdr:col>6</xdr:col>
      <xdr:colOff>38100</xdr:colOff>
      <xdr:row>73</xdr:row>
      <xdr:rowOff>123782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53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140309</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31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8102</xdr:rowOff>
    </xdr:from>
    <xdr:to>
      <xdr:col>24</xdr:col>
      <xdr:colOff>63500</xdr:colOff>
      <xdr:row>97</xdr:row>
      <xdr:rowOff>35954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38752"/>
          <a:ext cx="838200" cy="2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35954</xdr:rowOff>
    </xdr:from>
    <xdr:to>
      <xdr:col>19</xdr:col>
      <xdr:colOff>177800</xdr:colOff>
      <xdr:row>97</xdr:row>
      <xdr:rowOff>84821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66604"/>
          <a:ext cx="889000" cy="4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163154</xdr:rowOff>
    </xdr:from>
    <xdr:to>
      <xdr:col>15</xdr:col>
      <xdr:colOff>50800</xdr:colOff>
      <xdr:row>97</xdr:row>
      <xdr:rowOff>84821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22354"/>
          <a:ext cx="889000" cy="9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163154</xdr:rowOff>
    </xdr:from>
    <xdr:to>
      <xdr:col>10</xdr:col>
      <xdr:colOff>114300</xdr:colOff>
      <xdr:row>97</xdr:row>
      <xdr:rowOff>140226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22354"/>
          <a:ext cx="889000" cy="14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128752</xdr:rowOff>
    </xdr:from>
    <xdr:to>
      <xdr:col>24</xdr:col>
      <xdr:colOff>114300</xdr:colOff>
      <xdr:row>97</xdr:row>
      <xdr:rowOff>58902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8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107179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156604</xdr:rowOff>
    </xdr:from>
    <xdr:to>
      <xdr:col>20</xdr:col>
      <xdr:colOff>38100</xdr:colOff>
      <xdr:row>97</xdr:row>
      <xdr:rowOff>86754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1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77881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0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34021</xdr:rowOff>
    </xdr:from>
    <xdr:to>
      <xdr:col>15</xdr:col>
      <xdr:colOff>101600</xdr:colOff>
      <xdr:row>97</xdr:row>
      <xdr:rowOff>135621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6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126748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112354</xdr:rowOff>
    </xdr:from>
    <xdr:to>
      <xdr:col>10</xdr:col>
      <xdr:colOff>165100</xdr:colOff>
      <xdr:row>97</xdr:row>
      <xdr:rowOff>42504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33631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6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89426</xdr:rowOff>
    </xdr:from>
    <xdr:to>
      <xdr:col>6</xdr:col>
      <xdr:colOff>38100</xdr:colOff>
      <xdr:row>98</xdr:row>
      <xdr:rowOff>19576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2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10703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1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14244</xdr:rowOff>
    </xdr:from>
    <xdr:to>
      <xdr:col>55</xdr:col>
      <xdr:colOff>0</xdr:colOff>
      <xdr:row>35</xdr:row>
      <xdr:rowOff>68346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014994"/>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41183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4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14244</xdr:rowOff>
    </xdr:from>
    <xdr:to>
      <xdr:col>50</xdr:col>
      <xdr:colOff>114300</xdr:colOff>
      <xdr:row>35</xdr:row>
      <xdr:rowOff>52763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014994"/>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153189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19289</xdr:rowOff>
    </xdr:from>
    <xdr:to>
      <xdr:col>45</xdr:col>
      <xdr:colOff>177800</xdr:colOff>
      <xdr:row>35</xdr:row>
      <xdr:rowOff>52763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020039"/>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156321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137010</xdr:rowOff>
    </xdr:from>
    <xdr:to>
      <xdr:col>41</xdr:col>
      <xdr:colOff>50800</xdr:colOff>
      <xdr:row>35</xdr:row>
      <xdr:rowOff>19289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80510"/>
          <a:ext cx="889000" cy="7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17546</xdr:rowOff>
    </xdr:from>
    <xdr:to>
      <xdr:col>55</xdr:col>
      <xdr:colOff>50800</xdr:colOff>
      <xdr:row>35</xdr:row>
      <xdr:rowOff>119146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1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40423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6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134894</xdr:rowOff>
    </xdr:from>
    <xdr:to>
      <xdr:col>50</xdr:col>
      <xdr:colOff>165100</xdr:colOff>
      <xdr:row>35</xdr:row>
      <xdr:rowOff>65044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6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81571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7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1963</xdr:rowOff>
    </xdr:from>
    <xdr:to>
      <xdr:col>46</xdr:col>
      <xdr:colOff>38100</xdr:colOff>
      <xdr:row>35</xdr:row>
      <xdr:rowOff>103563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120090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7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139939</xdr:rowOff>
    </xdr:from>
    <xdr:to>
      <xdr:col>41</xdr:col>
      <xdr:colOff>101600</xdr:colOff>
      <xdr:row>35</xdr:row>
      <xdr:rowOff>70089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6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86616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86210</xdr:rowOff>
    </xdr:from>
    <xdr:to>
      <xdr:col>36</xdr:col>
      <xdr:colOff>165100</xdr:colOff>
      <xdr:row>31</xdr:row>
      <xdr:rowOff>16360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32887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00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95847</xdr:rowOff>
    </xdr:from>
    <xdr:to>
      <xdr:col>55</xdr:col>
      <xdr:colOff>0</xdr:colOff>
      <xdr:row>54</xdr:row>
      <xdr:rowOff>154666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182697"/>
          <a:ext cx="838200" cy="23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154666</xdr:rowOff>
    </xdr:from>
    <xdr:to>
      <xdr:col>50</xdr:col>
      <xdr:colOff>114300</xdr:colOff>
      <xdr:row>56</xdr:row>
      <xdr:rowOff>84691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412966"/>
          <a:ext cx="889000" cy="27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75456</xdr:rowOff>
    </xdr:from>
    <xdr:to>
      <xdr:col>45</xdr:col>
      <xdr:colOff>177800</xdr:colOff>
      <xdr:row>56</xdr:row>
      <xdr:rowOff>84691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76656"/>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75456</xdr:rowOff>
    </xdr:from>
    <xdr:to>
      <xdr:col>41</xdr:col>
      <xdr:colOff>50800</xdr:colOff>
      <xdr:row>56</xdr:row>
      <xdr:rowOff>143175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76656"/>
          <a:ext cx="889000" cy="6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45047</xdr:rowOff>
    </xdr:from>
    <xdr:to>
      <xdr:col>55</xdr:col>
      <xdr:colOff>50800</xdr:colOff>
      <xdr:row>53</xdr:row>
      <xdr:rowOff>146647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1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67924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98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103866</xdr:rowOff>
    </xdr:from>
    <xdr:to>
      <xdr:col>50</xdr:col>
      <xdr:colOff>165100</xdr:colOff>
      <xdr:row>55</xdr:row>
      <xdr:rowOff>34016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3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50543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1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33891</xdr:rowOff>
    </xdr:from>
    <xdr:to>
      <xdr:col>46</xdr:col>
      <xdr:colOff>38100</xdr:colOff>
      <xdr:row>56</xdr:row>
      <xdr:rowOff>135491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3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126618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24656</xdr:rowOff>
    </xdr:from>
    <xdr:to>
      <xdr:col>41</xdr:col>
      <xdr:colOff>101600</xdr:colOff>
      <xdr:row>56</xdr:row>
      <xdr:rowOff>126256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117383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92375</xdr:rowOff>
    </xdr:from>
    <xdr:to>
      <xdr:col>36</xdr:col>
      <xdr:colOff>165100</xdr:colOff>
      <xdr:row>57</xdr:row>
      <xdr:rowOff>22525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120498</xdr:rowOff>
    </xdr:from>
    <xdr:to>
      <xdr:col>55</xdr:col>
      <xdr:colOff>0</xdr:colOff>
      <xdr:row>78</xdr:row>
      <xdr:rowOff>130670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93598"/>
          <a:ext cx="8382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30452</xdr:rowOff>
    </xdr:from>
    <xdr:to>
      <xdr:col>50</xdr:col>
      <xdr:colOff>114300</xdr:colOff>
      <xdr:row>78</xdr:row>
      <xdr:rowOff>120498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03552"/>
          <a:ext cx="889000" cy="9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30452</xdr:rowOff>
    </xdr:from>
    <xdr:to>
      <xdr:col>45</xdr:col>
      <xdr:colOff>177800</xdr:colOff>
      <xdr:row>78</xdr:row>
      <xdr:rowOff>53769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03552"/>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38979</xdr:rowOff>
    </xdr:from>
    <xdr:to>
      <xdr:col>41</xdr:col>
      <xdr:colOff>50800</xdr:colOff>
      <xdr:row>78</xdr:row>
      <xdr:rowOff>53769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40629"/>
          <a:ext cx="889000" cy="18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79870</xdr:rowOff>
    </xdr:from>
    <xdr:to>
      <xdr:col>55</xdr:col>
      <xdr:colOff>50800</xdr:colOff>
      <xdr:row>79</xdr:row>
      <xdr:rowOff>10020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166247</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67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69698</xdr:rowOff>
    </xdr:from>
    <xdr:to>
      <xdr:col>50</xdr:col>
      <xdr:colOff>165100</xdr:colOff>
      <xdr:row>78</xdr:row>
      <xdr:rowOff>171298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162425</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535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151102</xdr:rowOff>
    </xdr:from>
    <xdr:to>
      <xdr:col>46</xdr:col>
      <xdr:colOff>38100</xdr:colOff>
      <xdr:row>78</xdr:row>
      <xdr:rowOff>81252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72379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2969</xdr:rowOff>
    </xdr:from>
    <xdr:to>
      <xdr:col>41</xdr:col>
      <xdr:colOff>101600</xdr:colOff>
      <xdr:row>78</xdr:row>
      <xdr:rowOff>104569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95696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159629</xdr:rowOff>
    </xdr:from>
    <xdr:to>
      <xdr:col>36</xdr:col>
      <xdr:colOff>165100</xdr:colOff>
      <xdr:row>77</xdr:row>
      <xdr:rowOff>89779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80906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28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5110</xdr:rowOff>
    </xdr:from>
    <xdr:to>
      <xdr:col>55</xdr:col>
      <xdr:colOff>0</xdr:colOff>
      <xdr:row>93</xdr:row>
      <xdr:rowOff>145089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5778510"/>
          <a:ext cx="838200" cy="3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145089</xdr:rowOff>
    </xdr:from>
    <xdr:to>
      <xdr:col>50</xdr:col>
      <xdr:colOff>114300</xdr:colOff>
      <xdr:row>96</xdr:row>
      <xdr:rowOff>39900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089939"/>
          <a:ext cx="889000" cy="40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36733</xdr:rowOff>
    </xdr:from>
    <xdr:to>
      <xdr:col>45</xdr:col>
      <xdr:colOff>177800</xdr:colOff>
      <xdr:row>96</xdr:row>
      <xdr:rowOff>39900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95933"/>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36733</xdr:rowOff>
    </xdr:from>
    <xdr:to>
      <xdr:col>41</xdr:col>
      <xdr:colOff>50800</xdr:colOff>
      <xdr:row>97</xdr:row>
      <xdr:rowOff>45593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95933"/>
          <a:ext cx="889000" cy="18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125760</xdr:rowOff>
    </xdr:from>
    <xdr:to>
      <xdr:col>55</xdr:col>
      <xdr:colOff>50800</xdr:colOff>
      <xdr:row>92</xdr:row>
      <xdr:rowOff>55910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7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148637</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57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94289</xdr:rowOff>
    </xdr:from>
    <xdr:to>
      <xdr:col>50</xdr:col>
      <xdr:colOff>165100</xdr:colOff>
      <xdr:row>94</xdr:row>
      <xdr:rowOff>24439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0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40966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581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160550</xdr:rowOff>
    </xdr:from>
    <xdr:to>
      <xdr:col>46</xdr:col>
      <xdr:colOff>38100</xdr:colOff>
      <xdr:row>96</xdr:row>
      <xdr:rowOff>90700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107227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157383</xdr:rowOff>
    </xdr:from>
    <xdr:to>
      <xdr:col>41</xdr:col>
      <xdr:colOff>101600</xdr:colOff>
      <xdr:row>96</xdr:row>
      <xdr:rowOff>87533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4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104060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166243</xdr:rowOff>
    </xdr:from>
    <xdr:to>
      <xdr:col>36</xdr:col>
      <xdr:colOff>165100</xdr:colOff>
      <xdr:row>97</xdr:row>
      <xdr:rowOff>96393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87520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1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92200</xdr:rowOff>
    </xdr:from>
    <xdr:to>
      <xdr:col>85</xdr:col>
      <xdr:colOff>127000</xdr:colOff>
      <xdr:row>39</xdr:row>
      <xdr:rowOff>96348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78750"/>
          <a:ext cx="8382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85620</xdr:rowOff>
    </xdr:from>
    <xdr:to>
      <xdr:col>81</xdr:col>
      <xdr:colOff>50800</xdr:colOff>
      <xdr:row>39</xdr:row>
      <xdr:rowOff>96348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72170"/>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85620</xdr:rowOff>
    </xdr:from>
    <xdr:to>
      <xdr:col>76</xdr:col>
      <xdr:colOff>114300</xdr:colOff>
      <xdr:row>39</xdr:row>
      <xdr:rowOff>88314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72170"/>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67985</xdr:rowOff>
    </xdr:from>
    <xdr:to>
      <xdr:col>71</xdr:col>
      <xdr:colOff>177800</xdr:colOff>
      <xdr:row>39</xdr:row>
      <xdr:rowOff>88314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54535"/>
          <a:ext cx="8890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41400</xdr:rowOff>
    </xdr:from>
    <xdr:to>
      <xdr:col>85</xdr:col>
      <xdr:colOff>177800</xdr:colOff>
      <xdr:row>39</xdr:row>
      <xdr:rowOff>143000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2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127777</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2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45548</xdr:rowOff>
    </xdr:from>
    <xdr:to>
      <xdr:col>81</xdr:col>
      <xdr:colOff>101600</xdr:colOff>
      <xdr:row>39</xdr:row>
      <xdr:rowOff>147148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138275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82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34820</xdr:rowOff>
    </xdr:from>
    <xdr:to>
      <xdr:col>76</xdr:col>
      <xdr:colOff>165100</xdr:colOff>
      <xdr:row>39</xdr:row>
      <xdr:rowOff>136420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127547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814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37514</xdr:rowOff>
    </xdr:from>
    <xdr:to>
      <xdr:col>72</xdr:col>
      <xdr:colOff>38100</xdr:colOff>
      <xdr:row>39</xdr:row>
      <xdr:rowOff>139114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130241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81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17185</xdr:rowOff>
    </xdr:from>
    <xdr:to>
      <xdr:col>67</xdr:col>
      <xdr:colOff>101600</xdr:colOff>
      <xdr:row>39</xdr:row>
      <xdr:rowOff>118785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109912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9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115664</xdr:rowOff>
    </xdr:from>
    <xdr:to>
      <xdr:col>85</xdr:col>
      <xdr:colOff>127000</xdr:colOff>
      <xdr:row>74</xdr:row>
      <xdr:rowOff>147244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802964"/>
          <a:ext cx="8382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67838</xdr:rowOff>
    </xdr:from>
    <xdr:to>
      <xdr:col>81</xdr:col>
      <xdr:colOff>50800</xdr:colOff>
      <xdr:row>74</xdr:row>
      <xdr:rowOff>115664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755138"/>
          <a:ext cx="889000" cy="4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42790</xdr:rowOff>
    </xdr:from>
    <xdr:to>
      <xdr:col>76</xdr:col>
      <xdr:colOff>114300</xdr:colOff>
      <xdr:row>74</xdr:row>
      <xdr:rowOff>67838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730090"/>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8549</xdr:rowOff>
    </xdr:from>
    <xdr:to>
      <xdr:col>71</xdr:col>
      <xdr:colOff>177800</xdr:colOff>
      <xdr:row>74</xdr:row>
      <xdr:rowOff>42790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695849"/>
          <a:ext cx="889000" cy="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96444</xdr:rowOff>
    </xdr:from>
    <xdr:to>
      <xdr:col>85</xdr:col>
      <xdr:colOff>177800</xdr:colOff>
      <xdr:row>75</xdr:row>
      <xdr:rowOff>26594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78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119321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63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64864</xdr:rowOff>
    </xdr:from>
    <xdr:to>
      <xdr:col>81</xdr:col>
      <xdr:colOff>101600</xdr:colOff>
      <xdr:row>74</xdr:row>
      <xdr:rowOff>166464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75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11541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52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17038</xdr:rowOff>
    </xdr:from>
    <xdr:to>
      <xdr:col>76</xdr:col>
      <xdr:colOff>165100</xdr:colOff>
      <xdr:row>74</xdr:row>
      <xdr:rowOff>118638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7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135165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47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163440</xdr:rowOff>
    </xdr:from>
    <xdr:to>
      <xdr:col>72</xdr:col>
      <xdr:colOff>38100</xdr:colOff>
      <xdr:row>74</xdr:row>
      <xdr:rowOff>93590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6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110117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4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129199</xdr:rowOff>
    </xdr:from>
    <xdr:to>
      <xdr:col>67</xdr:col>
      <xdr:colOff>101600</xdr:colOff>
      <xdr:row>74</xdr:row>
      <xdr:rowOff>59349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64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75876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42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49302</xdr:rowOff>
    </xdr:from>
    <xdr:to>
      <xdr:col>85</xdr:col>
      <xdr:colOff>127000</xdr:colOff>
      <xdr:row>95</xdr:row>
      <xdr:rowOff>30347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165602"/>
          <a:ext cx="838200" cy="15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30347</xdr:rowOff>
    </xdr:from>
    <xdr:to>
      <xdr:col>81</xdr:col>
      <xdr:colOff>50800</xdr:colOff>
      <xdr:row>95</xdr:row>
      <xdr:rowOff>140467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318097"/>
          <a:ext cx="889000" cy="1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56224</xdr:rowOff>
    </xdr:from>
    <xdr:to>
      <xdr:col>76</xdr:col>
      <xdr:colOff>114300</xdr:colOff>
      <xdr:row>95</xdr:row>
      <xdr:rowOff>140467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343974"/>
          <a:ext cx="889000" cy="8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56224</xdr:rowOff>
    </xdr:from>
    <xdr:to>
      <xdr:col>71</xdr:col>
      <xdr:colOff>177800</xdr:colOff>
      <xdr:row>96</xdr:row>
      <xdr:rowOff>92563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343974"/>
          <a:ext cx="889000" cy="20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169952</xdr:rowOff>
    </xdr:from>
    <xdr:to>
      <xdr:col>85</xdr:col>
      <xdr:colOff>177800</xdr:colOff>
      <xdr:row>94</xdr:row>
      <xdr:rowOff>100102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11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21379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5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150997</xdr:rowOff>
    </xdr:from>
    <xdr:to>
      <xdr:col>81</xdr:col>
      <xdr:colOff>101600</xdr:colOff>
      <xdr:row>95</xdr:row>
      <xdr:rowOff>81147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2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97674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0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89667</xdr:rowOff>
    </xdr:from>
    <xdr:to>
      <xdr:col>76</xdr:col>
      <xdr:colOff>165100</xdr:colOff>
      <xdr:row>96</xdr:row>
      <xdr:rowOff>19817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3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36344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1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5424</xdr:rowOff>
    </xdr:from>
    <xdr:to>
      <xdr:col>72</xdr:col>
      <xdr:colOff>38100</xdr:colOff>
      <xdr:row>95</xdr:row>
      <xdr:rowOff>107024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29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123551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0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41763</xdr:rowOff>
    </xdr:from>
    <xdr:to>
      <xdr:col>67</xdr:col>
      <xdr:colOff>101600</xdr:colOff>
      <xdr:row>96</xdr:row>
      <xdr:rowOff>143363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159890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27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48089</xdr:rowOff>
    </xdr:from>
    <xdr:to>
      <xdr:col>116</xdr:col>
      <xdr:colOff>63500</xdr:colOff>
      <xdr:row>35</xdr:row>
      <xdr:rowOff>62147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5877389"/>
          <a:ext cx="838200" cy="18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62147</xdr:rowOff>
    </xdr:from>
    <xdr:to>
      <xdr:col>111</xdr:col>
      <xdr:colOff>177800</xdr:colOff>
      <xdr:row>35</xdr:row>
      <xdr:rowOff>117983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062897"/>
          <a:ext cx="889000" cy="5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117983</xdr:rowOff>
    </xdr:from>
    <xdr:to>
      <xdr:col>107</xdr:col>
      <xdr:colOff>50800</xdr:colOff>
      <xdr:row>36</xdr:row>
      <xdr:rowOff>3283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118733"/>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60661</xdr:rowOff>
    </xdr:from>
    <xdr:to>
      <xdr:col>102</xdr:col>
      <xdr:colOff>114300</xdr:colOff>
      <xdr:row>36</xdr:row>
      <xdr:rowOff>3283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061411"/>
          <a:ext cx="889000" cy="1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168739</xdr:rowOff>
    </xdr:from>
    <xdr:to>
      <xdr:col>116</xdr:col>
      <xdr:colOff>114300</xdr:colOff>
      <xdr:row>34</xdr:row>
      <xdr:rowOff>98889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8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20166</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67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11347</xdr:rowOff>
    </xdr:from>
    <xdr:to>
      <xdr:col>112</xdr:col>
      <xdr:colOff>38100</xdr:colOff>
      <xdr:row>35</xdr:row>
      <xdr:rowOff>112947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01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129474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578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67183</xdr:rowOff>
    </xdr:from>
    <xdr:to>
      <xdr:col>107</xdr:col>
      <xdr:colOff>101600</xdr:colOff>
      <xdr:row>35</xdr:row>
      <xdr:rowOff>168783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13860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123933</xdr:rowOff>
    </xdr:from>
    <xdr:to>
      <xdr:col>102</xdr:col>
      <xdr:colOff>165100</xdr:colOff>
      <xdr:row>36</xdr:row>
      <xdr:rowOff>54083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1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70610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589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9861</xdr:rowOff>
    </xdr:from>
    <xdr:to>
      <xdr:col>98</xdr:col>
      <xdr:colOff>38100</xdr:colOff>
      <xdr:row>35</xdr:row>
      <xdr:rowOff>111461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0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127988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578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170012</xdr:rowOff>
    </xdr:from>
    <xdr:to>
      <xdr:col>116</xdr:col>
      <xdr:colOff>63500</xdr:colOff>
      <xdr:row>58</xdr:row>
      <xdr:rowOff>44922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942662"/>
          <a:ext cx="8382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151039</xdr:rowOff>
    </xdr:from>
    <xdr:to>
      <xdr:col>111</xdr:col>
      <xdr:colOff>177800</xdr:colOff>
      <xdr:row>57</xdr:row>
      <xdr:rowOff>170012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923689"/>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124201</xdr:rowOff>
    </xdr:from>
    <xdr:to>
      <xdr:col>107</xdr:col>
      <xdr:colOff>50800</xdr:colOff>
      <xdr:row>57</xdr:row>
      <xdr:rowOff>151039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896851"/>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78938</xdr:rowOff>
    </xdr:from>
    <xdr:to>
      <xdr:col>102</xdr:col>
      <xdr:colOff>114300</xdr:colOff>
      <xdr:row>57</xdr:row>
      <xdr:rowOff>124201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851588"/>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165572</xdr:rowOff>
    </xdr:from>
    <xdr:to>
      <xdr:col>116</xdr:col>
      <xdr:colOff>114300</xdr:colOff>
      <xdr:row>58</xdr:row>
      <xdr:rowOff>95722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3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80499</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5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119212</xdr:rowOff>
    </xdr:from>
    <xdr:to>
      <xdr:col>112</xdr:col>
      <xdr:colOff>38100</xdr:colOff>
      <xdr:row>58</xdr:row>
      <xdr:rowOff>49362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8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40489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98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100239</xdr:rowOff>
    </xdr:from>
    <xdr:to>
      <xdr:col>107</xdr:col>
      <xdr:colOff>101600</xdr:colOff>
      <xdr:row>58</xdr:row>
      <xdr:rowOff>30389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8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21516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96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73401</xdr:rowOff>
    </xdr:from>
    <xdr:to>
      <xdr:col>102</xdr:col>
      <xdr:colOff>165100</xdr:colOff>
      <xdr:row>58</xdr:row>
      <xdr:rowOff>3551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8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166128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93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28138</xdr:rowOff>
    </xdr:from>
    <xdr:to>
      <xdr:col>98</xdr:col>
      <xdr:colOff>38100</xdr:colOff>
      <xdr:row>57</xdr:row>
      <xdr:rowOff>129738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8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120865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8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107772</xdr:rowOff>
    </xdr:from>
    <xdr:to>
      <xdr:col>116</xdr:col>
      <xdr:colOff>63500</xdr:colOff>
      <xdr:row>77</xdr:row>
      <xdr:rowOff>2160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137972"/>
          <a:ext cx="838200" cy="6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2160</xdr:rowOff>
    </xdr:from>
    <xdr:to>
      <xdr:col>111</xdr:col>
      <xdr:colOff>177800</xdr:colOff>
      <xdr:row>77</xdr:row>
      <xdr:rowOff>28600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203810"/>
          <a:ext cx="889000" cy="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28600</xdr:rowOff>
    </xdr:from>
    <xdr:to>
      <xdr:col>107</xdr:col>
      <xdr:colOff>50800</xdr:colOff>
      <xdr:row>77</xdr:row>
      <xdr:rowOff>42011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230250"/>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39306</xdr:rowOff>
    </xdr:from>
    <xdr:to>
      <xdr:col>102</xdr:col>
      <xdr:colOff>114300</xdr:colOff>
      <xdr:row>77</xdr:row>
      <xdr:rowOff>42011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24095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143324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56972</xdr:rowOff>
    </xdr:from>
    <xdr:to>
      <xdr:col>116</xdr:col>
      <xdr:colOff>114300</xdr:colOff>
      <xdr:row>76</xdr:row>
      <xdr:rowOff>158572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35399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122810</xdr:rowOff>
    </xdr:from>
    <xdr:to>
      <xdr:col>112</xdr:col>
      <xdr:colOff>38100</xdr:colOff>
      <xdr:row>77</xdr:row>
      <xdr:rowOff>52960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44087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149250</xdr:rowOff>
    </xdr:from>
    <xdr:to>
      <xdr:col>107</xdr:col>
      <xdr:colOff>101600</xdr:colOff>
      <xdr:row>77</xdr:row>
      <xdr:rowOff>79400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70527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162661</xdr:rowOff>
    </xdr:from>
    <xdr:to>
      <xdr:col>102</xdr:col>
      <xdr:colOff>165100</xdr:colOff>
      <xdr:row>77</xdr:row>
      <xdr:rowOff>92811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83938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159956</xdr:rowOff>
    </xdr:from>
    <xdr:to>
      <xdr:col>98</xdr:col>
      <xdr:colOff>38100</xdr:colOff>
      <xdr:row>77</xdr:row>
      <xdr:rowOff>90106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81233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2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歳出決算総額から算出した住民一人当たりコストは</a:t>
          </a:r>
          <a:r>
            <a:rPr kumimoji="1" lang="en-US" altLang="ja-JP" sz="1100">
              <a:latin typeface="ＭＳ Ｐゴシック" panose="020B0600070205080204" pitchFamily="50" charset="-128"/>
              <a:ea typeface="ＭＳ Ｐゴシック" panose="020B0600070205080204" pitchFamily="50" charset="-128"/>
            </a:rPr>
            <a:t>831,940</a:t>
          </a:r>
          <a:r>
            <a:rPr kumimoji="1" lang="ja-JP" altLang="en-US" sz="1100">
              <a:latin typeface="ＭＳ Ｐゴシック" panose="020B0600070205080204" pitchFamily="50" charset="-128"/>
              <a:ea typeface="ＭＳ Ｐゴシック" panose="020B0600070205080204" pitchFamily="50" charset="-128"/>
            </a:rPr>
            <a:t>円（前年度比</a:t>
          </a:r>
          <a:r>
            <a:rPr kumimoji="1" lang="en-US" altLang="ja-JP" sz="1100">
              <a:latin typeface="ＭＳ Ｐゴシック" panose="020B0600070205080204" pitchFamily="50" charset="-128"/>
              <a:ea typeface="ＭＳ Ｐゴシック" panose="020B0600070205080204" pitchFamily="50" charset="-128"/>
            </a:rPr>
            <a:t>+10.8</a:t>
          </a:r>
          <a:r>
            <a:rPr kumimoji="1" lang="ja-JP" altLang="en-US" sz="1100">
              <a:latin typeface="ＭＳ Ｐゴシック" panose="020B0600070205080204" pitchFamily="50" charset="-128"/>
              <a:ea typeface="ＭＳ Ｐゴシック" panose="020B0600070205080204" pitchFamily="50" charset="-128"/>
            </a:rPr>
            <a:t>％）となった。これは、決算額が前年度比</a:t>
          </a:r>
          <a:r>
            <a:rPr kumimoji="1" lang="en-US" altLang="ja-JP" sz="1100">
              <a:latin typeface="ＭＳ Ｐゴシック" panose="020B0600070205080204" pitchFamily="50" charset="-128"/>
              <a:ea typeface="ＭＳ Ｐゴシック" panose="020B0600070205080204" pitchFamily="50" charset="-128"/>
            </a:rPr>
            <a:t>+3,534</a:t>
          </a:r>
          <a:r>
            <a:rPr kumimoji="1" lang="ja-JP" altLang="en-US" sz="1100">
              <a:latin typeface="ＭＳ Ｐゴシック" panose="020B0600070205080204" pitchFamily="50" charset="-128"/>
              <a:ea typeface="ＭＳ Ｐゴシック" panose="020B0600070205080204" pitchFamily="50" charset="-128"/>
            </a:rPr>
            <a:t>百万円増加したことによるものであるが、主な要因としては、ふるさと納税を活用した道路舗装や消雪施設の改修、統合給食センターや新健診施設の建設事業により普通建設事業費の更新整備費が大幅に増額となったことと、大雪による除排雪経費の増加で維持補修費が大幅な増額となったことがあげられる。維持補修費については、当市の特性上、降雪状況によって経費が大きく変動することはやむを得ないと考えるが、物価高騰の影響もあって経費が増加傾向である。普通建設事業についても、各団体の需要に沿った整備となるため類似団体や県平均と比較することは難しいが、例年と変わることなくさらなるコスト削減の取り組み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性質別に特徴的なものを見てみると、人件費については、給与改定により前年度から増額となった。類似団体と比べ高水準にあるが、直営保育園の割合が高いことや、隣接他団体の廃棄物処理、消防救急等の業務を受託していることによるものである。物件費も増額となっているが、ふるさと納税事業の伸びにより業務委託料が増加していることや物価高騰の影響が続いている。また、ふるさと納税の一部を基金に積み立てる運用をしていることから、積立金も高水準で推移している。維持補修費は除雪経費が大きな割合を占めており、前述のとお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年度は大雪の影響もあって類似団体の中でも最大値となっている。補助費等は、令和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年度に特別定額給付金事業により大幅増加したが、単年度事業であったため令和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年度以降は落ち着いている。普通建設事業費については、冒頭でも記載したとおり大型建設事業の本格化により令和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さらに大きく増加した。公債費については、合併特例債を活用した大規模な投資事業が続いたことから高水準で推移しているが、着実に減少が続いている。繰出金は、公営企業の経営状況によって増減があるが、最近は微増傾向が続いている。投資及び出資金については、事業会計の繰入内容に合わせて資本的支出については投資で支出する整理としたため、近年は増加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52,376
50,959
584.55
45,008,373
43,573,678
1,006,462
19,297,436
27,395,059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165227</xdr:rowOff>
    </xdr:from>
    <xdr:to>
      <xdr:col>24</xdr:col>
      <xdr:colOff>63500</xdr:colOff>
      <xdr:row>36</xdr:row>
      <xdr:rowOff>2159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5977"/>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2159</xdr:rowOff>
    </xdr:from>
    <xdr:to>
      <xdr:col>19</xdr:col>
      <xdr:colOff>177800</xdr:colOff>
      <xdr:row>36</xdr:row>
      <xdr:rowOff>31115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435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31115</xdr:rowOff>
    </xdr:from>
    <xdr:to>
      <xdr:col>15</xdr:col>
      <xdr:colOff>50800</xdr:colOff>
      <xdr:row>36</xdr:row>
      <xdr:rowOff>76073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3315"/>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76073</xdr:rowOff>
    </xdr:from>
    <xdr:to>
      <xdr:col>10</xdr:col>
      <xdr:colOff>114300</xdr:colOff>
      <xdr:row>36</xdr:row>
      <xdr:rowOff>93980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827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114427</xdr:rowOff>
    </xdr:from>
    <xdr:to>
      <xdr:col>24</xdr:col>
      <xdr:colOff>114300</xdr:colOff>
      <xdr:row>36</xdr:row>
      <xdr:rowOff>44577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92854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122809</xdr:rowOff>
    </xdr:from>
    <xdr:to>
      <xdr:col>20</xdr:col>
      <xdr:colOff>38100</xdr:colOff>
      <xdr:row>36</xdr:row>
      <xdr:rowOff>52959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44086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151765</xdr:rowOff>
    </xdr:from>
    <xdr:to>
      <xdr:col>15</xdr:col>
      <xdr:colOff>101600</xdr:colOff>
      <xdr:row>36</xdr:row>
      <xdr:rowOff>81915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73042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25273</xdr:rowOff>
    </xdr:from>
    <xdr:to>
      <xdr:col>10</xdr:col>
      <xdr:colOff>165100</xdr:colOff>
      <xdr:row>36</xdr:row>
      <xdr:rowOff>126873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118000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43180</xdr:rowOff>
    </xdr:from>
    <xdr:to>
      <xdr:col>6</xdr:col>
      <xdr:colOff>38100</xdr:colOff>
      <xdr:row>36</xdr:row>
      <xdr:rowOff>144780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135907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62150</xdr:rowOff>
    </xdr:from>
    <xdr:to>
      <xdr:col>24</xdr:col>
      <xdr:colOff>63500</xdr:colOff>
      <xdr:row>54</xdr:row>
      <xdr:rowOff>25226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149000"/>
          <a:ext cx="838200" cy="13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25226</xdr:rowOff>
    </xdr:from>
    <xdr:to>
      <xdr:col>19</xdr:col>
      <xdr:colOff>177800</xdr:colOff>
      <xdr:row>54</xdr:row>
      <xdr:rowOff>143134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83526"/>
          <a:ext cx="889000" cy="1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143134</xdr:rowOff>
    </xdr:from>
    <xdr:to>
      <xdr:col>15</xdr:col>
      <xdr:colOff>50800</xdr:colOff>
      <xdr:row>55</xdr:row>
      <xdr:rowOff>14875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01434"/>
          <a:ext cx="889000" cy="4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35490</xdr:rowOff>
    </xdr:from>
    <xdr:to>
      <xdr:col>10</xdr:col>
      <xdr:colOff>114300</xdr:colOff>
      <xdr:row>55</xdr:row>
      <xdr:rowOff>14875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22340"/>
          <a:ext cx="889000" cy="32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11350</xdr:rowOff>
    </xdr:from>
    <xdr:to>
      <xdr:col>24</xdr:col>
      <xdr:colOff>114300</xdr:colOff>
      <xdr:row>53</xdr:row>
      <xdr:rowOff>112950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0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34227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4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145876</xdr:rowOff>
    </xdr:from>
    <xdr:to>
      <xdr:col>20</xdr:col>
      <xdr:colOff>38100</xdr:colOff>
      <xdr:row>54</xdr:row>
      <xdr:rowOff>76026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92553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0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92334</xdr:rowOff>
    </xdr:from>
    <xdr:to>
      <xdr:col>15</xdr:col>
      <xdr:colOff>101600</xdr:colOff>
      <xdr:row>55</xdr:row>
      <xdr:rowOff>22484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39011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2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135525</xdr:rowOff>
    </xdr:from>
    <xdr:to>
      <xdr:col>10</xdr:col>
      <xdr:colOff>165100</xdr:colOff>
      <xdr:row>55</xdr:row>
      <xdr:rowOff>65675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82202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6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156140</xdr:rowOff>
    </xdr:from>
    <xdr:to>
      <xdr:col>6</xdr:col>
      <xdr:colOff>38100</xdr:colOff>
      <xdr:row>53</xdr:row>
      <xdr:rowOff>86290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102817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164378</xdr:rowOff>
    </xdr:from>
    <xdr:to>
      <xdr:col>24</xdr:col>
      <xdr:colOff>63500</xdr:colOff>
      <xdr:row>77</xdr:row>
      <xdr:rowOff>132091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94578"/>
          <a:ext cx="838200" cy="13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132091</xdr:rowOff>
    </xdr:from>
    <xdr:to>
      <xdr:col>19</xdr:col>
      <xdr:colOff>177800</xdr:colOff>
      <xdr:row>78</xdr:row>
      <xdr:rowOff>65731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3741"/>
          <a:ext cx="889000" cy="10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116176</xdr:rowOff>
    </xdr:from>
    <xdr:to>
      <xdr:col>15</xdr:col>
      <xdr:colOff>50800</xdr:colOff>
      <xdr:row>78</xdr:row>
      <xdr:rowOff>65731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7826"/>
          <a:ext cx="889000" cy="1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116176</xdr:rowOff>
    </xdr:from>
    <xdr:to>
      <xdr:col>10</xdr:col>
      <xdr:colOff>114300</xdr:colOff>
      <xdr:row>79</xdr:row>
      <xdr:rowOff>3118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7826"/>
          <a:ext cx="889000" cy="2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113578</xdr:rowOff>
    </xdr:from>
    <xdr:to>
      <xdr:col>24</xdr:col>
      <xdr:colOff>114300</xdr:colOff>
      <xdr:row>77</xdr:row>
      <xdr:rowOff>43728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92005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81291</xdr:rowOff>
    </xdr:from>
    <xdr:to>
      <xdr:col>20</xdr:col>
      <xdr:colOff>38100</xdr:colOff>
      <xdr:row>78</xdr:row>
      <xdr:rowOff>11441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14931</xdr:rowOff>
    </xdr:from>
    <xdr:to>
      <xdr:col>15</xdr:col>
      <xdr:colOff>101600</xdr:colOff>
      <xdr:row>78</xdr:row>
      <xdr:rowOff>116531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107658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8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65376</xdr:rowOff>
    </xdr:from>
    <xdr:to>
      <xdr:col>10</xdr:col>
      <xdr:colOff>165100</xdr:colOff>
      <xdr:row>77</xdr:row>
      <xdr:rowOff>166976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158103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123768</xdr:rowOff>
    </xdr:from>
    <xdr:to>
      <xdr:col>6</xdr:col>
      <xdr:colOff>38100</xdr:colOff>
      <xdr:row>79</xdr:row>
      <xdr:rowOff>53918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45045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8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18238</xdr:rowOff>
    </xdr:from>
    <xdr:to>
      <xdr:col>24</xdr:col>
      <xdr:colOff>63500</xdr:colOff>
      <xdr:row>91</xdr:row>
      <xdr:rowOff>147910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448738"/>
          <a:ext cx="838200" cy="30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147910</xdr:rowOff>
    </xdr:from>
    <xdr:to>
      <xdr:col>19</xdr:col>
      <xdr:colOff>177800</xdr:colOff>
      <xdr:row>93</xdr:row>
      <xdr:rowOff>115278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749860"/>
          <a:ext cx="889000" cy="3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34697</xdr:rowOff>
    </xdr:from>
    <xdr:to>
      <xdr:col>15</xdr:col>
      <xdr:colOff>50800</xdr:colOff>
      <xdr:row>93</xdr:row>
      <xdr:rowOff>115278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979547"/>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34697</xdr:rowOff>
    </xdr:from>
    <xdr:to>
      <xdr:col>10</xdr:col>
      <xdr:colOff>114300</xdr:colOff>
      <xdr:row>94</xdr:row>
      <xdr:rowOff>149264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979547"/>
          <a:ext cx="889000" cy="28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138888</xdr:rowOff>
    </xdr:from>
    <xdr:to>
      <xdr:col>24</xdr:col>
      <xdr:colOff>114300</xdr:colOff>
      <xdr:row>90</xdr:row>
      <xdr:rowOff>69038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39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53815</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31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97110</xdr:rowOff>
    </xdr:from>
    <xdr:to>
      <xdr:col>20</xdr:col>
      <xdr:colOff>38100</xdr:colOff>
      <xdr:row>92</xdr:row>
      <xdr:rowOff>27260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6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43787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47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64478</xdr:rowOff>
    </xdr:from>
    <xdr:to>
      <xdr:col>15</xdr:col>
      <xdr:colOff>101600</xdr:colOff>
      <xdr:row>93</xdr:row>
      <xdr:rowOff>166078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11155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78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155347</xdr:rowOff>
    </xdr:from>
    <xdr:to>
      <xdr:col>10</xdr:col>
      <xdr:colOff>165100</xdr:colOff>
      <xdr:row>93</xdr:row>
      <xdr:rowOff>85497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9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102024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70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98464</xdr:rowOff>
    </xdr:from>
    <xdr:to>
      <xdr:col>6</xdr:col>
      <xdr:colOff>38100</xdr:colOff>
      <xdr:row>95</xdr:row>
      <xdr:rowOff>28614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45141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9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39116</xdr:rowOff>
    </xdr:from>
    <xdr:to>
      <xdr:col>55</xdr:col>
      <xdr:colOff>0</xdr:colOff>
      <xdr:row>38</xdr:row>
      <xdr:rowOff>46627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54216"/>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46627</xdr:rowOff>
    </xdr:from>
    <xdr:to>
      <xdr:col>50</xdr:col>
      <xdr:colOff>114300</xdr:colOff>
      <xdr:row>38</xdr:row>
      <xdr:rowOff>86795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61727"/>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86795</xdr:rowOff>
    </xdr:from>
    <xdr:to>
      <xdr:col>45</xdr:col>
      <xdr:colOff>177800</xdr:colOff>
      <xdr:row>38</xdr:row>
      <xdr:rowOff>119780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01895"/>
          <a:ext cx="889000" cy="3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119780</xdr:rowOff>
    </xdr:from>
    <xdr:to>
      <xdr:col>41</xdr:col>
      <xdr:colOff>50800</xdr:colOff>
      <xdr:row>38</xdr:row>
      <xdr:rowOff>128597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34880"/>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159766</xdr:rowOff>
    </xdr:from>
    <xdr:to>
      <xdr:col>55</xdr:col>
      <xdr:colOff>50800</xdr:colOff>
      <xdr:row>38</xdr:row>
      <xdr:rowOff>89916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11193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5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167277</xdr:rowOff>
    </xdr:from>
    <xdr:to>
      <xdr:col>50</xdr:col>
      <xdr:colOff>165100</xdr:colOff>
      <xdr:row>38</xdr:row>
      <xdr:rowOff>97427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88554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35995</xdr:rowOff>
    </xdr:from>
    <xdr:to>
      <xdr:col>46</xdr:col>
      <xdr:colOff>38100</xdr:colOff>
      <xdr:row>38</xdr:row>
      <xdr:rowOff>137595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128722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43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68980</xdr:rowOff>
    </xdr:from>
    <xdr:to>
      <xdr:col>41</xdr:col>
      <xdr:colOff>101600</xdr:colOff>
      <xdr:row>38</xdr:row>
      <xdr:rowOff>170580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161707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77797</xdr:rowOff>
    </xdr:from>
    <xdr:to>
      <xdr:col>36</xdr:col>
      <xdr:colOff>165100</xdr:colOff>
      <xdr:row>39</xdr:row>
      <xdr:rowOff>7947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170524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85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138785</xdr:rowOff>
    </xdr:from>
    <xdr:to>
      <xdr:col>55</xdr:col>
      <xdr:colOff>0</xdr:colOff>
      <xdr:row>57</xdr:row>
      <xdr:rowOff>2850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39985"/>
          <a:ext cx="838200" cy="3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136957</xdr:rowOff>
    </xdr:from>
    <xdr:to>
      <xdr:col>50</xdr:col>
      <xdr:colOff>114300</xdr:colOff>
      <xdr:row>56</xdr:row>
      <xdr:rowOff>138785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3815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136957</xdr:rowOff>
    </xdr:from>
    <xdr:to>
      <xdr:col>45</xdr:col>
      <xdr:colOff>177800</xdr:colOff>
      <xdr:row>57</xdr:row>
      <xdr:rowOff>12990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38157"/>
          <a:ext cx="889000" cy="4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12990</xdr:rowOff>
    </xdr:from>
    <xdr:to>
      <xdr:col>41</xdr:col>
      <xdr:colOff>50800</xdr:colOff>
      <xdr:row>57</xdr:row>
      <xdr:rowOff>50007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85640"/>
          <a:ext cx="889000" cy="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113154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123500</xdr:rowOff>
    </xdr:from>
    <xdr:to>
      <xdr:col>55</xdr:col>
      <xdr:colOff>50800</xdr:colOff>
      <xdr:row>57</xdr:row>
      <xdr:rowOff>53650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101927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0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87985</xdr:rowOff>
    </xdr:from>
    <xdr:to>
      <xdr:col>50</xdr:col>
      <xdr:colOff>165100</xdr:colOff>
      <xdr:row>57</xdr:row>
      <xdr:rowOff>18135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9262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8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86157</xdr:rowOff>
    </xdr:from>
    <xdr:to>
      <xdr:col>46</xdr:col>
      <xdr:colOff>38100</xdr:colOff>
      <xdr:row>57</xdr:row>
      <xdr:rowOff>16307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32834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6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133640</xdr:rowOff>
    </xdr:from>
    <xdr:to>
      <xdr:col>41</xdr:col>
      <xdr:colOff>101600</xdr:colOff>
      <xdr:row>57</xdr:row>
      <xdr:rowOff>63790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3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54917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2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170657</xdr:rowOff>
    </xdr:from>
    <xdr:to>
      <xdr:col>36</xdr:col>
      <xdr:colOff>165100</xdr:colOff>
      <xdr:row>57</xdr:row>
      <xdr:rowOff>100807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91934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7817</xdr:rowOff>
    </xdr:from>
    <xdr:to>
      <xdr:col>55</xdr:col>
      <xdr:colOff>0</xdr:colOff>
      <xdr:row>78</xdr:row>
      <xdr:rowOff>20599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80917"/>
          <a:ext cx="8382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135834</xdr:rowOff>
    </xdr:from>
    <xdr:to>
      <xdr:col>50</xdr:col>
      <xdr:colOff>114300</xdr:colOff>
      <xdr:row>78</xdr:row>
      <xdr:rowOff>20599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66034"/>
          <a:ext cx="889000" cy="2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154863</xdr:rowOff>
    </xdr:from>
    <xdr:to>
      <xdr:col>45</xdr:col>
      <xdr:colOff>177800</xdr:colOff>
      <xdr:row>76</xdr:row>
      <xdr:rowOff>135834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842163"/>
          <a:ext cx="889000" cy="3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154863</xdr:rowOff>
    </xdr:from>
    <xdr:to>
      <xdr:col>41</xdr:col>
      <xdr:colOff>50800</xdr:colOff>
      <xdr:row>75</xdr:row>
      <xdr:rowOff>93714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842163"/>
          <a:ext cx="889000" cy="1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128467</xdr:rowOff>
    </xdr:from>
    <xdr:to>
      <xdr:col>55</xdr:col>
      <xdr:colOff>50800</xdr:colOff>
      <xdr:row>78</xdr:row>
      <xdr:rowOff>58617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106894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141249</xdr:rowOff>
    </xdr:from>
    <xdr:to>
      <xdr:col>50</xdr:col>
      <xdr:colOff>165100</xdr:colOff>
      <xdr:row>78</xdr:row>
      <xdr:rowOff>71399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62526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85034</xdr:rowOff>
    </xdr:from>
    <xdr:to>
      <xdr:col>46</xdr:col>
      <xdr:colOff>38100</xdr:colOff>
      <xdr:row>77</xdr:row>
      <xdr:rowOff>15184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104063</xdr:rowOff>
    </xdr:from>
    <xdr:to>
      <xdr:col>41</xdr:col>
      <xdr:colOff>101600</xdr:colOff>
      <xdr:row>75</xdr:row>
      <xdr:rowOff>34213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79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50740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6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42914</xdr:rowOff>
    </xdr:from>
    <xdr:to>
      <xdr:col>36</xdr:col>
      <xdr:colOff>165100</xdr:colOff>
      <xdr:row>75</xdr:row>
      <xdr:rowOff>144514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161041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7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10737</xdr:rowOff>
    </xdr:from>
    <xdr:to>
      <xdr:col>55</xdr:col>
      <xdr:colOff>0</xdr:colOff>
      <xdr:row>92</xdr:row>
      <xdr:rowOff>104789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612687"/>
          <a:ext cx="838200" cy="26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104789</xdr:rowOff>
    </xdr:from>
    <xdr:to>
      <xdr:col>50</xdr:col>
      <xdr:colOff>114300</xdr:colOff>
      <xdr:row>94</xdr:row>
      <xdr:rowOff>18183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5878189"/>
          <a:ext cx="889000" cy="25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151048</xdr:rowOff>
    </xdr:from>
    <xdr:to>
      <xdr:col>45</xdr:col>
      <xdr:colOff>177800</xdr:colOff>
      <xdr:row>94</xdr:row>
      <xdr:rowOff>18183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095898"/>
          <a:ext cx="889000" cy="3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86339</xdr:rowOff>
    </xdr:from>
    <xdr:to>
      <xdr:col>41</xdr:col>
      <xdr:colOff>50800</xdr:colOff>
      <xdr:row>93</xdr:row>
      <xdr:rowOff>151048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031189"/>
          <a:ext cx="889000" cy="6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131387</xdr:rowOff>
    </xdr:from>
    <xdr:to>
      <xdr:col>55</xdr:col>
      <xdr:colOff>50800</xdr:colOff>
      <xdr:row>91</xdr:row>
      <xdr:rowOff>61537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5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154264</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41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53989</xdr:rowOff>
    </xdr:from>
    <xdr:to>
      <xdr:col>50</xdr:col>
      <xdr:colOff>165100</xdr:colOff>
      <xdr:row>92</xdr:row>
      <xdr:rowOff>155589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8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666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60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138833</xdr:rowOff>
    </xdr:from>
    <xdr:to>
      <xdr:col>46</xdr:col>
      <xdr:colOff>38100</xdr:colOff>
      <xdr:row>94</xdr:row>
      <xdr:rowOff>68983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08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85510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85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100248</xdr:rowOff>
    </xdr:from>
    <xdr:to>
      <xdr:col>41</xdr:col>
      <xdr:colOff>101600</xdr:colOff>
      <xdr:row>94</xdr:row>
      <xdr:rowOff>30398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0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46925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82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35539</xdr:rowOff>
    </xdr:from>
    <xdr:to>
      <xdr:col>36</xdr:col>
      <xdr:colOff>165100</xdr:colOff>
      <xdr:row>93</xdr:row>
      <xdr:rowOff>137139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9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153666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75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47079</xdr:rowOff>
    </xdr:from>
    <xdr:to>
      <xdr:col>85</xdr:col>
      <xdr:colOff>127000</xdr:colOff>
      <xdr:row>35</xdr:row>
      <xdr:rowOff>160541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047829"/>
          <a:ext cx="838200" cy="1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143586</xdr:rowOff>
    </xdr:from>
    <xdr:to>
      <xdr:col>81</xdr:col>
      <xdr:colOff>50800</xdr:colOff>
      <xdr:row>35</xdr:row>
      <xdr:rowOff>160541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144336"/>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143586</xdr:rowOff>
    </xdr:from>
    <xdr:to>
      <xdr:col>76</xdr:col>
      <xdr:colOff>114300</xdr:colOff>
      <xdr:row>36</xdr:row>
      <xdr:rowOff>71272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144336"/>
          <a:ext cx="889000" cy="9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71272</xdr:rowOff>
    </xdr:from>
    <xdr:to>
      <xdr:col>71</xdr:col>
      <xdr:colOff>177800</xdr:colOff>
      <xdr:row>36</xdr:row>
      <xdr:rowOff>82093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243472"/>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167729</xdr:rowOff>
    </xdr:from>
    <xdr:to>
      <xdr:col>85</xdr:col>
      <xdr:colOff>177800</xdr:colOff>
      <xdr:row>35</xdr:row>
      <xdr:rowOff>97879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99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19156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4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109741</xdr:rowOff>
    </xdr:from>
    <xdr:to>
      <xdr:col>81</xdr:col>
      <xdr:colOff>101600</xdr:colOff>
      <xdr:row>36</xdr:row>
      <xdr:rowOff>39891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11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56418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8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92786</xdr:rowOff>
    </xdr:from>
    <xdr:to>
      <xdr:col>76</xdr:col>
      <xdr:colOff>165100</xdr:colOff>
      <xdr:row>36</xdr:row>
      <xdr:rowOff>22936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39463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6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20472</xdr:rowOff>
    </xdr:from>
    <xdr:to>
      <xdr:col>72</xdr:col>
      <xdr:colOff>38100</xdr:colOff>
      <xdr:row>36</xdr:row>
      <xdr:rowOff>122072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138599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6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31293</xdr:rowOff>
    </xdr:from>
    <xdr:to>
      <xdr:col>67</xdr:col>
      <xdr:colOff>101600</xdr:colOff>
      <xdr:row>36</xdr:row>
      <xdr:rowOff>132893</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149420</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97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148935</xdr:rowOff>
    </xdr:from>
    <xdr:to>
      <xdr:col>85</xdr:col>
      <xdr:colOff>127000</xdr:colOff>
      <xdr:row>53</xdr:row>
      <xdr:rowOff>134945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064335"/>
          <a:ext cx="838200" cy="15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134945</xdr:rowOff>
    </xdr:from>
    <xdr:to>
      <xdr:col>81</xdr:col>
      <xdr:colOff>50800</xdr:colOff>
      <xdr:row>55</xdr:row>
      <xdr:rowOff>159794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221795"/>
          <a:ext cx="889000" cy="36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20965</xdr:rowOff>
    </xdr:from>
    <xdr:to>
      <xdr:col>76</xdr:col>
      <xdr:colOff>114300</xdr:colOff>
      <xdr:row>55</xdr:row>
      <xdr:rowOff>159794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50715"/>
          <a:ext cx="889000" cy="1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20965</xdr:rowOff>
    </xdr:from>
    <xdr:to>
      <xdr:col>71</xdr:col>
      <xdr:colOff>177800</xdr:colOff>
      <xdr:row>56</xdr:row>
      <xdr:rowOff>132087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50715"/>
          <a:ext cx="889000" cy="28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98135</xdr:rowOff>
    </xdr:from>
    <xdr:to>
      <xdr:col>85</xdr:col>
      <xdr:colOff>177800</xdr:colOff>
      <xdr:row>53</xdr:row>
      <xdr:rowOff>28285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0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121012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8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84145</xdr:rowOff>
    </xdr:from>
    <xdr:to>
      <xdr:col>81</xdr:col>
      <xdr:colOff>101600</xdr:colOff>
      <xdr:row>54</xdr:row>
      <xdr:rowOff>14295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1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30822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94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108994</xdr:rowOff>
    </xdr:from>
    <xdr:to>
      <xdr:col>76</xdr:col>
      <xdr:colOff>165100</xdr:colOff>
      <xdr:row>56</xdr:row>
      <xdr:rowOff>39144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3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55671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1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141615</xdr:rowOff>
    </xdr:from>
    <xdr:to>
      <xdr:col>72</xdr:col>
      <xdr:colOff>38100</xdr:colOff>
      <xdr:row>55</xdr:row>
      <xdr:rowOff>71765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88292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7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81287</xdr:rowOff>
    </xdr:from>
    <xdr:to>
      <xdr:col>67</xdr:col>
      <xdr:colOff>101600</xdr:colOff>
      <xdr:row>57</xdr:row>
      <xdr:rowOff>11437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2564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7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92201</xdr:rowOff>
    </xdr:from>
    <xdr:to>
      <xdr:col>85</xdr:col>
      <xdr:colOff>127000</xdr:colOff>
      <xdr:row>79</xdr:row>
      <xdr:rowOff>96348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6751"/>
          <a:ext cx="8382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85620</xdr:rowOff>
    </xdr:from>
    <xdr:to>
      <xdr:col>81</xdr:col>
      <xdr:colOff>50800</xdr:colOff>
      <xdr:row>79</xdr:row>
      <xdr:rowOff>96348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0170"/>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85620</xdr:rowOff>
    </xdr:from>
    <xdr:to>
      <xdr:col>76</xdr:col>
      <xdr:colOff>114300</xdr:colOff>
      <xdr:row>79</xdr:row>
      <xdr:rowOff>88314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0170"/>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67985</xdr:rowOff>
    </xdr:from>
    <xdr:to>
      <xdr:col>71</xdr:col>
      <xdr:colOff>177800</xdr:colOff>
      <xdr:row>79</xdr:row>
      <xdr:rowOff>88314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12535"/>
          <a:ext cx="8890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41401</xdr:rowOff>
    </xdr:from>
    <xdr:to>
      <xdr:col>85</xdr:col>
      <xdr:colOff>177800</xdr:colOff>
      <xdr:row>79</xdr:row>
      <xdr:rowOff>143001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127778</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0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45548</xdr:rowOff>
    </xdr:from>
    <xdr:to>
      <xdr:col>81</xdr:col>
      <xdr:colOff>101600</xdr:colOff>
      <xdr:row>79</xdr:row>
      <xdr:rowOff>147148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138275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2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34820</xdr:rowOff>
    </xdr:from>
    <xdr:to>
      <xdr:col>76</xdr:col>
      <xdr:colOff>165100</xdr:colOff>
      <xdr:row>79</xdr:row>
      <xdr:rowOff>136420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127547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2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37514</xdr:rowOff>
    </xdr:from>
    <xdr:to>
      <xdr:col>72</xdr:col>
      <xdr:colOff>38100</xdr:colOff>
      <xdr:row>79</xdr:row>
      <xdr:rowOff>139114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130241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74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17185</xdr:rowOff>
    </xdr:from>
    <xdr:to>
      <xdr:col>67</xdr:col>
      <xdr:colOff>101600</xdr:colOff>
      <xdr:row>79</xdr:row>
      <xdr:rowOff>118785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109912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5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115664</xdr:rowOff>
    </xdr:from>
    <xdr:to>
      <xdr:col>85</xdr:col>
      <xdr:colOff>127000</xdr:colOff>
      <xdr:row>94</xdr:row>
      <xdr:rowOff>147244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231964"/>
          <a:ext cx="8382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67838</xdr:rowOff>
    </xdr:from>
    <xdr:to>
      <xdr:col>81</xdr:col>
      <xdr:colOff>50800</xdr:colOff>
      <xdr:row>94</xdr:row>
      <xdr:rowOff>115664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184138"/>
          <a:ext cx="889000" cy="4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42790</xdr:rowOff>
    </xdr:from>
    <xdr:to>
      <xdr:col>76</xdr:col>
      <xdr:colOff>114300</xdr:colOff>
      <xdr:row>94</xdr:row>
      <xdr:rowOff>67838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159090"/>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8548</xdr:rowOff>
    </xdr:from>
    <xdr:to>
      <xdr:col>71</xdr:col>
      <xdr:colOff>177800</xdr:colOff>
      <xdr:row>94</xdr:row>
      <xdr:rowOff>42790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124848"/>
          <a:ext cx="889000" cy="3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96444</xdr:rowOff>
    </xdr:from>
    <xdr:to>
      <xdr:col>85</xdr:col>
      <xdr:colOff>177800</xdr:colOff>
      <xdr:row>95</xdr:row>
      <xdr:rowOff>26594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119321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6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64864</xdr:rowOff>
    </xdr:from>
    <xdr:to>
      <xdr:col>81</xdr:col>
      <xdr:colOff>101600</xdr:colOff>
      <xdr:row>94</xdr:row>
      <xdr:rowOff>166464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1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11541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95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17038</xdr:rowOff>
    </xdr:from>
    <xdr:to>
      <xdr:col>76</xdr:col>
      <xdr:colOff>165100</xdr:colOff>
      <xdr:row>94</xdr:row>
      <xdr:rowOff>118638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13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135165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90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163440</xdr:rowOff>
    </xdr:from>
    <xdr:to>
      <xdr:col>72</xdr:col>
      <xdr:colOff>38100</xdr:colOff>
      <xdr:row>94</xdr:row>
      <xdr:rowOff>93590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1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110117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129198</xdr:rowOff>
    </xdr:from>
    <xdr:to>
      <xdr:col>67</xdr:col>
      <xdr:colOff>101600</xdr:colOff>
      <xdr:row>94</xdr:row>
      <xdr:rowOff>59348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0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75875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84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年度はふるさと納税を活用した新規事業などで増減をしているものが多い。また、給与改定による人件費の増加によって全体に増額の影響が出ている。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総務費は、ふるさと納税返礼品事業の伸びや庁舎整備事業の増によって増額している。なお、令和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特別定額給付金事業があったため大幅な増加となっている。民生費は、児童手当の拡充や私立認定こども園への施設型給付費負担金の増加により増加している。衛生費は、病院事業への補助金や健診施設建設事業が増額となったことで増加している。また、類似団体平均よりも高くなっているが、これは水道事業及び病院事業に対する補助並びに市外区域も担当している廃棄物処理業務が主な要因である。今後、広域ごみ処理施設の建設を予定しており、数年は高い水準が続く見込みである。農林水産業費は、ほぼ横ばいとなっている。商工費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かけて減少しているが、これはプレミアム商品券事業などの新型コロナウイルス感染症対策事業が終了した影響である。現在は類似団体平均や県平均より低い水準であるが、道の駅再整備事業の進捗に伴って増加が見込まれる。土木費の増加については、沿道整備街路事業やふるさと納税を活用した消雪施設改修事業の増加、大雪による除排雪経費の増加が要因となっている。また、市域面積が広く人口密度が低いことに加え、特別豪雪地域であるために除雪経費が嵩むことで類似団体平均より高額となっている。県平均も同様に高水準であることから地域特性によるところが大きいと捉えている。消防費については、衛生費の廃棄物処理業務と同様に市外区域の消防業務を担当しているため類似団体平均値よりも高い水準であ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年度は救急車両の整備や消防署設備の改修などで増加となっている。教育費については、市内小中学校の長寿命化改修事業や統合給食センターの建設事業の開始により増加している。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財政調整基金残高の増減理由については、別表「</a:t>
          </a:r>
          <a:r>
            <a:rPr kumimoji="1" lang="en-US" altLang="ja-JP" sz="900">
              <a:latin typeface="ＭＳ ゴシック" pitchFamily="49" charset="-128"/>
              <a:ea typeface="ＭＳ ゴシック" pitchFamily="49" charset="-128"/>
            </a:rPr>
            <a:t>(11)</a:t>
          </a:r>
          <a:r>
            <a:rPr kumimoji="1" lang="ja-JP" altLang="en-US" sz="900">
              <a:latin typeface="ＭＳ ゴシック" pitchFamily="49" charset="-128"/>
              <a:ea typeface="ＭＳ ゴシック" pitchFamily="49" charset="-128"/>
            </a:rPr>
            <a:t>基金残高に係る経年分析」での説明のとおりである。令和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年度は余剰資金の積立てにより割合が増加したが、令和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年度は物価高騰や人件費の上昇、大雪による除雪経費の増加で取崩し額が大きくなり、減少することとなった。標準財政規模比</a:t>
          </a:r>
          <a:r>
            <a:rPr kumimoji="1" lang="en-US" altLang="ja-JP" sz="900">
              <a:latin typeface="ＭＳ ゴシック" pitchFamily="49" charset="-128"/>
              <a:ea typeface="ＭＳ ゴシック" pitchFamily="49" charset="-128"/>
            </a:rPr>
            <a:t>10</a:t>
          </a:r>
          <a:r>
            <a:rPr kumimoji="1" lang="ja-JP" altLang="en-US" sz="900">
              <a:latin typeface="ＭＳ ゴシック" pitchFamily="49" charset="-128"/>
              <a:ea typeface="ＭＳ ゴシック" pitchFamily="49" charset="-128"/>
            </a:rPr>
            <a:t>％程度を基本線としつつ、今後も災害等の突発的な事象への備えとして、一定額を確保するよう努めていく。</a:t>
          </a:r>
        </a:p>
        <a:p>
          <a:r>
            <a:rPr kumimoji="1" lang="ja-JP" altLang="en-US" sz="900">
              <a:latin typeface="ＭＳ ゴシック" pitchFamily="49" charset="-128"/>
              <a:ea typeface="ＭＳ ゴシック" pitchFamily="49" charset="-128"/>
            </a:rPr>
            <a:t>　実質収支額は、令和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年度以前は新型コロナウイルス感染症関連の国県補助金の増加により歳出額に比して歳入額が多くなり、実質収支額の規模が大きくなったことで割合が例年に比べて大きくなっている。令和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年度は収支の不均衡が解消し、コロナ禍前の水準に戻っている。</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年度および令和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の実質単年度収支の比率がマイナスとなったのは、各年度の前年度の実質収支額が上記で説明したコロナ関係の補助金によって大きくなっており、単年度収支がマイナスとなっているためである。加えて、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年度は財政調整基金の取崩し額が多かったことで、マイナス幅が広がることとなった。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一般会計では、標準財政規模比での黒字割合は令和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年度については増加しているが、令和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年度及び令和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）実質収支比率等に係る経年分析記載の理由から減少となった。実質収支額は積雪対応等の特殊事情の要素が強いため年度ごとの増減あるが、基本的には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％程度で推移するものと考えている。地方債残高が高水準にあることから、地方債発行の抑制による黒字幅の縮小について、より意識的な取組みに努めていく必要がある。</a:t>
          </a:r>
        </a:p>
        <a:p>
          <a:r>
            <a:rPr kumimoji="1" lang="ja-JP" altLang="en-US" sz="1200">
              <a:latin typeface="ＭＳ ゴシック" pitchFamily="49" charset="-128"/>
              <a:ea typeface="ＭＳ ゴシック" pitchFamily="49" charset="-128"/>
            </a:rPr>
            <a:t>　水道事業会計については、</a:t>
          </a:r>
          <a:r>
            <a:rPr kumimoji="1" lang="en-US" altLang="ja-JP" sz="1200">
              <a:latin typeface="ＭＳ ゴシック" pitchFamily="49" charset="-128"/>
              <a:ea typeface="ＭＳ ゴシック" pitchFamily="49" charset="-128"/>
            </a:rPr>
            <a:t>1,569</a:t>
          </a:r>
          <a:r>
            <a:rPr kumimoji="1" lang="ja-JP" altLang="en-US" sz="1200">
              <a:latin typeface="ＭＳ ゴシック" pitchFamily="49" charset="-128"/>
              <a:ea typeface="ＭＳ ゴシック" pitchFamily="49" charset="-128"/>
            </a:rPr>
            <a:t>百万円の剰余額となっており、令和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年度に比べ</a:t>
          </a:r>
          <a:r>
            <a:rPr kumimoji="1" lang="en-US" altLang="ja-JP" sz="1200">
              <a:latin typeface="ＭＳ ゴシック" pitchFamily="49" charset="-128"/>
              <a:ea typeface="ＭＳ ゴシック" pitchFamily="49" charset="-128"/>
            </a:rPr>
            <a:t>90</a:t>
          </a:r>
          <a:r>
            <a:rPr kumimoji="1" lang="ja-JP" altLang="en-US" sz="1200">
              <a:latin typeface="ＭＳ ゴシック" pitchFamily="49" charset="-128"/>
              <a:ea typeface="ＭＳ ゴシック" pitchFamily="49" charset="-128"/>
            </a:rPr>
            <a:t>百万円の増となっている。人口減少による給水収益の減少、老朽化した施設更新費用の増加により、剰余額が減少する見込みとなることから、令和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年度に料金体系の見直しを実施し、収益改善の取組を進めている。</a:t>
          </a:r>
        </a:p>
        <a:p>
          <a:r>
            <a:rPr kumimoji="1" lang="ja-JP" altLang="en-US" sz="1200">
              <a:latin typeface="ＭＳ ゴシック" pitchFamily="49" charset="-128"/>
              <a:ea typeface="ＭＳ ゴシック" pitchFamily="49" charset="-128"/>
            </a:rPr>
            <a:t>　病院事業会計については、平成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から資金不足を解消するために一般会計から繰出しを行っている。市立病院群の新体制移行に伴い多額の企業債を発行したこともあり、経営状況が安定しているとは言えない状況にあるため、経営支援のための一般会計繰出金も増加している。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年度には経営改善の指標とするため、「医療のまちづくりに関する骨太の全体計画」を策定した。この計画に基づき、今後の経営改善に努めることとしている。</a:t>
          </a:r>
        </a:p>
        <a:p>
          <a:r>
            <a:rPr kumimoji="1" lang="ja-JP" altLang="en-US" sz="1200">
              <a:latin typeface="ＭＳ ゴシック" pitchFamily="49" charset="-128"/>
              <a:ea typeface="ＭＳ ゴシック" pitchFamily="49" charset="-128"/>
            </a:rPr>
            <a:t>　下水道事業会計については、剰余額</a:t>
          </a:r>
          <a:r>
            <a:rPr kumimoji="1" lang="en-US" altLang="ja-JP" sz="1200">
              <a:latin typeface="ＭＳ ゴシック" pitchFamily="49" charset="-128"/>
              <a:ea typeface="ＭＳ ゴシック" pitchFamily="49" charset="-128"/>
            </a:rPr>
            <a:t>189</a:t>
          </a:r>
          <a:r>
            <a:rPr kumimoji="1" lang="ja-JP" altLang="en-US" sz="1200">
              <a:latin typeface="ＭＳ ゴシック" pitchFamily="49" charset="-128"/>
              <a:ea typeface="ＭＳ ゴシック" pitchFamily="49" charset="-128"/>
            </a:rPr>
            <a:t>百万円となっている。令和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年度に比べ</a:t>
          </a:r>
          <a:r>
            <a:rPr kumimoji="1" lang="en-US" altLang="ja-JP" sz="1200">
              <a:latin typeface="ＭＳ ゴシック" pitchFamily="49" charset="-128"/>
              <a:ea typeface="ＭＳ ゴシック" pitchFamily="49" charset="-128"/>
            </a:rPr>
            <a:t>97</a:t>
          </a:r>
          <a:r>
            <a:rPr kumimoji="1" lang="ja-JP" altLang="en-US" sz="1200">
              <a:latin typeface="ＭＳ ゴシック" pitchFamily="49" charset="-128"/>
              <a:ea typeface="ＭＳ ゴシック" pitchFamily="49" charset="-128"/>
            </a:rPr>
            <a:t>百万円の増となっているが、主に未払金の減によるものである。増加傾向ではあるものの、</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年度以前ほどの余剰金とはなっておらず、独立採算制の原則からも使用料の改定も視野に入れる必要がある。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3.25" thickBot="1" x14ac:dyDescent="0.3">
      <c r="B2" s="164" t="s">
        <v>77</v>
      </c>
      <c r="C2" s="164"/>
      <c r="D2" s="165"/>
    </row>
    <row r="3" spans="1:119" ht="18.75" customHeight="1" thickBot="1" x14ac:dyDescent="0.3">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45008373</v>
      </c>
      <c r="BO4" s="358"/>
      <c r="BP4" s="358"/>
      <c r="BQ4" s="358"/>
      <c r="BR4" s="358"/>
      <c r="BS4" s="358"/>
      <c r="BT4" s="358"/>
      <c r="BU4" s="359"/>
      <c r="BV4" s="357">
        <v>42144260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5.2</v>
      </c>
      <c r="CU4" s="364"/>
      <c r="CV4" s="364"/>
      <c r="CW4" s="364"/>
      <c r="CX4" s="364"/>
      <c r="CY4" s="364"/>
      <c r="CZ4" s="364"/>
      <c r="DA4" s="365"/>
      <c r="DB4" s="363">
        <v>8.8000000000000007</v>
      </c>
      <c r="DC4" s="364"/>
      <c r="DD4" s="364"/>
      <c r="DE4" s="364"/>
      <c r="DF4" s="364"/>
      <c r="DG4" s="364"/>
      <c r="DH4" s="364"/>
      <c r="DI4" s="365"/>
    </row>
    <row r="5" spans="1:119" ht="18.75" customHeight="1" x14ac:dyDescent="0.2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43573678</v>
      </c>
      <c r="BO5" s="395"/>
      <c r="BP5" s="395"/>
      <c r="BQ5" s="395"/>
      <c r="BR5" s="395"/>
      <c r="BS5" s="395"/>
      <c r="BT5" s="395"/>
      <c r="BU5" s="396"/>
      <c r="BV5" s="394">
        <v>40039926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93.4</v>
      </c>
      <c r="CU5" s="392"/>
      <c r="CV5" s="392"/>
      <c r="CW5" s="392"/>
      <c r="CX5" s="392"/>
      <c r="CY5" s="392"/>
      <c r="CZ5" s="392"/>
      <c r="DA5" s="393"/>
      <c r="DB5" s="391">
        <v>89.5</v>
      </c>
      <c r="DC5" s="392"/>
      <c r="DD5" s="392"/>
      <c r="DE5" s="392"/>
      <c r="DF5" s="392"/>
      <c r="DG5" s="392"/>
      <c r="DH5" s="392"/>
      <c r="DI5" s="393"/>
    </row>
    <row r="6" spans="1:119" ht="18.75" customHeight="1" x14ac:dyDescent="0.2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1434695</v>
      </c>
      <c r="BO6" s="395"/>
      <c r="BP6" s="395"/>
      <c r="BQ6" s="395"/>
      <c r="BR6" s="395"/>
      <c r="BS6" s="395"/>
      <c r="BT6" s="395"/>
      <c r="BU6" s="396"/>
      <c r="BV6" s="394">
        <v>2104334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93.7</v>
      </c>
      <c r="CU6" s="432"/>
      <c r="CV6" s="432"/>
      <c r="CW6" s="432"/>
      <c r="CX6" s="432"/>
      <c r="CY6" s="432"/>
      <c r="CZ6" s="432"/>
      <c r="DA6" s="433"/>
      <c r="DB6" s="431">
        <v>90</v>
      </c>
      <c r="DC6" s="432"/>
      <c r="DD6" s="432"/>
      <c r="DE6" s="432"/>
      <c r="DF6" s="432"/>
      <c r="DG6" s="432"/>
      <c r="DH6" s="432"/>
      <c r="DI6" s="433"/>
    </row>
    <row r="7" spans="1:119" ht="18.75" customHeight="1" x14ac:dyDescent="0.2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428233</v>
      </c>
      <c r="BO7" s="395"/>
      <c r="BP7" s="395"/>
      <c r="BQ7" s="395"/>
      <c r="BR7" s="395"/>
      <c r="BS7" s="395"/>
      <c r="BT7" s="395"/>
      <c r="BU7" s="396"/>
      <c r="BV7" s="394">
        <v>395861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19297436</v>
      </c>
      <c r="CU7" s="395"/>
      <c r="CV7" s="395"/>
      <c r="CW7" s="395"/>
      <c r="CX7" s="395"/>
      <c r="CY7" s="395"/>
      <c r="CZ7" s="395"/>
      <c r="DA7" s="396"/>
      <c r="DB7" s="394">
        <v>19508748</v>
      </c>
      <c r="DC7" s="395"/>
      <c r="DD7" s="395"/>
      <c r="DE7" s="395"/>
      <c r="DF7" s="395"/>
      <c r="DG7" s="395"/>
      <c r="DH7" s="395"/>
      <c r="DI7" s="396"/>
    </row>
    <row r="8" spans="1:119" ht="18.75" customHeight="1" thickBot="1" x14ac:dyDescent="0.3">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1006462</v>
      </c>
      <c r="BO8" s="395"/>
      <c r="BP8" s="395"/>
      <c r="BQ8" s="395"/>
      <c r="BR8" s="395"/>
      <c r="BS8" s="395"/>
      <c r="BT8" s="395"/>
      <c r="BU8" s="396"/>
      <c r="BV8" s="394">
        <v>1708473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0.41</v>
      </c>
      <c r="DC8" s="435"/>
      <c r="DD8" s="435"/>
      <c r="DE8" s="435"/>
      <c r="DF8" s="435"/>
      <c r="DG8" s="435"/>
      <c r="DH8" s="435"/>
      <c r="DI8" s="436"/>
    </row>
    <row r="9" spans="1:119" ht="18.75" customHeight="1" thickBot="1" x14ac:dyDescent="0.3">
      <c r="A9" s="163"/>
      <c r="B9" s="388" t="s">
        <v>106</v>
      </c>
      <c r="C9" s="389"/>
      <c r="D9" s="389"/>
      <c r="E9" s="389"/>
      <c r="F9" s="389"/>
      <c r="G9" s="389"/>
      <c r="H9" s="389"/>
      <c r="I9" s="389"/>
      <c r="J9" s="389"/>
      <c r="K9" s="437"/>
      <c r="L9" s="438" t="s">
        <v>107</v>
      </c>
      <c r="M9" s="439"/>
      <c r="N9" s="439"/>
      <c r="O9" s="439"/>
      <c r="P9" s="439"/>
      <c r="Q9" s="440"/>
      <c r="R9" s="441">
        <v>54851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-702011</v>
      </c>
      <c r="BO9" s="395"/>
      <c r="BP9" s="395"/>
      <c r="BQ9" s="395"/>
      <c r="BR9" s="395"/>
      <c r="BS9" s="395"/>
      <c r="BT9" s="395"/>
      <c r="BU9" s="396"/>
      <c r="BV9" s="394">
        <v>-506781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11.3</v>
      </c>
      <c r="CU9" s="392"/>
      <c r="CV9" s="392"/>
      <c r="CW9" s="392"/>
      <c r="CX9" s="392"/>
      <c r="CY9" s="392"/>
      <c r="CZ9" s="392"/>
      <c r="DA9" s="393"/>
      <c r="DB9" s="391">
        <v>12.2</v>
      </c>
      <c r="DC9" s="392"/>
      <c r="DD9" s="392"/>
      <c r="DE9" s="392"/>
      <c r="DF9" s="392"/>
      <c r="DG9" s="392"/>
      <c r="DH9" s="392"/>
      <c r="DI9" s="393"/>
    </row>
    <row r="10" spans="1:119" ht="18.75" customHeight="1" thickBot="1" x14ac:dyDescent="0.3">
      <c r="A10" s="163"/>
      <c r="B10" s="388"/>
      <c r="C10" s="389"/>
      <c r="D10" s="389"/>
      <c r="E10" s="389"/>
      <c r="F10" s="389"/>
      <c r="G10" s="389"/>
      <c r="H10" s="389"/>
      <c r="I10" s="389"/>
      <c r="J10" s="389"/>
      <c r="K10" s="437"/>
      <c r="L10" s="444" t="s">
        <v>112</v>
      </c>
      <c r="M10" s="424"/>
      <c r="N10" s="424"/>
      <c r="O10" s="424"/>
      <c r="P10" s="424"/>
      <c r="Q10" s="425"/>
      <c r="R10" s="445">
        <v>58568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552198</v>
      </c>
      <c r="BO10" s="395"/>
      <c r="BP10" s="395"/>
      <c r="BQ10" s="395"/>
      <c r="BR10" s="395"/>
      <c r="BS10" s="395"/>
      <c r="BT10" s="395"/>
      <c r="BU10" s="396"/>
      <c r="BV10" s="394">
        <v>674396</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5">
      <c r="A12" s="163"/>
      <c r="B12" s="454" t="s">
        <v>123</v>
      </c>
      <c r="C12" s="455"/>
      <c r="D12" s="455"/>
      <c r="E12" s="455"/>
      <c r="F12" s="455"/>
      <c r="G12" s="455"/>
      <c r="H12" s="455"/>
      <c r="I12" s="455"/>
      <c r="J12" s="455"/>
      <c r="K12" s="456"/>
      <c r="L12" s="463" t="s">
        <v>124</v>
      </c>
      <c r="M12" s="464"/>
      <c r="N12" s="464"/>
      <c r="O12" s="464"/>
      <c r="P12" s="464"/>
      <c r="Q12" s="465"/>
      <c r="R12" s="466">
        <v>52376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119</v>
      </c>
      <c r="AV12" s="427"/>
      <c r="AW12" s="427"/>
      <c r="AX12" s="427"/>
      <c r="AY12" s="428" t="s">
        <v>128</v>
      </c>
      <c r="AZ12" s="429"/>
      <c r="BA12" s="429"/>
      <c r="BB12" s="429"/>
      <c r="BC12" s="429"/>
      <c r="BD12" s="429"/>
      <c r="BE12" s="429"/>
      <c r="BF12" s="429"/>
      <c r="BG12" s="429"/>
      <c r="BH12" s="429"/>
      <c r="BI12" s="429"/>
      <c r="BJ12" s="429"/>
      <c r="BK12" s="429"/>
      <c r="BL12" s="429"/>
      <c r="BM12" s="430"/>
      <c r="BN12" s="394">
        <v>738000</v>
      </c>
      <c r="BO12" s="395"/>
      <c r="BP12" s="395"/>
      <c r="BQ12" s="395"/>
      <c r="BR12" s="395"/>
      <c r="BS12" s="395"/>
      <c r="BT12" s="395"/>
      <c r="BU12" s="396"/>
      <c r="BV12" s="394">
        <v>619000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5">
      <c r="A13" s="163"/>
      <c r="B13" s="457"/>
      <c r="C13" s="458"/>
      <c r="D13" s="458"/>
      <c r="E13" s="458"/>
      <c r="F13" s="458"/>
      <c r="G13" s="458"/>
      <c r="H13" s="458"/>
      <c r="I13" s="458"/>
      <c r="J13" s="458"/>
      <c r="K13" s="459"/>
      <c r="L13" s="172"/>
      <c r="M13" s="485" t="s">
        <v>130</v>
      </c>
      <c r="N13" s="486"/>
      <c r="O13" s="486"/>
      <c r="P13" s="486"/>
      <c r="Q13" s="487"/>
      <c r="R13" s="478">
        <v>50959</v>
      </c>
      <c r="S13" s="479"/>
      <c r="T13" s="479"/>
      <c r="U13" s="479"/>
      <c r="V13" s="480"/>
      <c r="W13" s="410" t="s">
        <v>131</v>
      </c>
      <c r="X13" s="411"/>
      <c r="Y13" s="411"/>
      <c r="Z13" s="411"/>
      <c r="AA13" s="411"/>
      <c r="AB13" s="401"/>
      <c r="AC13" s="445">
        <v>3430</v>
      </c>
      <c r="AD13" s="446"/>
      <c r="AE13" s="446"/>
      <c r="AF13" s="446"/>
      <c r="AG13" s="488"/>
      <c r="AH13" s="445">
        <v>3484</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-887813</v>
      </c>
      <c r="BO13" s="395"/>
      <c r="BP13" s="395"/>
      <c r="BQ13" s="395"/>
      <c r="BR13" s="395"/>
      <c r="BS13" s="395"/>
      <c r="BT13" s="395"/>
      <c r="BU13" s="396"/>
      <c r="BV13" s="394">
        <v>-451385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11.8</v>
      </c>
      <c r="CU13" s="392"/>
      <c r="CV13" s="392"/>
      <c r="CW13" s="392"/>
      <c r="CX13" s="392"/>
      <c r="CY13" s="392"/>
      <c r="CZ13" s="392"/>
      <c r="DA13" s="393"/>
      <c r="DB13" s="391">
        <v>11.8</v>
      </c>
      <c r="DC13" s="392"/>
      <c r="DD13" s="392"/>
      <c r="DE13" s="392"/>
      <c r="DF13" s="392"/>
      <c r="DG13" s="392"/>
      <c r="DH13" s="392"/>
      <c r="DI13" s="393"/>
    </row>
    <row r="14" spans="1:119" ht="18.75" customHeight="1" thickBot="1" x14ac:dyDescent="0.3">
      <c r="A14" s="163"/>
      <c r="B14" s="457"/>
      <c r="C14" s="458"/>
      <c r="D14" s="458"/>
      <c r="E14" s="458"/>
      <c r="F14" s="458"/>
      <c r="G14" s="458"/>
      <c r="H14" s="458"/>
      <c r="I14" s="458"/>
      <c r="J14" s="458"/>
      <c r="K14" s="459"/>
      <c r="L14" s="475" t="s">
        <v>135</v>
      </c>
      <c r="M14" s="476"/>
      <c r="N14" s="476"/>
      <c r="O14" s="476"/>
      <c r="P14" s="476"/>
      <c r="Q14" s="477"/>
      <c r="R14" s="478">
        <v>53320</v>
      </c>
      <c r="S14" s="479"/>
      <c r="T14" s="479"/>
      <c r="U14" s="479"/>
      <c r="V14" s="480"/>
      <c r="W14" s="384"/>
      <c r="X14" s="385"/>
      <c r="Y14" s="385"/>
      <c r="Z14" s="385"/>
      <c r="AA14" s="385"/>
      <c r="AB14" s="374"/>
      <c r="AC14" s="481">
        <v>12</v>
      </c>
      <c r="AD14" s="482"/>
      <c r="AE14" s="482"/>
      <c r="AF14" s="482"/>
      <c r="AG14" s="483"/>
      <c r="AH14" s="481">
        <v>11.4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5">
      <c r="A15" s="163"/>
      <c r="B15" s="457"/>
      <c r="C15" s="458"/>
      <c r="D15" s="458"/>
      <c r="E15" s="458"/>
      <c r="F15" s="458"/>
      <c r="G15" s="458"/>
      <c r="H15" s="458"/>
      <c r="I15" s="458"/>
      <c r="J15" s="458"/>
      <c r="K15" s="459"/>
      <c r="L15" s="172"/>
      <c r="M15" s="485" t="s">
        <v>130</v>
      </c>
      <c r="N15" s="486"/>
      <c r="O15" s="486"/>
      <c r="P15" s="486"/>
      <c r="Q15" s="487"/>
      <c r="R15" s="478">
        <v>51989</v>
      </c>
      <c r="S15" s="479"/>
      <c r="T15" s="479"/>
      <c r="U15" s="479"/>
      <c r="V15" s="480"/>
      <c r="W15" s="410" t="s">
        <v>137</v>
      </c>
      <c r="X15" s="411"/>
      <c r="Y15" s="411"/>
      <c r="Z15" s="411"/>
      <c r="AA15" s="411"/>
      <c r="AB15" s="401"/>
      <c r="AC15" s="445">
        <v>7958</v>
      </c>
      <c r="AD15" s="446"/>
      <c r="AE15" s="446"/>
      <c r="AF15" s="446"/>
      <c r="AG15" s="488"/>
      <c r="AH15" s="445">
        <v>8772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7385607</v>
      </c>
      <c r="BO15" s="358"/>
      <c r="BP15" s="358"/>
      <c r="BQ15" s="358"/>
      <c r="BR15" s="358"/>
      <c r="BS15" s="358"/>
      <c r="BT15" s="358"/>
      <c r="BU15" s="359"/>
      <c r="BV15" s="357">
        <v>7374155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27.9</v>
      </c>
      <c r="AD16" s="482"/>
      <c r="AE16" s="482"/>
      <c r="AF16" s="482"/>
      <c r="AG16" s="483"/>
      <c r="AH16" s="481">
        <v>28.7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17350645</v>
      </c>
      <c r="BO16" s="395"/>
      <c r="BP16" s="395"/>
      <c r="BQ16" s="395"/>
      <c r="BR16" s="395"/>
      <c r="BS16" s="395"/>
      <c r="BT16" s="395"/>
      <c r="BU16" s="396"/>
      <c r="BV16" s="394">
        <v>17508264</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3">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17176</v>
      </c>
      <c r="AD17" s="446"/>
      <c r="AE17" s="446"/>
      <c r="AF17" s="446"/>
      <c r="AG17" s="488"/>
      <c r="AH17" s="445">
        <v>18275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9277653</v>
      </c>
      <c r="BO17" s="395"/>
      <c r="BP17" s="395"/>
      <c r="BQ17" s="395"/>
      <c r="BR17" s="395"/>
      <c r="BS17" s="395"/>
      <c r="BT17" s="395"/>
      <c r="BU17" s="396"/>
      <c r="BV17" s="394">
        <v>9262559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3">
      <c r="A18" s="163"/>
      <c r="B18" s="516" t="s">
        <v>147</v>
      </c>
      <c r="C18" s="437"/>
      <c r="D18" s="437"/>
      <c r="E18" s="517"/>
      <c r="F18" s="517"/>
      <c r="G18" s="517"/>
      <c r="H18" s="517"/>
      <c r="I18" s="517"/>
      <c r="J18" s="517"/>
      <c r="K18" s="517"/>
      <c r="L18" s="518">
        <v>584.54999999999995</v>
      </c>
      <c r="M18" s="518"/>
      <c r="N18" s="518"/>
      <c r="O18" s="518"/>
      <c r="P18" s="518"/>
      <c r="Q18" s="518"/>
      <c r="R18" s="519"/>
      <c r="S18" s="519"/>
      <c r="T18" s="519"/>
      <c r="U18" s="519"/>
      <c r="V18" s="520"/>
      <c r="W18" s="412"/>
      <c r="X18" s="413"/>
      <c r="Y18" s="413"/>
      <c r="Z18" s="413"/>
      <c r="AA18" s="413"/>
      <c r="AB18" s="404"/>
      <c r="AC18" s="521">
        <v>60.1</v>
      </c>
      <c r="AD18" s="522"/>
      <c r="AE18" s="522"/>
      <c r="AF18" s="522"/>
      <c r="AG18" s="523"/>
      <c r="AH18" s="521">
        <v>59.9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18365224</v>
      </c>
      <c r="BO18" s="395"/>
      <c r="BP18" s="395"/>
      <c r="BQ18" s="395"/>
      <c r="BR18" s="395"/>
      <c r="BS18" s="395"/>
      <c r="BT18" s="395"/>
      <c r="BU18" s="396"/>
      <c r="BV18" s="394">
        <v>17678500</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3">
      <c r="A19" s="163"/>
      <c r="B19" s="516" t="s">
        <v>149</v>
      </c>
      <c r="C19" s="437"/>
      <c r="D19" s="437"/>
      <c r="E19" s="517"/>
      <c r="F19" s="517"/>
      <c r="G19" s="517"/>
      <c r="H19" s="517"/>
      <c r="I19" s="517"/>
      <c r="J19" s="517"/>
      <c r="K19" s="517"/>
      <c r="L19" s="525">
        <v>94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32207687</v>
      </c>
      <c r="BO19" s="395"/>
      <c r="BP19" s="395"/>
      <c r="BQ19" s="395"/>
      <c r="BR19" s="395"/>
      <c r="BS19" s="395"/>
      <c r="BT19" s="395"/>
      <c r="BU19" s="396"/>
      <c r="BV19" s="394">
        <v>31194278</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3">
      <c r="A20" s="163"/>
      <c r="B20" s="516" t="s">
        <v>151</v>
      </c>
      <c r="C20" s="437"/>
      <c r="D20" s="437"/>
      <c r="E20" s="517"/>
      <c r="F20" s="517"/>
      <c r="G20" s="517"/>
      <c r="H20" s="517"/>
      <c r="I20" s="517"/>
      <c r="J20" s="517"/>
      <c r="K20" s="517"/>
      <c r="L20" s="525">
        <v>19576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3">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27395059</v>
      </c>
      <c r="BO22" s="358"/>
      <c r="BP22" s="358"/>
      <c r="BQ22" s="358"/>
      <c r="BR22" s="358"/>
      <c r="BS22" s="358"/>
      <c r="BT22" s="358"/>
      <c r="BU22" s="359"/>
      <c r="BV22" s="357">
        <v>28723712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21699457</v>
      </c>
      <c r="BO23" s="395"/>
      <c r="BP23" s="395"/>
      <c r="BQ23" s="395"/>
      <c r="BR23" s="395"/>
      <c r="BS23" s="395"/>
      <c r="BT23" s="395"/>
      <c r="BU23" s="396"/>
      <c r="BV23" s="394">
        <v>23099539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3">
      <c r="A24" s="163"/>
      <c r="B24" s="565"/>
      <c r="C24" s="541"/>
      <c r="D24" s="542"/>
      <c r="E24" s="444" t="s">
        <v>161</v>
      </c>
      <c r="F24" s="424"/>
      <c r="G24" s="424"/>
      <c r="H24" s="424"/>
      <c r="I24" s="424"/>
      <c r="J24" s="424"/>
      <c r="K24" s="425"/>
      <c r="L24" s="445">
        <v>1</v>
      </c>
      <c r="M24" s="446"/>
      <c r="N24" s="446"/>
      <c r="O24" s="446"/>
      <c r="P24" s="488"/>
      <c r="Q24" s="445">
        <v>8258</v>
      </c>
      <c r="R24" s="446"/>
      <c r="S24" s="446"/>
      <c r="T24" s="446"/>
      <c r="U24" s="446"/>
      <c r="V24" s="488"/>
      <c r="W24" s="540"/>
      <c r="X24" s="541"/>
      <c r="Y24" s="542"/>
      <c r="Z24" s="444" t="s">
        <v>162</v>
      </c>
      <c r="AA24" s="424"/>
      <c r="AB24" s="424"/>
      <c r="AC24" s="424"/>
      <c r="AD24" s="424"/>
      <c r="AE24" s="424"/>
      <c r="AF24" s="424"/>
      <c r="AG24" s="425"/>
      <c r="AH24" s="445">
        <v>592</v>
      </c>
      <c r="AI24" s="446"/>
      <c r="AJ24" s="446"/>
      <c r="AK24" s="446"/>
      <c r="AL24" s="488"/>
      <c r="AM24" s="445">
        <v>1769488</v>
      </c>
      <c r="AN24" s="446"/>
      <c r="AO24" s="446"/>
      <c r="AP24" s="446"/>
      <c r="AQ24" s="446"/>
      <c r="AR24" s="488"/>
      <c r="AS24" s="445">
        <v>2989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18132050</v>
      </c>
      <c r="BO24" s="395"/>
      <c r="BP24" s="395"/>
      <c r="BQ24" s="395"/>
      <c r="BR24" s="395"/>
      <c r="BS24" s="395"/>
      <c r="BT24" s="395"/>
      <c r="BU24" s="396"/>
      <c r="BV24" s="394">
        <v>18404297</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5">
      <c r="A25" s="163"/>
      <c r="B25" s="565"/>
      <c r="C25" s="541"/>
      <c r="D25" s="542"/>
      <c r="E25" s="444" t="s">
        <v>164</v>
      </c>
      <c r="F25" s="424"/>
      <c r="G25" s="424"/>
      <c r="H25" s="424"/>
      <c r="I25" s="424"/>
      <c r="J25" s="424"/>
      <c r="K25" s="425"/>
      <c r="L25" s="445">
        <v>2</v>
      </c>
      <c r="M25" s="446"/>
      <c r="N25" s="446"/>
      <c r="O25" s="446"/>
      <c r="P25" s="488"/>
      <c r="Q25" s="445">
        <v>6709</v>
      </c>
      <c r="R25" s="446"/>
      <c r="S25" s="446"/>
      <c r="T25" s="446"/>
      <c r="U25" s="446"/>
      <c r="V25" s="488"/>
      <c r="W25" s="540"/>
      <c r="X25" s="541"/>
      <c r="Y25" s="542"/>
      <c r="Z25" s="444" t="s">
        <v>165</v>
      </c>
      <c r="AA25" s="424"/>
      <c r="AB25" s="424"/>
      <c r="AC25" s="424"/>
      <c r="AD25" s="424"/>
      <c r="AE25" s="424"/>
      <c r="AF25" s="424"/>
      <c r="AG25" s="425"/>
      <c r="AH25" s="445">
        <v>106</v>
      </c>
      <c r="AI25" s="446"/>
      <c r="AJ25" s="446"/>
      <c r="AK25" s="446"/>
      <c r="AL25" s="488"/>
      <c r="AM25" s="445">
        <v>330826</v>
      </c>
      <c r="AN25" s="446"/>
      <c r="AO25" s="446"/>
      <c r="AP25" s="446"/>
      <c r="AQ25" s="446"/>
      <c r="AR25" s="488"/>
      <c r="AS25" s="445">
        <v>3121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822431</v>
      </c>
      <c r="BO25" s="358"/>
      <c r="BP25" s="358"/>
      <c r="BQ25" s="358"/>
      <c r="BR25" s="358"/>
      <c r="BS25" s="358"/>
      <c r="BT25" s="358"/>
      <c r="BU25" s="359"/>
      <c r="BV25" s="357">
        <v>1256782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5">
      <c r="A26" s="163"/>
      <c r="B26" s="565"/>
      <c r="C26" s="541"/>
      <c r="D26" s="542"/>
      <c r="E26" s="444" t="s">
        <v>167</v>
      </c>
      <c r="F26" s="424"/>
      <c r="G26" s="424"/>
      <c r="H26" s="424"/>
      <c r="I26" s="424"/>
      <c r="J26" s="424"/>
      <c r="K26" s="425"/>
      <c r="L26" s="445">
        <v>1</v>
      </c>
      <c r="M26" s="446"/>
      <c r="N26" s="446"/>
      <c r="O26" s="446"/>
      <c r="P26" s="488"/>
      <c r="Q26" s="445">
        <v>5665</v>
      </c>
      <c r="R26" s="446"/>
      <c r="S26" s="446"/>
      <c r="T26" s="446"/>
      <c r="U26" s="446"/>
      <c r="V26" s="488"/>
      <c r="W26" s="540"/>
      <c r="X26" s="541"/>
      <c r="Y26" s="542"/>
      <c r="Z26" s="444" t="s">
        <v>168</v>
      </c>
      <c r="AA26" s="546"/>
      <c r="AB26" s="546"/>
      <c r="AC26" s="546"/>
      <c r="AD26" s="546"/>
      <c r="AE26" s="546"/>
      <c r="AF26" s="546"/>
      <c r="AG26" s="547"/>
      <c r="AH26" s="445">
        <v>46</v>
      </c>
      <c r="AI26" s="446"/>
      <c r="AJ26" s="446"/>
      <c r="AK26" s="446"/>
      <c r="AL26" s="488"/>
      <c r="AM26" s="445">
        <v>140346</v>
      </c>
      <c r="AN26" s="446"/>
      <c r="AO26" s="446"/>
      <c r="AP26" s="446"/>
      <c r="AQ26" s="446"/>
      <c r="AR26" s="488"/>
      <c r="AS26" s="445">
        <v>3051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3">
      <c r="A27" s="163"/>
      <c r="B27" s="565"/>
      <c r="C27" s="541"/>
      <c r="D27" s="542"/>
      <c r="E27" s="444" t="s">
        <v>170</v>
      </c>
      <c r="F27" s="424"/>
      <c r="G27" s="424"/>
      <c r="H27" s="424"/>
      <c r="I27" s="424"/>
      <c r="J27" s="424"/>
      <c r="K27" s="425"/>
      <c r="L27" s="445">
        <v>1</v>
      </c>
      <c r="M27" s="446"/>
      <c r="N27" s="446"/>
      <c r="O27" s="446"/>
      <c r="P27" s="488"/>
      <c r="Q27" s="445">
        <v>3920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25344</v>
      </c>
      <c r="AN27" s="446"/>
      <c r="AO27" s="446"/>
      <c r="AP27" s="446"/>
      <c r="AQ27" s="446"/>
      <c r="AR27" s="488"/>
      <c r="AS27" s="445">
        <v>4224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5">
      <c r="A28" s="163"/>
      <c r="B28" s="565"/>
      <c r="C28" s="541"/>
      <c r="D28" s="542"/>
      <c r="E28" s="444" t="s">
        <v>173</v>
      </c>
      <c r="F28" s="424"/>
      <c r="G28" s="424"/>
      <c r="H28" s="424"/>
      <c r="I28" s="424"/>
      <c r="J28" s="424"/>
      <c r="K28" s="425"/>
      <c r="L28" s="445">
        <v>1</v>
      </c>
      <c r="M28" s="446"/>
      <c r="N28" s="446"/>
      <c r="O28" s="446"/>
      <c r="P28" s="488"/>
      <c r="Q28" s="445">
        <v>3220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2756005</v>
      </c>
      <c r="BO28" s="358"/>
      <c r="BP28" s="358"/>
      <c r="BQ28" s="358"/>
      <c r="BR28" s="358"/>
      <c r="BS28" s="358"/>
      <c r="BT28" s="358"/>
      <c r="BU28" s="359"/>
      <c r="BV28" s="357">
        <v>2941807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5">
      <c r="A29" s="163"/>
      <c r="B29" s="565"/>
      <c r="C29" s="541"/>
      <c r="D29" s="542"/>
      <c r="E29" s="444" t="s">
        <v>176</v>
      </c>
      <c r="F29" s="424"/>
      <c r="G29" s="424"/>
      <c r="H29" s="424"/>
      <c r="I29" s="424"/>
      <c r="J29" s="424"/>
      <c r="K29" s="425"/>
      <c r="L29" s="445">
        <v>20</v>
      </c>
      <c r="M29" s="446"/>
      <c r="N29" s="446"/>
      <c r="O29" s="446"/>
      <c r="P29" s="488"/>
      <c r="Q29" s="445">
        <v>3050</v>
      </c>
      <c r="R29" s="446"/>
      <c r="S29" s="446"/>
      <c r="T29" s="446"/>
      <c r="U29" s="446"/>
      <c r="V29" s="488"/>
      <c r="W29" s="543"/>
      <c r="X29" s="544"/>
      <c r="Y29" s="545"/>
      <c r="Z29" s="444" t="s">
        <v>177</v>
      </c>
      <c r="AA29" s="424"/>
      <c r="AB29" s="424"/>
      <c r="AC29" s="424"/>
      <c r="AD29" s="424"/>
      <c r="AE29" s="424"/>
      <c r="AF29" s="424"/>
      <c r="AG29" s="425"/>
      <c r="AH29" s="445">
        <v>598</v>
      </c>
      <c r="AI29" s="446"/>
      <c r="AJ29" s="446"/>
      <c r="AK29" s="446"/>
      <c r="AL29" s="488"/>
      <c r="AM29" s="445">
        <v>1794832</v>
      </c>
      <c r="AN29" s="446"/>
      <c r="AO29" s="446"/>
      <c r="AP29" s="446"/>
      <c r="AQ29" s="446"/>
      <c r="AR29" s="488"/>
      <c r="AS29" s="445">
        <v>3001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251455</v>
      </c>
      <c r="BO29" s="395"/>
      <c r="BP29" s="395"/>
      <c r="BQ29" s="395"/>
      <c r="BR29" s="395"/>
      <c r="BS29" s="395"/>
      <c r="BT29" s="395"/>
      <c r="BU29" s="396"/>
      <c r="BV29" s="394">
        <v>185906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3">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12961819</v>
      </c>
      <c r="BO30" s="514"/>
      <c r="BP30" s="514"/>
      <c r="BQ30" s="514"/>
      <c r="BR30" s="514"/>
      <c r="BS30" s="514"/>
      <c r="BT30" s="514"/>
      <c r="BU30" s="515"/>
      <c r="BV30" s="513">
        <v>11483493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新潟県市町村総合事務組合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しゃくなげ湖畔開発公社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新潟県市町村総合事務組合【職員退職手当支給事業特別会計】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南魚沼市文化スポーツ振興公社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新潟県市町村総合事務組合【消防団員等公務災害補償事業特別会計】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六日町街づくり</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新潟県市町村総合事務組合【消防賞じゅつ金等支給事業特別会計】</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アグリコア</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新潟県市町村総合事務組合【非常勤職員公務災害補償等事業特別会計】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新潟県市町村総合事務組合【交通災害共済事業特別会計】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新潟県後期高齢者医療広域連合【一般会計】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新潟県後期高齢者医療広域連合【後期高齢者医療特別会計】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魚沼地区障害福祉組合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魚沼地域特別養護老人ホーム組合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5"/>
    <row r="55" spans="5:113" x14ac:dyDescent="0.25"/>
    <row r="56" spans="5:113" x14ac:dyDescent="0.25"/>
  </sheetData>
  <sheetProtection algorithmName="SHA-512" hashValue="qFignPBSjTSipkB9ntxZ11rbp0qu+2PSMPt0ApWU2E/YxeoZ23wh/nqgF+OGqsL8iwEcsG2K+F3cBMGxCfO4Xw==" saltValue="Rv0d4xHpJkQKRNxkTuRq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5">
      <c r="A34" s="22"/>
      <c r="B34" s="31"/>
      <c r="C34" s="1136" t="s">
        <v>532</v>
      </c>
      <c r="D34" s="1136"/>
      <c r="E34" s="1137"/>
      <c r="F34" s="32">
        <v>10.130000000000001</v>
      </c>
      <c r="G34" s="33">
        <v>8.81</v>
      </c>
      <c r="H34" s="33">
        <v>8.58</v>
      </c>
      <c r="I34" s="33">
        <v>7.58</v>
      </c>
      <c r="J34" s="34">
        <v>8.1199999999999992</v>
      </c>
      <c r="K34" s="22"/>
      <c r="L34" s="22"/>
      <c r="M34" s="22"/>
      <c r="N34" s="22"/>
      <c r="O34" s="22"/>
      <c r="P34" s="22"/>
    </row>
    <row r="35" spans="1:16" ht="39" customHeight="1" x14ac:dyDescent="0.25">
      <c r="A35" s="22"/>
      <c r="B35" s="35"/>
      <c r="C35" s="1132" t="s">
        <v>533</v>
      </c>
      <c r="D35" s="1132"/>
      <c r="E35" s="1133"/>
      <c r="F35" s="36">
        <v>6.44</v>
      </c>
      <c r="G35" s="37">
        <v>7.16</v>
      </c>
      <c r="H35" s="37">
        <v>11.33</v>
      </c>
      <c r="I35" s="37">
        <v>8.75</v>
      </c>
      <c r="J35" s="38">
        <v>5.21</v>
      </c>
      <c r="K35" s="22"/>
      <c r="L35" s="22"/>
      <c r="M35" s="22"/>
      <c r="N35" s="22"/>
      <c r="O35" s="22"/>
      <c r="P35" s="22"/>
    </row>
    <row r="36" spans="1:16" ht="39" customHeight="1" x14ac:dyDescent="0.25">
      <c r="A36" s="22"/>
      <c r="B36" s="35"/>
      <c r="C36" s="1132" t="s">
        <v>534</v>
      </c>
      <c r="D36" s="1132"/>
      <c r="E36" s="1133"/>
      <c r="F36" s="36">
        <v>1.17</v>
      </c>
      <c r="G36" s="37">
        <v>2.25</v>
      </c>
      <c r="H36" s="37">
        <v>2.5</v>
      </c>
      <c r="I36" s="37">
        <v>1.9</v>
      </c>
      <c r="J36" s="38">
        <v>1.75</v>
      </c>
      <c r="K36" s="22"/>
      <c r="L36" s="22"/>
      <c r="M36" s="22"/>
      <c r="N36" s="22"/>
      <c r="O36" s="22"/>
      <c r="P36" s="22"/>
    </row>
    <row r="37" spans="1:16" ht="39" customHeight="1" x14ac:dyDescent="0.25">
      <c r="A37" s="22"/>
      <c r="B37" s="35"/>
      <c r="C37" s="1132" t="s">
        <v>535</v>
      </c>
      <c r="D37" s="1132"/>
      <c r="E37" s="1133"/>
      <c r="F37" s="36">
        <v>0.14000000000000001</v>
      </c>
      <c r="G37" s="37">
        <v>0.72</v>
      </c>
      <c r="H37" s="37">
        <v>1.24</v>
      </c>
      <c r="I37" s="37">
        <v>1.58</v>
      </c>
      <c r="J37" s="38">
        <v>1.68</v>
      </c>
      <c r="K37" s="22"/>
      <c r="L37" s="22"/>
      <c r="M37" s="22"/>
      <c r="N37" s="22"/>
      <c r="O37" s="22"/>
      <c r="P37" s="22"/>
    </row>
    <row r="38" spans="1:16" ht="39" customHeight="1" x14ac:dyDescent="0.25">
      <c r="A38" s="22"/>
      <c r="B38" s="35"/>
      <c r="C38" s="1132" t="s">
        <v>536</v>
      </c>
      <c r="D38" s="1132"/>
      <c r="E38" s="1133"/>
      <c r="F38" s="36">
        <v>1.29</v>
      </c>
      <c r="G38" s="37">
        <v>1.1499999999999999</v>
      </c>
      <c r="H38" s="37">
        <v>0.26</v>
      </c>
      <c r="I38" s="37">
        <v>0.47</v>
      </c>
      <c r="J38" s="38">
        <v>0.98</v>
      </c>
      <c r="K38" s="22"/>
      <c r="L38" s="22"/>
      <c r="M38" s="22"/>
      <c r="N38" s="22"/>
      <c r="O38" s="22"/>
      <c r="P38" s="22"/>
    </row>
    <row r="39" spans="1:16" ht="39" customHeight="1" x14ac:dyDescent="0.25">
      <c r="A39" s="22"/>
      <c r="B39" s="35"/>
      <c r="C39" s="1132" t="s">
        <v>537</v>
      </c>
      <c r="D39" s="1132"/>
      <c r="E39" s="1133"/>
      <c r="F39" s="36">
        <v>0.27</v>
      </c>
      <c r="G39" s="37">
        <v>0.37</v>
      </c>
      <c r="H39" s="37">
        <v>0.25</v>
      </c>
      <c r="I39" s="37">
        <v>0.23</v>
      </c>
      <c r="J39" s="38">
        <v>0.27</v>
      </c>
      <c r="K39" s="22"/>
      <c r="L39" s="22"/>
      <c r="M39" s="22"/>
      <c r="N39" s="22"/>
      <c r="O39" s="22"/>
      <c r="P39" s="22"/>
    </row>
    <row r="40" spans="1:16" ht="39" customHeight="1" x14ac:dyDescent="0.25">
      <c r="A40" s="22"/>
      <c r="B40" s="35"/>
      <c r="C40" s="1132" t="s">
        <v>538</v>
      </c>
      <c r="D40" s="1132"/>
      <c r="E40" s="1133"/>
      <c r="F40" s="36">
        <v>0.04</v>
      </c>
      <c r="G40" s="37">
        <v>0.05</v>
      </c>
      <c r="H40" s="37">
        <v>0.04</v>
      </c>
      <c r="I40" s="37">
        <v>0.06</v>
      </c>
      <c r="J40" s="38">
        <v>0.09</v>
      </c>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3">
      <c r="A43" s="22"/>
      <c r="B43" s="40"/>
      <c r="C43" s="1134" t="s">
        <v>540</v>
      </c>
      <c r="D43" s="1134"/>
      <c r="E43" s="1135"/>
      <c r="F43" s="41">
        <v>7.0000000000000007E-2</v>
      </c>
      <c r="G43" s="42">
        <v>0.04</v>
      </c>
      <c r="H43" s="42">
        <v>0.09</v>
      </c>
      <c r="I43" s="42" t="s">
        <v>487</v>
      </c>
      <c r="J43" s="43" t="s">
        <v>487</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p6pD42mddCaO/ddxB99trPpfK96huAzL853vmOW/LjqGDNBC3BmwqGAcf+WX5HLxLor7WCPLZCYo5z3R2wU8rw==" saltValue="VPXPrWAQtPxO9QjphWF4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5">
      <c r="A45" s="46"/>
      <c r="B45" s="1138" t="s">
        <v>9</v>
      </c>
      <c r="C45" s="1139"/>
      <c r="D45" s="56"/>
      <c r="E45" s="1144" t="s">
        <v>10</v>
      </c>
      <c r="F45" s="1144"/>
      <c r="G45" s="1144"/>
      <c r="H45" s="1144"/>
      <c r="I45" s="1144"/>
      <c r="J45" s="1145"/>
      <c r="K45" s="57">
        <v>4319</v>
      </c>
      <c r="L45" s="58">
        <v>4146</v>
      </c>
      <c r="M45" s="58">
        <v>4015</v>
      </c>
      <c r="N45" s="58">
        <v>3811</v>
      </c>
      <c r="O45" s="59">
        <v>3625</v>
      </c>
      <c r="P45" s="46"/>
      <c r="Q45" s="46"/>
      <c r="R45" s="46"/>
      <c r="S45" s="46"/>
      <c r="T45" s="46"/>
      <c r="U45" s="46"/>
    </row>
    <row r="46" spans="1:21" ht="30.75" customHeight="1" x14ac:dyDescent="0.2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5">
      <c r="A48" s="46"/>
      <c r="B48" s="1140"/>
      <c r="C48" s="1141"/>
      <c r="D48" s="60"/>
      <c r="E48" s="1146" t="s">
        <v>13</v>
      </c>
      <c r="F48" s="1146"/>
      <c r="G48" s="1146"/>
      <c r="H48" s="1146"/>
      <c r="I48" s="1146"/>
      <c r="J48" s="1147"/>
      <c r="K48" s="61">
        <v>1605</v>
      </c>
      <c r="L48" s="62">
        <v>1469</v>
      </c>
      <c r="M48" s="62">
        <v>1389</v>
      </c>
      <c r="N48" s="62">
        <v>1786</v>
      </c>
      <c r="O48" s="63">
        <v>1383</v>
      </c>
      <c r="P48" s="46"/>
      <c r="Q48" s="46"/>
      <c r="R48" s="46"/>
      <c r="S48" s="46"/>
      <c r="T48" s="46"/>
      <c r="U48" s="46"/>
    </row>
    <row r="49" spans="1:21" ht="30.75" customHeight="1" x14ac:dyDescent="0.25">
      <c r="A49" s="46"/>
      <c r="B49" s="1140"/>
      <c r="C49" s="1141"/>
      <c r="D49" s="60"/>
      <c r="E49" s="1146" t="s">
        <v>14</v>
      </c>
      <c r="F49" s="1146"/>
      <c r="G49" s="1146"/>
      <c r="H49" s="1146"/>
      <c r="I49" s="1146"/>
      <c r="J49" s="1147"/>
      <c r="K49" s="61">
        <v>66</v>
      </c>
      <c r="L49" s="62">
        <v>46</v>
      </c>
      <c r="M49" s="62">
        <v>33</v>
      </c>
      <c r="N49" s="62">
        <v>20</v>
      </c>
      <c r="O49" s="63">
        <v>9</v>
      </c>
      <c r="P49" s="46"/>
      <c r="Q49" s="46"/>
      <c r="R49" s="46"/>
      <c r="S49" s="46"/>
      <c r="T49" s="46"/>
      <c r="U49" s="46"/>
    </row>
    <row r="50" spans="1:21" ht="30.75" customHeight="1" x14ac:dyDescent="0.2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5">
      <c r="A52" s="46"/>
      <c r="B52" s="1148" t="s">
        <v>17</v>
      </c>
      <c r="C52" s="1149"/>
      <c r="D52" s="64"/>
      <c r="E52" s="1146" t="s">
        <v>18</v>
      </c>
      <c r="F52" s="1146"/>
      <c r="G52" s="1146"/>
      <c r="H52" s="1146"/>
      <c r="I52" s="1146"/>
      <c r="J52" s="1147"/>
      <c r="K52" s="61">
        <v>3989</v>
      </c>
      <c r="L52" s="62">
        <v>3832</v>
      </c>
      <c r="M52" s="62">
        <v>3656</v>
      </c>
      <c r="N52" s="62">
        <v>3489</v>
      </c>
      <c r="O52" s="63">
        <v>3223</v>
      </c>
      <c r="P52" s="46"/>
      <c r="Q52" s="46"/>
      <c r="R52" s="46"/>
      <c r="S52" s="46"/>
      <c r="T52" s="46"/>
      <c r="U52" s="46"/>
    </row>
    <row r="53" spans="1:21" ht="30.75" customHeight="1" thickBot="1" x14ac:dyDescent="0.3">
      <c r="A53" s="46"/>
      <c r="B53" s="1150" t="s">
        <v>19</v>
      </c>
      <c r="C53" s="1151"/>
      <c r="D53" s="65"/>
      <c r="E53" s="1152" t="s">
        <v>20</v>
      </c>
      <c r="F53" s="1152"/>
      <c r="G53" s="1152"/>
      <c r="H53" s="1152"/>
      <c r="I53" s="1152"/>
      <c r="J53" s="1153"/>
      <c r="K53" s="66">
        <v>2001</v>
      </c>
      <c r="L53" s="67">
        <v>1829</v>
      </c>
      <c r="M53" s="67">
        <v>1781</v>
      </c>
      <c r="N53" s="67">
        <v>2128</v>
      </c>
      <c r="O53" s="68">
        <v>1794</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5">
      <c r="B58" s="1154" t="s">
        <v>24</v>
      </c>
      <c r="C58" s="1155"/>
      <c r="D58" s="1160" t="s">
        <v>25</v>
      </c>
      <c r="E58" s="1161"/>
      <c r="F58" s="1161"/>
      <c r="G58" s="1161"/>
      <c r="H58" s="1161"/>
      <c r="I58" s="1161"/>
      <c r="J58" s="1162"/>
      <c r="K58" s="81"/>
      <c r="L58" s="82"/>
      <c r="M58" s="82"/>
      <c r="N58" s="82"/>
      <c r="O58" s="83"/>
    </row>
    <row r="59" spans="1:21" ht="31.5" customHeight="1" x14ac:dyDescent="0.25">
      <c r="B59" s="1156"/>
      <c r="C59" s="1157"/>
      <c r="D59" s="1163" t="s">
        <v>26</v>
      </c>
      <c r="E59" s="1164"/>
      <c r="F59" s="1164"/>
      <c r="G59" s="1164"/>
      <c r="H59" s="1164"/>
      <c r="I59" s="1164"/>
      <c r="J59" s="1165"/>
      <c r="K59" s="84"/>
      <c r="L59" s="85"/>
      <c r="M59" s="85"/>
      <c r="N59" s="85"/>
      <c r="O59" s="86"/>
    </row>
    <row r="60" spans="1:21" ht="31.5" customHeight="1" thickBot="1" x14ac:dyDescent="0.3">
      <c r="B60" s="1158"/>
      <c r="C60" s="1159"/>
      <c r="D60" s="1166" t="s">
        <v>27</v>
      </c>
      <c r="E60" s="1167"/>
      <c r="F60" s="1167"/>
      <c r="G60" s="1167"/>
      <c r="H60" s="1167"/>
      <c r="I60" s="1167"/>
      <c r="J60" s="1168"/>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NKTWoOZpkjRIVaP0/hnsaOUhBbnSt5PhBkV44vR6Mkcp8jc8J7rnFtF49DlD1inVvak1gDY693atBnyKsjgHg==" saltValue="KCb1RPX3YdpsGMLBXq+2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525</v>
      </c>
      <c r="J40" s="101" t="s">
        <v>526</v>
      </c>
      <c r="K40" s="101" t="s">
        <v>527</v>
      </c>
      <c r="L40" s="101" t="s">
        <v>528</v>
      </c>
      <c r="M40" s="102" t="s">
        <v>529</v>
      </c>
    </row>
    <row r="41" spans="2:13" ht="27.75" customHeight="1" x14ac:dyDescent="0.25">
      <c r="B41" s="1169" t="s">
        <v>30</v>
      </c>
      <c r="C41" s="1170"/>
      <c r="D41" s="103"/>
      <c r="E41" s="1175" t="s">
        <v>31</v>
      </c>
      <c r="F41" s="1175"/>
      <c r="G41" s="1175"/>
      <c r="H41" s="1176"/>
      <c r="I41" s="330">
        <v>35386</v>
      </c>
      <c r="J41" s="331">
        <v>33073</v>
      </c>
      <c r="K41" s="331">
        <v>30393</v>
      </c>
      <c r="L41" s="331">
        <v>28724</v>
      </c>
      <c r="M41" s="332">
        <v>27395</v>
      </c>
    </row>
    <row r="42" spans="2:13" ht="27.75" customHeight="1" x14ac:dyDescent="0.25">
      <c r="B42" s="1171"/>
      <c r="C42" s="1172"/>
      <c r="D42" s="104"/>
      <c r="E42" s="1177" t="s">
        <v>32</v>
      </c>
      <c r="F42" s="1177"/>
      <c r="G42" s="1177"/>
      <c r="H42" s="1178"/>
      <c r="I42" s="333" t="s">
        <v>487</v>
      </c>
      <c r="J42" s="334" t="s">
        <v>487</v>
      </c>
      <c r="K42" s="334" t="s">
        <v>487</v>
      </c>
      <c r="L42" s="334" t="s">
        <v>487</v>
      </c>
      <c r="M42" s="335" t="s">
        <v>487</v>
      </c>
    </row>
    <row r="43" spans="2:13" ht="27.75" customHeight="1" x14ac:dyDescent="0.25">
      <c r="B43" s="1171"/>
      <c r="C43" s="1172"/>
      <c r="D43" s="104"/>
      <c r="E43" s="1177" t="s">
        <v>33</v>
      </c>
      <c r="F43" s="1177"/>
      <c r="G43" s="1177"/>
      <c r="H43" s="1178"/>
      <c r="I43" s="333">
        <v>23699</v>
      </c>
      <c r="J43" s="334">
        <v>20161</v>
      </c>
      <c r="K43" s="334">
        <v>18494</v>
      </c>
      <c r="L43" s="334">
        <v>18226</v>
      </c>
      <c r="M43" s="335">
        <v>18251</v>
      </c>
    </row>
    <row r="44" spans="2:13" ht="27.75" customHeight="1" x14ac:dyDescent="0.25">
      <c r="B44" s="1171"/>
      <c r="C44" s="1172"/>
      <c r="D44" s="104"/>
      <c r="E44" s="1177" t="s">
        <v>34</v>
      </c>
      <c r="F44" s="1177"/>
      <c r="G44" s="1177"/>
      <c r="H44" s="1178"/>
      <c r="I44" s="333">
        <v>192</v>
      </c>
      <c r="J44" s="334">
        <v>147</v>
      </c>
      <c r="K44" s="334">
        <v>116</v>
      </c>
      <c r="L44" s="334">
        <v>97</v>
      </c>
      <c r="M44" s="335">
        <v>89</v>
      </c>
    </row>
    <row r="45" spans="2:13" ht="27.75" customHeight="1" x14ac:dyDescent="0.25">
      <c r="B45" s="1171"/>
      <c r="C45" s="1172"/>
      <c r="D45" s="104"/>
      <c r="E45" s="1177" t="s">
        <v>35</v>
      </c>
      <c r="F45" s="1177"/>
      <c r="G45" s="1177"/>
      <c r="H45" s="1178"/>
      <c r="I45" s="333">
        <v>484</v>
      </c>
      <c r="J45" s="334">
        <v>237</v>
      </c>
      <c r="K45" s="334" t="s">
        <v>487</v>
      </c>
      <c r="L45" s="334" t="s">
        <v>487</v>
      </c>
      <c r="M45" s="335" t="s">
        <v>487</v>
      </c>
    </row>
    <row r="46" spans="2:13" ht="27.75" customHeight="1" x14ac:dyDescent="0.25">
      <c r="B46" s="1171"/>
      <c r="C46" s="1172"/>
      <c r="D46" s="105"/>
      <c r="E46" s="1177" t="s">
        <v>36</v>
      </c>
      <c r="F46" s="1177"/>
      <c r="G46" s="1177"/>
      <c r="H46" s="1178"/>
      <c r="I46" s="333" t="s">
        <v>487</v>
      </c>
      <c r="J46" s="334" t="s">
        <v>487</v>
      </c>
      <c r="K46" s="334" t="s">
        <v>487</v>
      </c>
      <c r="L46" s="334" t="s">
        <v>487</v>
      </c>
      <c r="M46" s="335" t="s">
        <v>487</v>
      </c>
    </row>
    <row r="47" spans="2:13" ht="27.75" customHeight="1" x14ac:dyDescent="0.25">
      <c r="B47" s="1171"/>
      <c r="C47" s="1172"/>
      <c r="D47" s="106"/>
      <c r="E47" s="1179" t="s">
        <v>37</v>
      </c>
      <c r="F47" s="1180"/>
      <c r="G47" s="1180"/>
      <c r="H47" s="1181"/>
      <c r="I47" s="333" t="s">
        <v>487</v>
      </c>
      <c r="J47" s="334" t="s">
        <v>487</v>
      </c>
      <c r="K47" s="334" t="s">
        <v>487</v>
      </c>
      <c r="L47" s="334" t="s">
        <v>487</v>
      </c>
      <c r="M47" s="335" t="s">
        <v>487</v>
      </c>
    </row>
    <row r="48" spans="2:13" ht="27.75" customHeight="1" x14ac:dyDescent="0.25">
      <c r="B48" s="1171"/>
      <c r="C48" s="1172"/>
      <c r="D48" s="104"/>
      <c r="E48" s="1177" t="s">
        <v>38</v>
      </c>
      <c r="F48" s="1177"/>
      <c r="G48" s="1177"/>
      <c r="H48" s="1178"/>
      <c r="I48" s="333" t="s">
        <v>487</v>
      </c>
      <c r="J48" s="334" t="s">
        <v>487</v>
      </c>
      <c r="K48" s="334" t="s">
        <v>487</v>
      </c>
      <c r="L48" s="334" t="s">
        <v>487</v>
      </c>
      <c r="M48" s="335" t="s">
        <v>487</v>
      </c>
    </row>
    <row r="49" spans="2:13" ht="27.75" customHeight="1" x14ac:dyDescent="0.25">
      <c r="B49" s="1173"/>
      <c r="C49" s="1174"/>
      <c r="D49" s="104"/>
      <c r="E49" s="1177" t="s">
        <v>39</v>
      </c>
      <c r="F49" s="1177"/>
      <c r="G49" s="1177"/>
      <c r="H49" s="1178"/>
      <c r="I49" s="333" t="s">
        <v>487</v>
      </c>
      <c r="J49" s="334" t="s">
        <v>487</v>
      </c>
      <c r="K49" s="334" t="s">
        <v>487</v>
      </c>
      <c r="L49" s="334" t="s">
        <v>487</v>
      </c>
      <c r="M49" s="335" t="s">
        <v>487</v>
      </c>
    </row>
    <row r="50" spans="2:13" ht="27.75" customHeight="1" x14ac:dyDescent="0.25">
      <c r="B50" s="1182" t="s">
        <v>40</v>
      </c>
      <c r="C50" s="1183"/>
      <c r="D50" s="107"/>
      <c r="E50" s="1177" t="s">
        <v>41</v>
      </c>
      <c r="F50" s="1177"/>
      <c r="G50" s="1177"/>
      <c r="H50" s="1178"/>
      <c r="I50" s="333">
        <v>6362</v>
      </c>
      <c r="J50" s="334">
        <v>9004</v>
      </c>
      <c r="K50" s="334">
        <v>11078</v>
      </c>
      <c r="L50" s="334">
        <v>12349</v>
      </c>
      <c r="M50" s="335">
        <v>14017</v>
      </c>
    </row>
    <row r="51" spans="2:13" ht="27.75" customHeight="1" x14ac:dyDescent="0.25">
      <c r="B51" s="1171"/>
      <c r="C51" s="1172"/>
      <c r="D51" s="104"/>
      <c r="E51" s="1177" t="s">
        <v>42</v>
      </c>
      <c r="F51" s="1177"/>
      <c r="G51" s="1177"/>
      <c r="H51" s="1178"/>
      <c r="I51" s="333">
        <v>483</v>
      </c>
      <c r="J51" s="334">
        <v>31</v>
      </c>
      <c r="K51" s="334">
        <v>6</v>
      </c>
      <c r="L51" s="334">
        <v>5</v>
      </c>
      <c r="M51" s="335">
        <v>3</v>
      </c>
    </row>
    <row r="52" spans="2:13" ht="27.75" customHeight="1" x14ac:dyDescent="0.25">
      <c r="B52" s="1173"/>
      <c r="C52" s="1174"/>
      <c r="D52" s="104"/>
      <c r="E52" s="1177" t="s">
        <v>43</v>
      </c>
      <c r="F52" s="1177"/>
      <c r="G52" s="1177"/>
      <c r="H52" s="1178"/>
      <c r="I52" s="333">
        <v>41608</v>
      </c>
      <c r="J52" s="334">
        <v>39351</v>
      </c>
      <c r="K52" s="334">
        <v>37266</v>
      </c>
      <c r="L52" s="334">
        <v>34753</v>
      </c>
      <c r="M52" s="335">
        <v>33746</v>
      </c>
    </row>
    <row r="53" spans="2:13" ht="27.75" customHeight="1" thickBot="1" x14ac:dyDescent="0.3">
      <c r="B53" s="1184" t="s">
        <v>19</v>
      </c>
      <c r="C53" s="1185"/>
      <c r="D53" s="108"/>
      <c r="E53" s="1186" t="s">
        <v>44</v>
      </c>
      <c r="F53" s="1186"/>
      <c r="G53" s="1186"/>
      <c r="H53" s="1187"/>
      <c r="I53" s="336">
        <v>11307</v>
      </c>
      <c r="J53" s="337">
        <v>5231</v>
      </c>
      <c r="K53" s="337">
        <v>653</v>
      </c>
      <c r="L53" s="337">
        <v>-60</v>
      </c>
      <c r="M53" s="338">
        <v>-2031</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5zfxV/4rHzaoRTJmYVUxPgTzogP3WqQzW8wNkdyjnimQOQu/TAMBruFFpqU9ixsKBUhp4v5M2v8sL31+QvP84A==" saltValue="o2rX6H9j1BodtcTN1zi6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s="1" customFormat="1" ht="16.5" customHeight="1" x14ac:dyDescent="0.25"/>
    <row r="6" s="1" customFormat="1" ht="16.5" customHeight="1" x14ac:dyDescent="0.25"/>
    <row r="7" s="1" customFormat="1"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527</v>
      </c>
      <c r="G54" s="117" t="s">
        <v>528</v>
      </c>
      <c r="H54" s="118" t="s">
        <v>529</v>
      </c>
    </row>
    <row r="55" spans="2:8" ht="52.5" customHeight="1" x14ac:dyDescent="0.25">
      <c r="B55" s="119"/>
      <c r="C55" s="1196" t="s">
        <v>46</v>
      </c>
      <c r="D55" s="1196"/>
      <c r="E55" s="1197"/>
      <c r="F55" s="339">
        <v>2886</v>
      </c>
      <c r="G55" s="339">
        <v>2942</v>
      </c>
      <c r="H55" s="340">
        <v>2756</v>
      </c>
    </row>
    <row r="56" spans="2:8" ht="52.5" customHeight="1" x14ac:dyDescent="0.25">
      <c r="B56" s="120"/>
      <c r="C56" s="1198" t="s">
        <v>47</v>
      </c>
      <c r="D56" s="1198"/>
      <c r="E56" s="1199"/>
      <c r="F56" s="341">
        <v>104</v>
      </c>
      <c r="G56" s="341">
        <v>186</v>
      </c>
      <c r="H56" s="342">
        <v>251</v>
      </c>
    </row>
    <row r="57" spans="2:8" ht="53.25" customHeight="1" x14ac:dyDescent="0.25">
      <c r="B57" s="120"/>
      <c r="C57" s="1200" t="s">
        <v>48</v>
      </c>
      <c r="D57" s="1200"/>
      <c r="E57" s="1201"/>
      <c r="F57" s="343">
        <v>10481</v>
      </c>
      <c r="G57" s="343">
        <v>11483</v>
      </c>
      <c r="H57" s="344">
        <v>12962</v>
      </c>
    </row>
    <row r="58" spans="2:8" ht="45.75" customHeight="1" x14ac:dyDescent="0.25">
      <c r="B58" s="121"/>
      <c r="C58" s="1188" t="s">
        <v>561</v>
      </c>
      <c r="D58" s="1189"/>
      <c r="E58" s="1190"/>
      <c r="F58" s="345">
        <v>2407</v>
      </c>
      <c r="G58" s="345">
        <v>3893</v>
      </c>
      <c r="H58" s="346">
        <v>6190</v>
      </c>
    </row>
    <row r="59" spans="2:8" ht="45.75" customHeight="1" x14ac:dyDescent="0.25">
      <c r="B59" s="121"/>
      <c r="C59" s="1188" t="s">
        <v>562</v>
      </c>
      <c r="D59" s="1189"/>
      <c r="E59" s="1190"/>
      <c r="F59" s="345">
        <v>3373</v>
      </c>
      <c r="G59" s="345">
        <v>3373</v>
      </c>
      <c r="H59" s="346">
        <v>3103</v>
      </c>
    </row>
    <row r="60" spans="2:8" ht="45.75" customHeight="1" x14ac:dyDescent="0.25">
      <c r="B60" s="121"/>
      <c r="C60" s="1188" t="s">
        <v>563</v>
      </c>
      <c r="D60" s="1189"/>
      <c r="E60" s="1190"/>
      <c r="F60" s="345">
        <v>3480</v>
      </c>
      <c r="G60" s="345">
        <v>3036</v>
      </c>
      <c r="H60" s="346">
        <v>2584</v>
      </c>
    </row>
    <row r="61" spans="2:8" ht="45.75" customHeight="1" x14ac:dyDescent="0.25">
      <c r="B61" s="121"/>
      <c r="C61" s="1188" t="s">
        <v>564</v>
      </c>
      <c r="D61" s="1189"/>
      <c r="E61" s="1190"/>
      <c r="F61" s="345">
        <v>662</v>
      </c>
      <c r="G61" s="345">
        <v>595</v>
      </c>
      <c r="H61" s="346">
        <v>499</v>
      </c>
    </row>
    <row r="62" spans="2:8" ht="45.75" customHeight="1" thickBot="1" x14ac:dyDescent="0.3">
      <c r="B62" s="122"/>
      <c r="C62" s="1191" t="s">
        <v>565</v>
      </c>
      <c r="D62" s="1192"/>
      <c r="E62" s="1193"/>
      <c r="F62" s="347">
        <v>400</v>
      </c>
      <c r="G62" s="347">
        <v>400</v>
      </c>
      <c r="H62" s="348">
        <v>400</v>
      </c>
    </row>
    <row r="63" spans="2:8" ht="52.5" customHeight="1" thickBot="1" x14ac:dyDescent="0.3">
      <c r="B63" s="123"/>
      <c r="C63" s="1194" t="s">
        <v>49</v>
      </c>
      <c r="D63" s="1194"/>
      <c r="E63" s="1195"/>
      <c r="F63" s="349">
        <v>13471</v>
      </c>
      <c r="G63" s="349">
        <v>14611</v>
      </c>
      <c r="H63" s="350">
        <v>15969</v>
      </c>
    </row>
    <row r="64" spans="2:8" ht="12.75" x14ac:dyDescent="0.25"/>
    <row r="65" s="1" customFormat="1" ht="13.5" hidden="1" customHeight="1" x14ac:dyDescent="0.25"/>
    <row r="66" s="1" customFormat="1" ht="13.5" hidden="1" customHeight="1" x14ac:dyDescent="0.25"/>
    <row r="67" s="1" customFormat="1" ht="13.5" hidden="1" customHeight="1" x14ac:dyDescent="0.25"/>
    <row r="68" s="1" customFormat="1" ht="13.5" hidden="1" customHeight="1" x14ac:dyDescent="0.25"/>
    <row r="69" s="1" customFormat="1" ht="13.5" hidden="1" customHeight="1" x14ac:dyDescent="0.25"/>
    <row r="70" s="1" customFormat="1" ht="13.5" hidden="1" customHeight="1" x14ac:dyDescent="0.25"/>
    <row r="71" s="1" customFormat="1" ht="13.5" hidden="1" customHeight="1" x14ac:dyDescent="0.25"/>
    <row r="72" s="1" customFormat="1" ht="13.5" hidden="1" customHeight="1" x14ac:dyDescent="0.25"/>
    <row r="73" s="1" customFormat="1" ht="13.5" hidden="1" customHeight="1" x14ac:dyDescent="0.25"/>
    <row r="74" s="1" customFormat="1" ht="13.5" hidden="1" customHeight="1" x14ac:dyDescent="0.25"/>
    <row r="75" s="1" customFormat="1" ht="13.5" hidden="1" customHeight="1" x14ac:dyDescent="0.25"/>
    <row r="76" s="1" customFormat="1" ht="13.5" hidden="1" customHeight="1" x14ac:dyDescent="0.25"/>
  </sheetData>
  <sheetProtection algorithmName="SHA-512" hashValue="2seV4ELNOEE31iWa25SVbC0597dZu2wZe6RL9J7m+VJQ0W95yynQFql6TxY7WHNF9r1VLci6us7OPz9jrG0isw==" saltValue="hHH1XHcwDZ9oepOq8ndD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524</v>
      </c>
      <c r="G2" s="137"/>
      <c r="H2" s="138"/>
    </row>
    <row r="3" spans="1:8" x14ac:dyDescent="0.25">
      <c r="A3" s="134" t="s">
        <v>517</v>
      </c>
      <c r="B3" s="139"/>
      <c r="C3" s="140"/>
      <c r="D3" s="141">
        <v>54544</v>
      </c>
      <c r="E3" s="142"/>
      <c r="F3" s="143">
        <v>70329</v>
      </c>
      <c r="G3" s="144"/>
      <c r="H3" s="145"/>
    </row>
    <row r="4" spans="1:8" x14ac:dyDescent="0.25">
      <c r="A4" s="146"/>
      <c r="B4" s="147"/>
      <c r="C4" s="148"/>
      <c r="D4" s="149">
        <v>28224</v>
      </c>
      <c r="E4" s="150"/>
      <c r="F4" s="151">
        <v>39403</v>
      </c>
      <c r="G4" s="152"/>
      <c r="H4" s="153"/>
    </row>
    <row r="5" spans="1:8" x14ac:dyDescent="0.25">
      <c r="A5" s="134" t="s">
        <v>519</v>
      </c>
      <c r="B5" s="139"/>
      <c r="C5" s="140"/>
      <c r="D5" s="141">
        <v>63431</v>
      </c>
      <c r="E5" s="142"/>
      <c r="F5" s="143">
        <v>71871</v>
      </c>
      <c r="G5" s="144"/>
      <c r="H5" s="145"/>
    </row>
    <row r="6" spans="1:8" x14ac:dyDescent="0.25">
      <c r="A6" s="146"/>
      <c r="B6" s="147"/>
      <c r="C6" s="148"/>
      <c r="D6" s="149">
        <v>37161</v>
      </c>
      <c r="E6" s="150"/>
      <c r="F6" s="151">
        <v>38232</v>
      </c>
      <c r="G6" s="152"/>
      <c r="H6" s="153"/>
    </row>
    <row r="7" spans="1:8" x14ac:dyDescent="0.25">
      <c r="A7" s="134" t="s">
        <v>520</v>
      </c>
      <c r="B7" s="139"/>
      <c r="C7" s="140"/>
      <c r="D7" s="141">
        <v>62219</v>
      </c>
      <c r="E7" s="142"/>
      <c r="F7" s="143">
        <v>71807</v>
      </c>
      <c r="G7" s="144"/>
      <c r="H7" s="145"/>
    </row>
    <row r="8" spans="1:8" x14ac:dyDescent="0.25">
      <c r="A8" s="146"/>
      <c r="B8" s="147"/>
      <c r="C8" s="148"/>
      <c r="D8" s="149">
        <v>37989</v>
      </c>
      <c r="E8" s="150"/>
      <c r="F8" s="151">
        <v>37333</v>
      </c>
      <c r="G8" s="152"/>
      <c r="H8" s="153"/>
    </row>
    <row r="9" spans="1:8" x14ac:dyDescent="0.25">
      <c r="A9" s="134" t="s">
        <v>521</v>
      </c>
      <c r="B9" s="139"/>
      <c r="C9" s="140"/>
      <c r="D9" s="141">
        <v>98036</v>
      </c>
      <c r="E9" s="142"/>
      <c r="F9" s="143">
        <v>80821</v>
      </c>
      <c r="G9" s="144"/>
      <c r="H9" s="145"/>
    </row>
    <row r="10" spans="1:8" x14ac:dyDescent="0.25">
      <c r="A10" s="146"/>
      <c r="B10" s="147"/>
      <c r="C10" s="148"/>
      <c r="D10" s="149">
        <v>57892</v>
      </c>
      <c r="E10" s="150"/>
      <c r="F10" s="151">
        <v>49586</v>
      </c>
      <c r="G10" s="152"/>
      <c r="H10" s="153"/>
    </row>
    <row r="11" spans="1:8" x14ac:dyDescent="0.25">
      <c r="A11" s="134" t="s">
        <v>522</v>
      </c>
      <c r="B11" s="139"/>
      <c r="C11" s="140"/>
      <c r="D11" s="141">
        <v>128255</v>
      </c>
      <c r="E11" s="142"/>
      <c r="F11" s="143">
        <v>79840</v>
      </c>
      <c r="G11" s="144"/>
      <c r="H11" s="145"/>
    </row>
    <row r="12" spans="1:8" x14ac:dyDescent="0.25">
      <c r="A12" s="146"/>
      <c r="B12" s="147"/>
      <c r="C12" s="154"/>
      <c r="D12" s="149">
        <v>68015</v>
      </c>
      <c r="E12" s="150"/>
      <c r="F12" s="151">
        <v>45238</v>
      </c>
      <c r="G12" s="152"/>
      <c r="H12" s="153"/>
    </row>
    <row r="13" spans="1:8" x14ac:dyDescent="0.25">
      <c r="A13" s="134"/>
      <c r="B13" s="139"/>
      <c r="C13" s="140"/>
      <c r="D13" s="141">
        <v>81297</v>
      </c>
      <c r="E13" s="142"/>
      <c r="F13" s="143">
        <v>74934</v>
      </c>
      <c r="G13" s="155"/>
      <c r="H13" s="145"/>
    </row>
    <row r="14" spans="1:8" x14ac:dyDescent="0.25">
      <c r="A14" s="146"/>
      <c r="B14" s="147"/>
      <c r="C14" s="148"/>
      <c r="D14" s="149">
        <v>45856</v>
      </c>
      <c r="E14" s="150"/>
      <c r="F14" s="151">
        <v>41958</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6.53</v>
      </c>
      <c r="C19" s="156">
        <f>ROUND(VALUE(SUBSTITUTE(実質収支比率等に係る経年分析!G$48,"▲","-")),2)</f>
        <v>7.21</v>
      </c>
      <c r="D19" s="156">
        <f>ROUND(VALUE(SUBSTITUTE(実質収支比率等に係る経年分析!H$48,"▲","-")),2)</f>
        <v>11.43</v>
      </c>
      <c r="E19" s="156">
        <f>ROUND(VALUE(SUBSTITUTE(実質収支比率等に係る経年分析!I$48,"▲","-")),2)</f>
        <v>8.76</v>
      </c>
      <c r="F19" s="156">
        <f>ROUND(VALUE(SUBSTITUTE(実質収支比率等に係る経年分析!J$48,"▲","-")),2)</f>
        <v>5.22</v>
      </c>
    </row>
    <row r="20" spans="1:11" x14ac:dyDescent="0.25">
      <c r="A20" s="156" t="s">
        <v>53</v>
      </c>
      <c r="B20" s="156">
        <f>ROUND(VALUE(SUBSTITUTE(実質収支比率等に係る経年分析!F$47,"▲","-")),2)</f>
        <v>11.71</v>
      </c>
      <c r="C20" s="156">
        <f>ROUND(VALUE(SUBSTITUTE(実質収支比率等に係る経年分析!G$47,"▲","-")),2)</f>
        <v>14.2</v>
      </c>
      <c r="D20" s="156">
        <f>ROUND(VALUE(SUBSTITUTE(実質収支比率等に係る経年分析!H$47,"▲","-")),2)</f>
        <v>14.77</v>
      </c>
      <c r="E20" s="156">
        <f>ROUND(VALUE(SUBSTITUTE(実質収支比率等に係る経年分析!I$47,"▲","-")),2)</f>
        <v>15.08</v>
      </c>
      <c r="F20" s="156">
        <f>ROUND(VALUE(SUBSTITUTE(実質収支比率等に係る経年分析!J$47,"▲","-")),2)</f>
        <v>14.28</v>
      </c>
    </row>
    <row r="21" spans="1:11" x14ac:dyDescent="0.25">
      <c r="A21" s="156" t="s">
        <v>54</v>
      </c>
      <c r="B21" s="156">
        <f>IF(ISNUMBER(VALUE(SUBSTITUTE(実質収支比率等に係る経年分析!F$49,"▲","-"))),ROUND(VALUE(SUBSTITUTE(実質収支比率等に係る経年分析!F$49,"▲","-")),2),NA())</f>
        <v>1.31</v>
      </c>
      <c r="C21" s="156">
        <f>IF(ISNUMBER(VALUE(SUBSTITUTE(実質収支比率等に係る経年分析!G$49,"▲","-"))),ROUND(VALUE(SUBSTITUTE(実質収支比率等に係る経年分析!G$49,"▲","-")),2),NA())</f>
        <v>3.61</v>
      </c>
      <c r="D21" s="156">
        <f>IF(ISNUMBER(VALUE(SUBSTITUTE(実質収支比率等に係る経年分析!H$49,"▲","-"))),ROUND(VALUE(SUBSTITUTE(実質収支比率等に係る経年分析!H$49,"▲","-")),2),NA())</f>
        <v>3.9</v>
      </c>
      <c r="E21" s="156">
        <f>IF(ISNUMBER(VALUE(SUBSTITUTE(実質収支比率等に係る経年分析!I$49,"▲","-"))),ROUND(VALUE(SUBSTITUTE(実質収支比率等に係る経年分析!I$49,"▲","-")),2),NA())</f>
        <v>-2.31</v>
      </c>
      <c r="F21" s="156">
        <f>IF(ISNUMBER(VALUE(SUBSTITUTE(実質収支比率等に係る経年分析!J$49,"▲","-"))),ROUND(VALUE(SUBSTITUTE(実質収支比率等に係る経年分析!J$49,"▲","-")),2),NA())</f>
        <v>-4.5999999999999996</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7.0000000000000007E-2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0.09</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2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0.27</v>
      </c>
    </row>
    <row r="32" spans="1:11" x14ac:dyDescent="0.2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1.1499999999999999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0.98</v>
      </c>
    </row>
    <row r="33" spans="1:16" x14ac:dyDescent="0.2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0.14000000000000001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1.68</v>
      </c>
    </row>
    <row r="34" spans="1:16" x14ac:dyDescent="0.25">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1.75</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6.44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7.16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11.33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8.75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5.21</v>
      </c>
    </row>
    <row r="36" spans="1:16" x14ac:dyDescent="0.2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10.130000000000001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8.1199999999999992</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3989</v>
      </c>
      <c r="E42" s="158"/>
      <c r="F42" s="158"/>
      <c r="G42" s="158">
        <f>'実質公債費比率（分子）の構造'!L$52</f>
        <v>3832</v>
      </c>
      <c r="H42" s="158"/>
      <c r="I42" s="158"/>
      <c r="J42" s="158">
        <f>'実質公債費比率（分子）の構造'!M$52</f>
        <v>3656</v>
      </c>
      <c r="K42" s="158"/>
      <c r="L42" s="158"/>
      <c r="M42" s="158">
        <f>'実質公債費比率（分子）の構造'!N$52</f>
        <v>3489</v>
      </c>
      <c r="N42" s="158"/>
      <c r="O42" s="158"/>
      <c r="P42" s="158">
        <f>'実質公債費比率（分子）の構造'!O$52</f>
        <v>3223</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f>'実質公債費比率（分子）の構造'!K$49</f>
        <v>66</v>
      </c>
      <c r="C45" s="158"/>
      <c r="D45" s="158"/>
      <c r="E45" s="158">
        <f>'実質公債費比率（分子）の構造'!L$49</f>
        <v>46</v>
      </c>
      <c r="F45" s="158"/>
      <c r="G45" s="158"/>
      <c r="H45" s="158">
        <f>'実質公債費比率（分子）の構造'!M$49</f>
        <v>33</v>
      </c>
      <c r="I45" s="158"/>
      <c r="J45" s="158"/>
      <c r="K45" s="158">
        <f>'実質公債費比率（分子）の構造'!N$49</f>
        <v>20</v>
      </c>
      <c r="L45" s="158"/>
      <c r="M45" s="158"/>
      <c r="N45" s="158">
        <f>'実質公債費比率（分子）の構造'!O$49</f>
        <v>9</v>
      </c>
      <c r="O45" s="158"/>
      <c r="P45" s="158"/>
    </row>
    <row r="46" spans="1:16" x14ac:dyDescent="0.25">
      <c r="A46" s="158" t="s">
        <v>64</v>
      </c>
      <c r="B46" s="158">
        <f>'実質公債費比率（分子）の構造'!K$48</f>
        <v>1605</v>
      </c>
      <c r="C46" s="158"/>
      <c r="D46" s="158"/>
      <c r="E46" s="158">
        <f>'実質公債費比率（分子）の構造'!L$48</f>
        <v>1469</v>
      </c>
      <c r="F46" s="158"/>
      <c r="G46" s="158"/>
      <c r="H46" s="158">
        <f>'実質公債費比率（分子）の構造'!M$48</f>
        <v>1389</v>
      </c>
      <c r="I46" s="158"/>
      <c r="J46" s="158"/>
      <c r="K46" s="158">
        <f>'実質公債費比率（分子）の構造'!N$48</f>
        <v>1786</v>
      </c>
      <c r="L46" s="158"/>
      <c r="M46" s="158"/>
      <c r="N46" s="158">
        <f>'実質公債費比率（分子）の構造'!O$48</f>
        <v>1383</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4319</v>
      </c>
      <c r="C49" s="158"/>
      <c r="D49" s="158"/>
      <c r="E49" s="158">
        <f>'実質公債費比率（分子）の構造'!L$45</f>
        <v>4146</v>
      </c>
      <c r="F49" s="158"/>
      <c r="G49" s="158"/>
      <c r="H49" s="158">
        <f>'実質公債費比率（分子）の構造'!M$45</f>
        <v>4015</v>
      </c>
      <c r="I49" s="158"/>
      <c r="J49" s="158"/>
      <c r="K49" s="158">
        <f>'実質公債費比率（分子）の構造'!N$45</f>
        <v>3811</v>
      </c>
      <c r="L49" s="158"/>
      <c r="M49" s="158"/>
      <c r="N49" s="158">
        <f>'実質公債費比率（分子）の構造'!O$45</f>
        <v>3625</v>
      </c>
      <c r="O49" s="158"/>
      <c r="P49" s="158"/>
    </row>
    <row r="50" spans="1:16" x14ac:dyDescent="0.25">
      <c r="A50" s="158" t="s">
        <v>67</v>
      </c>
      <c r="B50" s="158" t="e">
        <f>NA()</f>
        <v>#N/A</v>
      </c>
      <c r="C50" s="158">
        <f>IF(ISNUMBER('実質公債費比率（分子）の構造'!K$53),'実質公債費比率（分子）の構造'!K$53,NA())</f>
        <v>2001</v>
      </c>
      <c r="D50" s="158" t="e">
        <f>NA()</f>
        <v>#N/A</v>
      </c>
      <c r="E50" s="158" t="e">
        <f>NA()</f>
        <v>#N/A</v>
      </c>
      <c r="F50" s="158">
        <f>IF(ISNUMBER('実質公債費比率（分子）の構造'!L$53),'実質公債費比率（分子）の構造'!L$53,NA())</f>
        <v>1829</v>
      </c>
      <c r="G50" s="158" t="e">
        <f>NA()</f>
        <v>#N/A</v>
      </c>
      <c r="H50" s="158" t="e">
        <f>NA()</f>
        <v>#N/A</v>
      </c>
      <c r="I50" s="158">
        <f>IF(ISNUMBER('実質公債費比率（分子）の構造'!M$53),'実質公債費比率（分子）の構造'!M$53,NA())</f>
        <v>1781</v>
      </c>
      <c r="J50" s="158" t="e">
        <f>NA()</f>
        <v>#N/A</v>
      </c>
      <c r="K50" s="158" t="e">
        <f>NA()</f>
        <v>#N/A</v>
      </c>
      <c r="L50" s="158">
        <f>IF(ISNUMBER('実質公債費比率（分子）の構造'!N$53),'実質公債費比率（分子）の構造'!N$53,NA())</f>
        <v>2128</v>
      </c>
      <c r="M50" s="158" t="e">
        <f>NA()</f>
        <v>#N/A</v>
      </c>
      <c r="N50" s="158" t="e">
        <f>NA()</f>
        <v>#N/A</v>
      </c>
      <c r="O50" s="158">
        <f>IF(ISNUMBER('実質公債費比率（分子）の構造'!O$53),'実質公債費比率（分子）の構造'!O$53,NA())</f>
        <v>1794</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41608</v>
      </c>
      <c r="E56" s="157"/>
      <c r="F56" s="157"/>
      <c r="G56" s="157">
        <f>'将来負担比率（分子）の構造'!J$52</f>
        <v>39351</v>
      </c>
      <c r="H56" s="157"/>
      <c r="I56" s="157"/>
      <c r="J56" s="157">
        <f>'将来負担比率（分子）の構造'!K$52</f>
        <v>37266</v>
      </c>
      <c r="K56" s="157"/>
      <c r="L56" s="157"/>
      <c r="M56" s="157">
        <f>'将来負担比率（分子）の構造'!L$52</f>
        <v>34753</v>
      </c>
      <c r="N56" s="157"/>
      <c r="O56" s="157"/>
      <c r="P56" s="157">
        <f>'将来負担比率（分子）の構造'!M$52</f>
        <v>33746</v>
      </c>
    </row>
    <row r="57" spans="1:16" x14ac:dyDescent="0.25">
      <c r="A57" s="157" t="s">
        <v>42</v>
      </c>
      <c r="B57" s="157"/>
      <c r="C57" s="157"/>
      <c r="D57" s="157">
        <f>'将来負担比率（分子）の構造'!I$51</f>
        <v>483</v>
      </c>
      <c r="E57" s="157"/>
      <c r="F57" s="157"/>
      <c r="G57" s="157">
        <f>'将来負担比率（分子）の構造'!J$51</f>
        <v>31</v>
      </c>
      <c r="H57" s="157"/>
      <c r="I57" s="157"/>
      <c r="J57" s="157">
        <f>'将来負担比率（分子）の構造'!K$51</f>
        <v>6</v>
      </c>
      <c r="K57" s="157"/>
      <c r="L57" s="157"/>
      <c r="M57" s="157">
        <f>'将来負担比率（分子）の構造'!L$51</f>
        <v>5</v>
      </c>
      <c r="N57" s="157"/>
      <c r="O57" s="157"/>
      <c r="P57" s="157">
        <f>'将来負担比率（分子）の構造'!M$51</f>
        <v>3</v>
      </c>
    </row>
    <row r="58" spans="1:16" x14ac:dyDescent="0.25">
      <c r="A58" s="157" t="s">
        <v>41</v>
      </c>
      <c r="B58" s="157"/>
      <c r="C58" s="157"/>
      <c r="D58" s="157">
        <f>'将来負担比率（分子）の構造'!I$50</f>
        <v>6362</v>
      </c>
      <c r="E58" s="157"/>
      <c r="F58" s="157"/>
      <c r="G58" s="157">
        <f>'将来負担比率（分子）の構造'!J$50</f>
        <v>9004</v>
      </c>
      <c r="H58" s="157"/>
      <c r="I58" s="157"/>
      <c r="J58" s="157">
        <f>'将来負担比率（分子）の構造'!K$50</f>
        <v>11078</v>
      </c>
      <c r="K58" s="157"/>
      <c r="L58" s="157"/>
      <c r="M58" s="157">
        <f>'将来負担比率（分子）の構造'!L$50</f>
        <v>12349</v>
      </c>
      <c r="N58" s="157"/>
      <c r="O58" s="157"/>
      <c r="P58" s="157">
        <f>'将来負担比率（分子）の構造'!M$50</f>
        <v>14017</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484</v>
      </c>
      <c r="C62" s="157"/>
      <c r="D62" s="157"/>
      <c r="E62" s="157">
        <f>'将来負担比率（分子）の構造'!J$45</f>
        <v>237</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5">
      <c r="A63" s="157" t="s">
        <v>34</v>
      </c>
      <c r="B63" s="157">
        <f>'将来負担比率（分子）の構造'!I$44</f>
        <v>192</v>
      </c>
      <c r="C63" s="157"/>
      <c r="D63" s="157"/>
      <c r="E63" s="157">
        <f>'将来負担比率（分子）の構造'!J$44</f>
        <v>147</v>
      </c>
      <c r="F63" s="157"/>
      <c r="G63" s="157"/>
      <c r="H63" s="157">
        <f>'将来負担比率（分子）の構造'!K$44</f>
        <v>116</v>
      </c>
      <c r="I63" s="157"/>
      <c r="J63" s="157"/>
      <c r="K63" s="157">
        <f>'将来負担比率（分子）の構造'!L$44</f>
        <v>97</v>
      </c>
      <c r="L63" s="157"/>
      <c r="M63" s="157"/>
      <c r="N63" s="157">
        <f>'将来負担比率（分子）の構造'!M$44</f>
        <v>89</v>
      </c>
      <c r="O63" s="157"/>
      <c r="P63" s="157"/>
    </row>
    <row r="64" spans="1:16" x14ac:dyDescent="0.25">
      <c r="A64" s="157" t="s">
        <v>33</v>
      </c>
      <c r="B64" s="157">
        <f>'将来負担比率（分子）の構造'!I$43</f>
        <v>23699</v>
      </c>
      <c r="C64" s="157"/>
      <c r="D64" s="157"/>
      <c r="E64" s="157">
        <f>'将来負担比率（分子）の構造'!J$43</f>
        <v>20161</v>
      </c>
      <c r="F64" s="157"/>
      <c r="G64" s="157"/>
      <c r="H64" s="157">
        <f>'将来負担比率（分子）の構造'!K$43</f>
        <v>18494</v>
      </c>
      <c r="I64" s="157"/>
      <c r="J64" s="157"/>
      <c r="K64" s="157">
        <f>'将来負担比率（分子）の構造'!L$43</f>
        <v>18226</v>
      </c>
      <c r="L64" s="157"/>
      <c r="M64" s="157"/>
      <c r="N64" s="157">
        <f>'将来負担比率（分子）の構造'!M$43</f>
        <v>18251</v>
      </c>
      <c r="O64" s="157"/>
      <c r="P64" s="157"/>
    </row>
    <row r="65" spans="1:16" x14ac:dyDescent="0.2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35386</v>
      </c>
      <c r="C66" s="157"/>
      <c r="D66" s="157"/>
      <c r="E66" s="157">
        <f>'将来負担比率（分子）の構造'!J$41</f>
        <v>33073</v>
      </c>
      <c r="F66" s="157"/>
      <c r="G66" s="157"/>
      <c r="H66" s="157">
        <f>'将来負担比率（分子）の構造'!K$41</f>
        <v>30393</v>
      </c>
      <c r="I66" s="157"/>
      <c r="J66" s="157"/>
      <c r="K66" s="157">
        <f>'将来負担比率（分子）の構造'!L$41</f>
        <v>28724</v>
      </c>
      <c r="L66" s="157"/>
      <c r="M66" s="157"/>
      <c r="N66" s="157">
        <f>'将来負担比率（分子）の構造'!M$41</f>
        <v>27395</v>
      </c>
      <c r="O66" s="157"/>
      <c r="P66" s="157"/>
    </row>
    <row r="67" spans="1:16" x14ac:dyDescent="0.25">
      <c r="A67" s="157" t="s">
        <v>71</v>
      </c>
      <c r="B67" s="157" t="e">
        <f>NA()</f>
        <v>#N/A</v>
      </c>
      <c r="C67" s="157">
        <f>IF(ISNUMBER('将来負担比率（分子）の構造'!I$53), IF('将来負担比率（分子）の構造'!I$53 &lt; 0, 0, '将来負担比率（分子）の構造'!I$53), NA())</f>
        <v>11307</v>
      </c>
      <c r="D67" s="157" t="e">
        <f>NA()</f>
        <v>#N/A</v>
      </c>
      <c r="E67" s="157" t="e">
        <f>NA()</f>
        <v>#N/A</v>
      </c>
      <c r="F67" s="157">
        <f>IF(ISNUMBER('将来負担比率（分子）の構造'!J$53), IF('将来負担比率（分子）の構造'!J$53 &lt; 0, 0, '将来負担比率（分子）の構造'!J$53), NA())</f>
        <v>5231</v>
      </c>
      <c r="G67" s="157" t="e">
        <f>NA()</f>
        <v>#N/A</v>
      </c>
      <c r="H67" s="157" t="e">
        <f>NA()</f>
        <v>#N/A</v>
      </c>
      <c r="I67" s="157">
        <f>IF(ISNUMBER('将来負担比率（分子）の構造'!K$53), IF('将来負担比率（分子）の構造'!K$53 &lt; 0, 0, '将来負担比率（分子）の構造'!K$53), NA())</f>
        <v>653</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2886</v>
      </c>
      <c r="C72" s="161">
        <f>基金残高に係る経年分析!G55</f>
        <v>2942</v>
      </c>
      <c r="D72" s="161">
        <f>基金残高に係る経年分析!H55</f>
        <v>2756</v>
      </c>
    </row>
    <row r="73" spans="1:16" x14ac:dyDescent="0.25">
      <c r="A73" s="160" t="s">
        <v>74</v>
      </c>
      <c r="B73" s="161">
        <f>基金残高に係る経年分析!F56</f>
        <v>104</v>
      </c>
      <c r="C73" s="161">
        <f>基金残高に係る経年分析!G56</f>
        <v>186</v>
      </c>
      <c r="D73" s="161">
        <f>基金残高に係る経年分析!H56</f>
        <v>251</v>
      </c>
    </row>
    <row r="74" spans="1:16" x14ac:dyDescent="0.25">
      <c r="A74" s="160" t="s">
        <v>75</v>
      </c>
      <c r="B74" s="161">
        <f>基金残高に係る経年分析!F57</f>
        <v>10481</v>
      </c>
      <c r="C74" s="161">
        <f>基金残高に係る経年分析!G57</f>
        <v>11483</v>
      </c>
      <c r="D74" s="161">
        <f>基金残高に係る経年分析!H57</f>
        <v>12962</v>
      </c>
    </row>
  </sheetData>
  <sheetProtection algorithmName="SHA-512" hashValue="UAqUftIFdDg4tv1+2Oa1BkPmQgT1r3xOpsxOigm15wcJuOX13Ymjs/50T1ufC6aQcX4QIBhIackPqy7C/xjXwA==" saltValue="Q/vu++VqJzf29ic7hgtq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5">
      <c r="B5" s="596" t="s">
        <v>215</v>
      </c>
      <c r="C5" s="597"/>
      <c r="D5" s="597"/>
      <c r="E5" s="597"/>
      <c r="F5" s="597"/>
      <c r="G5" s="597"/>
      <c r="H5" s="597"/>
      <c r="I5" s="597"/>
      <c r="J5" s="597"/>
      <c r="K5" s="597"/>
      <c r="L5" s="597"/>
      <c r="M5" s="597"/>
      <c r="N5" s="597"/>
      <c r="O5" s="597"/>
      <c r="P5" s="597"/>
      <c r="Q5" s="598"/>
      <c r="R5" s="599">
        <v>7188613</v>
      </c>
      <c r="S5" s="600"/>
      <c r="T5" s="600"/>
      <c r="U5" s="600"/>
      <c r="V5" s="600"/>
      <c r="W5" s="600"/>
      <c r="X5" s="600"/>
      <c r="Y5" s="601"/>
      <c r="Z5" s="602">
        <v>16</v>
      </c>
      <c r="AA5" s="602"/>
      <c r="AB5" s="602"/>
      <c r="AC5" s="602"/>
      <c r="AD5" s="603">
        <v>7188353</v>
      </c>
      <c r="AE5" s="603"/>
      <c r="AF5" s="603"/>
      <c r="AG5" s="603"/>
      <c r="AH5" s="603"/>
      <c r="AI5" s="603"/>
      <c r="AJ5" s="603"/>
      <c r="AK5" s="603"/>
      <c r="AL5" s="604">
        <v>36.700000000000003</v>
      </c>
      <c r="AM5" s="605"/>
      <c r="AN5" s="605"/>
      <c r="AO5" s="606"/>
      <c r="AP5" s="596" t="s">
        <v>216</v>
      </c>
      <c r="AQ5" s="597"/>
      <c r="AR5" s="597"/>
      <c r="AS5" s="597"/>
      <c r="AT5" s="597"/>
      <c r="AU5" s="597"/>
      <c r="AV5" s="597"/>
      <c r="AW5" s="597"/>
      <c r="AX5" s="597"/>
      <c r="AY5" s="597"/>
      <c r="AZ5" s="597"/>
      <c r="BA5" s="597"/>
      <c r="BB5" s="597"/>
      <c r="BC5" s="597"/>
      <c r="BD5" s="597"/>
      <c r="BE5" s="597"/>
      <c r="BF5" s="598"/>
      <c r="BG5" s="610">
        <v>7153313</v>
      </c>
      <c r="BH5" s="611"/>
      <c r="BI5" s="611"/>
      <c r="BJ5" s="611"/>
      <c r="BK5" s="611"/>
      <c r="BL5" s="611"/>
      <c r="BM5" s="611"/>
      <c r="BN5" s="612"/>
      <c r="BO5" s="613">
        <v>99.5</v>
      </c>
      <c r="BP5" s="613"/>
      <c r="BQ5" s="613"/>
      <c r="BR5" s="613"/>
      <c r="BS5" s="614">
        <v>89647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5">
      <c r="B6" s="607" t="s">
        <v>220</v>
      </c>
      <c r="C6" s="608"/>
      <c r="D6" s="608"/>
      <c r="E6" s="608"/>
      <c r="F6" s="608"/>
      <c r="G6" s="608"/>
      <c r="H6" s="608"/>
      <c r="I6" s="608"/>
      <c r="J6" s="608"/>
      <c r="K6" s="608"/>
      <c r="L6" s="608"/>
      <c r="M6" s="608"/>
      <c r="N6" s="608"/>
      <c r="O6" s="608"/>
      <c r="P6" s="608"/>
      <c r="Q6" s="609"/>
      <c r="R6" s="610">
        <v>345681</v>
      </c>
      <c r="S6" s="611"/>
      <c r="T6" s="611"/>
      <c r="U6" s="611"/>
      <c r="V6" s="611"/>
      <c r="W6" s="611"/>
      <c r="X6" s="611"/>
      <c r="Y6" s="612"/>
      <c r="Z6" s="613">
        <v>0.8</v>
      </c>
      <c r="AA6" s="613"/>
      <c r="AB6" s="613"/>
      <c r="AC6" s="613"/>
      <c r="AD6" s="614">
        <v>345681</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7153313</v>
      </c>
      <c r="BH6" s="611"/>
      <c r="BI6" s="611"/>
      <c r="BJ6" s="611"/>
      <c r="BK6" s="611"/>
      <c r="BL6" s="611"/>
      <c r="BM6" s="611"/>
      <c r="BN6" s="612"/>
      <c r="BO6" s="613">
        <v>99.5</v>
      </c>
      <c r="BP6" s="613"/>
      <c r="BQ6" s="613"/>
      <c r="BR6" s="613"/>
      <c r="BS6" s="614">
        <v>89647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182431</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182431</v>
      </c>
      <c r="DR6" s="611"/>
      <c r="DS6" s="611"/>
      <c r="DT6" s="611"/>
      <c r="DU6" s="611"/>
      <c r="DV6" s="611"/>
      <c r="DW6" s="611"/>
      <c r="DX6" s="611"/>
      <c r="DY6" s="611"/>
      <c r="DZ6" s="611"/>
      <c r="EA6" s="611"/>
      <c r="EB6" s="611"/>
      <c r="EC6" s="620"/>
    </row>
    <row r="7" spans="2:143" ht="11.25" customHeight="1" x14ac:dyDescent="0.25">
      <c r="B7" s="607" t="s">
        <v>223</v>
      </c>
      <c r="C7" s="608"/>
      <c r="D7" s="608"/>
      <c r="E7" s="608"/>
      <c r="F7" s="608"/>
      <c r="G7" s="608"/>
      <c r="H7" s="608"/>
      <c r="I7" s="608"/>
      <c r="J7" s="608"/>
      <c r="K7" s="608"/>
      <c r="L7" s="608"/>
      <c r="M7" s="608"/>
      <c r="N7" s="608"/>
      <c r="O7" s="608"/>
      <c r="P7" s="608"/>
      <c r="Q7" s="609"/>
      <c r="R7" s="610">
        <v>2224</v>
      </c>
      <c r="S7" s="611"/>
      <c r="T7" s="611"/>
      <c r="U7" s="611"/>
      <c r="V7" s="611"/>
      <c r="W7" s="611"/>
      <c r="X7" s="611"/>
      <c r="Y7" s="612"/>
      <c r="Z7" s="613">
        <v>0</v>
      </c>
      <c r="AA7" s="613"/>
      <c r="AB7" s="613"/>
      <c r="AC7" s="613"/>
      <c r="AD7" s="614">
        <v>2224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2653115</v>
      </c>
      <c r="BH7" s="611"/>
      <c r="BI7" s="611"/>
      <c r="BJ7" s="611"/>
      <c r="BK7" s="611"/>
      <c r="BL7" s="611"/>
      <c r="BM7" s="611"/>
      <c r="BN7" s="612"/>
      <c r="BO7" s="613">
        <v>36.9</v>
      </c>
      <c r="BP7" s="613"/>
      <c r="BQ7" s="613"/>
      <c r="BR7" s="613"/>
      <c r="BS7" s="614">
        <v>89647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10708919</v>
      </c>
      <c r="CS7" s="611"/>
      <c r="CT7" s="611"/>
      <c r="CU7" s="611"/>
      <c r="CV7" s="611"/>
      <c r="CW7" s="611"/>
      <c r="CX7" s="611"/>
      <c r="CY7" s="612"/>
      <c r="CZ7" s="613">
        <v>24.6</v>
      </c>
      <c r="DA7" s="613"/>
      <c r="DB7" s="613"/>
      <c r="DC7" s="613"/>
      <c r="DD7" s="619">
        <v>274014</v>
      </c>
      <c r="DE7" s="611"/>
      <c r="DF7" s="611"/>
      <c r="DG7" s="611"/>
      <c r="DH7" s="611"/>
      <c r="DI7" s="611"/>
      <c r="DJ7" s="611"/>
      <c r="DK7" s="611"/>
      <c r="DL7" s="611"/>
      <c r="DM7" s="611"/>
      <c r="DN7" s="611"/>
      <c r="DO7" s="611"/>
      <c r="DP7" s="612"/>
      <c r="DQ7" s="619">
        <v>10052600</v>
      </c>
      <c r="DR7" s="611"/>
      <c r="DS7" s="611"/>
      <c r="DT7" s="611"/>
      <c r="DU7" s="611"/>
      <c r="DV7" s="611"/>
      <c r="DW7" s="611"/>
      <c r="DX7" s="611"/>
      <c r="DY7" s="611"/>
      <c r="DZ7" s="611"/>
      <c r="EA7" s="611"/>
      <c r="EB7" s="611"/>
      <c r="EC7" s="620"/>
    </row>
    <row r="8" spans="2:143" ht="11.25" customHeight="1" x14ac:dyDescent="0.25">
      <c r="B8" s="607" t="s">
        <v>226</v>
      </c>
      <c r="C8" s="608"/>
      <c r="D8" s="608"/>
      <c r="E8" s="608"/>
      <c r="F8" s="608"/>
      <c r="G8" s="608"/>
      <c r="H8" s="608"/>
      <c r="I8" s="608"/>
      <c r="J8" s="608"/>
      <c r="K8" s="608"/>
      <c r="L8" s="608"/>
      <c r="M8" s="608"/>
      <c r="N8" s="608"/>
      <c r="O8" s="608"/>
      <c r="P8" s="608"/>
      <c r="Q8" s="609"/>
      <c r="R8" s="610">
        <v>48415</v>
      </c>
      <c r="S8" s="611"/>
      <c r="T8" s="611"/>
      <c r="U8" s="611"/>
      <c r="V8" s="611"/>
      <c r="W8" s="611"/>
      <c r="X8" s="611"/>
      <c r="Y8" s="612"/>
      <c r="Z8" s="613">
        <v>0.1</v>
      </c>
      <c r="AA8" s="613"/>
      <c r="AB8" s="613"/>
      <c r="AC8" s="613"/>
      <c r="AD8" s="614">
        <v>48415</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92523</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10016033</v>
      </c>
      <c r="CS8" s="611"/>
      <c r="CT8" s="611"/>
      <c r="CU8" s="611"/>
      <c r="CV8" s="611"/>
      <c r="CW8" s="611"/>
      <c r="CX8" s="611"/>
      <c r="CY8" s="612"/>
      <c r="CZ8" s="613">
        <v>23</v>
      </c>
      <c r="DA8" s="613"/>
      <c r="DB8" s="613"/>
      <c r="DC8" s="613"/>
      <c r="DD8" s="619">
        <v>110387</v>
      </c>
      <c r="DE8" s="611"/>
      <c r="DF8" s="611"/>
      <c r="DG8" s="611"/>
      <c r="DH8" s="611"/>
      <c r="DI8" s="611"/>
      <c r="DJ8" s="611"/>
      <c r="DK8" s="611"/>
      <c r="DL8" s="611"/>
      <c r="DM8" s="611"/>
      <c r="DN8" s="611"/>
      <c r="DO8" s="611"/>
      <c r="DP8" s="612"/>
      <c r="DQ8" s="619">
        <v>6248280</v>
      </c>
      <c r="DR8" s="611"/>
      <c r="DS8" s="611"/>
      <c r="DT8" s="611"/>
      <c r="DU8" s="611"/>
      <c r="DV8" s="611"/>
      <c r="DW8" s="611"/>
      <c r="DX8" s="611"/>
      <c r="DY8" s="611"/>
      <c r="DZ8" s="611"/>
      <c r="EA8" s="611"/>
      <c r="EB8" s="611"/>
      <c r="EC8" s="620"/>
    </row>
    <row r="9" spans="2:143" ht="11.25" customHeight="1" x14ac:dyDescent="0.25">
      <c r="B9" s="607" t="s">
        <v>229</v>
      </c>
      <c r="C9" s="608"/>
      <c r="D9" s="608"/>
      <c r="E9" s="608"/>
      <c r="F9" s="608"/>
      <c r="G9" s="608"/>
      <c r="H9" s="608"/>
      <c r="I9" s="608"/>
      <c r="J9" s="608"/>
      <c r="K9" s="608"/>
      <c r="L9" s="608"/>
      <c r="M9" s="608"/>
      <c r="N9" s="608"/>
      <c r="O9" s="608"/>
      <c r="P9" s="608"/>
      <c r="Q9" s="609"/>
      <c r="R9" s="610">
        <v>60068</v>
      </c>
      <c r="S9" s="611"/>
      <c r="T9" s="611"/>
      <c r="U9" s="611"/>
      <c r="V9" s="611"/>
      <c r="W9" s="611"/>
      <c r="X9" s="611"/>
      <c r="Y9" s="612"/>
      <c r="Z9" s="613">
        <v>0.1</v>
      </c>
      <c r="AA9" s="613"/>
      <c r="AB9" s="613"/>
      <c r="AC9" s="613"/>
      <c r="AD9" s="614">
        <v>60068</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2029638</v>
      </c>
      <c r="BH9" s="611"/>
      <c r="BI9" s="611"/>
      <c r="BJ9" s="611"/>
      <c r="BK9" s="611"/>
      <c r="BL9" s="611"/>
      <c r="BM9" s="611"/>
      <c r="BN9" s="612"/>
      <c r="BO9" s="613">
        <v>28.2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5362061</v>
      </c>
      <c r="CS9" s="611"/>
      <c r="CT9" s="611"/>
      <c r="CU9" s="611"/>
      <c r="CV9" s="611"/>
      <c r="CW9" s="611"/>
      <c r="CX9" s="611"/>
      <c r="CY9" s="612"/>
      <c r="CZ9" s="613">
        <v>12.3</v>
      </c>
      <c r="DA9" s="613"/>
      <c r="DB9" s="613"/>
      <c r="DC9" s="613"/>
      <c r="DD9" s="619">
        <v>1732199</v>
      </c>
      <c r="DE9" s="611"/>
      <c r="DF9" s="611"/>
      <c r="DG9" s="611"/>
      <c r="DH9" s="611"/>
      <c r="DI9" s="611"/>
      <c r="DJ9" s="611"/>
      <c r="DK9" s="611"/>
      <c r="DL9" s="611"/>
      <c r="DM9" s="611"/>
      <c r="DN9" s="611"/>
      <c r="DO9" s="611"/>
      <c r="DP9" s="612"/>
      <c r="DQ9" s="619">
        <v>3273906</v>
      </c>
      <c r="DR9" s="611"/>
      <c r="DS9" s="611"/>
      <c r="DT9" s="611"/>
      <c r="DU9" s="611"/>
      <c r="DV9" s="611"/>
      <c r="DW9" s="611"/>
      <c r="DX9" s="611"/>
      <c r="DY9" s="611"/>
      <c r="DZ9" s="611"/>
      <c r="EA9" s="611"/>
      <c r="EB9" s="611"/>
      <c r="EC9" s="620"/>
    </row>
    <row r="10" spans="2:143" ht="11.25" customHeight="1" x14ac:dyDescent="0.2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217660</v>
      </c>
      <c r="BH10" s="611"/>
      <c r="BI10" s="611"/>
      <c r="BJ10" s="611"/>
      <c r="BK10" s="611"/>
      <c r="BL10" s="611"/>
      <c r="BM10" s="611"/>
      <c r="BN10" s="612"/>
      <c r="BO10" s="613">
        <v>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37102</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31443</v>
      </c>
      <c r="DR10" s="611"/>
      <c r="DS10" s="611"/>
      <c r="DT10" s="611"/>
      <c r="DU10" s="611"/>
      <c r="DV10" s="611"/>
      <c r="DW10" s="611"/>
      <c r="DX10" s="611"/>
      <c r="DY10" s="611"/>
      <c r="DZ10" s="611"/>
      <c r="EA10" s="611"/>
      <c r="EB10" s="611"/>
      <c r="EC10" s="620"/>
    </row>
    <row r="11" spans="2:143" ht="11.25" customHeight="1" x14ac:dyDescent="0.25">
      <c r="B11" s="607" t="s">
        <v>235</v>
      </c>
      <c r="C11" s="608"/>
      <c r="D11" s="608"/>
      <c r="E11" s="608"/>
      <c r="F11" s="608"/>
      <c r="G11" s="608"/>
      <c r="H11" s="608"/>
      <c r="I11" s="608"/>
      <c r="J11" s="608"/>
      <c r="K11" s="608"/>
      <c r="L11" s="608"/>
      <c r="M11" s="608"/>
      <c r="N11" s="608"/>
      <c r="O11" s="608"/>
      <c r="P11" s="608"/>
      <c r="Q11" s="609"/>
      <c r="R11" s="610">
        <v>1477434</v>
      </c>
      <c r="S11" s="611"/>
      <c r="T11" s="611"/>
      <c r="U11" s="611"/>
      <c r="V11" s="611"/>
      <c r="W11" s="611"/>
      <c r="X11" s="611"/>
      <c r="Y11" s="612"/>
      <c r="Z11" s="615">
        <v>3.3</v>
      </c>
      <c r="AA11" s="616"/>
      <c r="AB11" s="616"/>
      <c r="AC11" s="622"/>
      <c r="AD11" s="619">
        <v>1477434</v>
      </c>
      <c r="AE11" s="611"/>
      <c r="AF11" s="611"/>
      <c r="AG11" s="611"/>
      <c r="AH11" s="611"/>
      <c r="AI11" s="611"/>
      <c r="AJ11" s="611"/>
      <c r="AK11" s="612"/>
      <c r="AL11" s="615">
        <v>7.5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313294</v>
      </c>
      <c r="BH11" s="611"/>
      <c r="BI11" s="611"/>
      <c r="BJ11" s="611"/>
      <c r="BK11" s="611"/>
      <c r="BL11" s="611"/>
      <c r="BM11" s="611"/>
      <c r="BN11" s="612"/>
      <c r="BO11" s="613">
        <v>4.4000000000000004</v>
      </c>
      <c r="BP11" s="613"/>
      <c r="BQ11" s="613"/>
      <c r="BR11" s="613"/>
      <c r="BS11" s="614">
        <v>89647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1407923</v>
      </c>
      <c r="CS11" s="611"/>
      <c r="CT11" s="611"/>
      <c r="CU11" s="611"/>
      <c r="CV11" s="611"/>
      <c r="CW11" s="611"/>
      <c r="CX11" s="611"/>
      <c r="CY11" s="612"/>
      <c r="CZ11" s="613">
        <v>3.2</v>
      </c>
      <c r="DA11" s="613"/>
      <c r="DB11" s="613"/>
      <c r="DC11" s="613"/>
      <c r="DD11" s="619">
        <v>478884</v>
      </c>
      <c r="DE11" s="611"/>
      <c r="DF11" s="611"/>
      <c r="DG11" s="611"/>
      <c r="DH11" s="611"/>
      <c r="DI11" s="611"/>
      <c r="DJ11" s="611"/>
      <c r="DK11" s="611"/>
      <c r="DL11" s="611"/>
      <c r="DM11" s="611"/>
      <c r="DN11" s="611"/>
      <c r="DO11" s="611"/>
      <c r="DP11" s="612"/>
      <c r="DQ11" s="619">
        <v>521325</v>
      </c>
      <c r="DR11" s="611"/>
      <c r="DS11" s="611"/>
      <c r="DT11" s="611"/>
      <c r="DU11" s="611"/>
      <c r="DV11" s="611"/>
      <c r="DW11" s="611"/>
      <c r="DX11" s="611"/>
      <c r="DY11" s="611"/>
      <c r="DZ11" s="611"/>
      <c r="EA11" s="611"/>
      <c r="EB11" s="611"/>
      <c r="EC11" s="620"/>
    </row>
    <row r="12" spans="2:143" ht="11.25" customHeight="1" x14ac:dyDescent="0.2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3851269</v>
      </c>
      <c r="BH12" s="611"/>
      <c r="BI12" s="611"/>
      <c r="BJ12" s="611"/>
      <c r="BK12" s="611"/>
      <c r="BL12" s="611"/>
      <c r="BM12" s="611"/>
      <c r="BN12" s="612"/>
      <c r="BO12" s="613">
        <v>53.6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572105</v>
      </c>
      <c r="CS12" s="611"/>
      <c r="CT12" s="611"/>
      <c r="CU12" s="611"/>
      <c r="CV12" s="611"/>
      <c r="CW12" s="611"/>
      <c r="CX12" s="611"/>
      <c r="CY12" s="612"/>
      <c r="CZ12" s="613">
        <v>1.3</v>
      </c>
      <c r="DA12" s="613"/>
      <c r="DB12" s="613"/>
      <c r="DC12" s="613"/>
      <c r="DD12" s="619">
        <v>17350</v>
      </c>
      <c r="DE12" s="611"/>
      <c r="DF12" s="611"/>
      <c r="DG12" s="611"/>
      <c r="DH12" s="611"/>
      <c r="DI12" s="611"/>
      <c r="DJ12" s="611"/>
      <c r="DK12" s="611"/>
      <c r="DL12" s="611"/>
      <c r="DM12" s="611"/>
      <c r="DN12" s="611"/>
      <c r="DO12" s="611"/>
      <c r="DP12" s="612"/>
      <c r="DQ12" s="619">
        <v>329819</v>
      </c>
      <c r="DR12" s="611"/>
      <c r="DS12" s="611"/>
      <c r="DT12" s="611"/>
      <c r="DU12" s="611"/>
      <c r="DV12" s="611"/>
      <c r="DW12" s="611"/>
      <c r="DX12" s="611"/>
      <c r="DY12" s="611"/>
      <c r="DZ12" s="611"/>
      <c r="EA12" s="611"/>
      <c r="EB12" s="611"/>
      <c r="EC12" s="620"/>
    </row>
    <row r="13" spans="2:143" ht="11.25" customHeight="1" x14ac:dyDescent="0.25">
      <c r="B13" s="607" t="s">
        <v>241</v>
      </c>
      <c r="C13" s="608"/>
      <c r="D13" s="608"/>
      <c r="E13" s="608"/>
      <c r="F13" s="608"/>
      <c r="G13" s="608"/>
      <c r="H13" s="608"/>
      <c r="I13" s="608"/>
      <c r="J13" s="608"/>
      <c r="K13" s="608"/>
      <c r="L13" s="608"/>
      <c r="M13" s="608"/>
      <c r="N13" s="608"/>
      <c r="O13" s="608"/>
      <c r="P13" s="608"/>
      <c r="Q13" s="609"/>
      <c r="R13" s="610">
        <v>1</v>
      </c>
      <c r="S13" s="611"/>
      <c r="T13" s="611"/>
      <c r="U13" s="611"/>
      <c r="V13" s="611"/>
      <c r="W13" s="611"/>
      <c r="X13" s="611"/>
      <c r="Y13" s="612"/>
      <c r="Z13" s="613">
        <v>0</v>
      </c>
      <c r="AA13" s="613"/>
      <c r="AB13" s="613"/>
      <c r="AC13" s="613"/>
      <c r="AD13" s="614">
        <v>1</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3822966</v>
      </c>
      <c r="BH13" s="611"/>
      <c r="BI13" s="611"/>
      <c r="BJ13" s="611"/>
      <c r="BK13" s="611"/>
      <c r="BL13" s="611"/>
      <c r="BM13" s="611"/>
      <c r="BN13" s="612"/>
      <c r="BO13" s="613">
        <v>53.2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5729844</v>
      </c>
      <c r="CS13" s="611"/>
      <c r="CT13" s="611"/>
      <c r="CU13" s="611"/>
      <c r="CV13" s="611"/>
      <c r="CW13" s="611"/>
      <c r="CX13" s="611"/>
      <c r="CY13" s="612"/>
      <c r="CZ13" s="613">
        <v>13.1</v>
      </c>
      <c r="DA13" s="613"/>
      <c r="DB13" s="613"/>
      <c r="DC13" s="613"/>
      <c r="DD13" s="619">
        <v>2278576</v>
      </c>
      <c r="DE13" s="611"/>
      <c r="DF13" s="611"/>
      <c r="DG13" s="611"/>
      <c r="DH13" s="611"/>
      <c r="DI13" s="611"/>
      <c r="DJ13" s="611"/>
      <c r="DK13" s="611"/>
      <c r="DL13" s="611"/>
      <c r="DM13" s="611"/>
      <c r="DN13" s="611"/>
      <c r="DO13" s="611"/>
      <c r="DP13" s="612"/>
      <c r="DQ13" s="619">
        <v>2932233</v>
      </c>
      <c r="DR13" s="611"/>
      <c r="DS13" s="611"/>
      <c r="DT13" s="611"/>
      <c r="DU13" s="611"/>
      <c r="DV13" s="611"/>
      <c r="DW13" s="611"/>
      <c r="DX13" s="611"/>
      <c r="DY13" s="611"/>
      <c r="DZ13" s="611"/>
      <c r="EA13" s="611"/>
      <c r="EB13" s="611"/>
      <c r="EC13" s="620"/>
    </row>
    <row r="14" spans="2:143" ht="11.25" customHeight="1" x14ac:dyDescent="0.2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251297</v>
      </c>
      <c r="BH14" s="611"/>
      <c r="BI14" s="611"/>
      <c r="BJ14" s="611"/>
      <c r="BK14" s="611"/>
      <c r="BL14" s="611"/>
      <c r="BM14" s="611"/>
      <c r="BN14" s="612"/>
      <c r="BO14" s="613">
        <v>3.5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1462923</v>
      </c>
      <c r="CS14" s="611"/>
      <c r="CT14" s="611"/>
      <c r="CU14" s="611"/>
      <c r="CV14" s="611"/>
      <c r="CW14" s="611"/>
      <c r="CX14" s="611"/>
      <c r="CY14" s="612"/>
      <c r="CZ14" s="613">
        <v>3.4</v>
      </c>
      <c r="DA14" s="613"/>
      <c r="DB14" s="613"/>
      <c r="DC14" s="613"/>
      <c r="DD14" s="619">
        <v>226981</v>
      </c>
      <c r="DE14" s="611"/>
      <c r="DF14" s="611"/>
      <c r="DG14" s="611"/>
      <c r="DH14" s="611"/>
      <c r="DI14" s="611"/>
      <c r="DJ14" s="611"/>
      <c r="DK14" s="611"/>
      <c r="DL14" s="611"/>
      <c r="DM14" s="611"/>
      <c r="DN14" s="611"/>
      <c r="DO14" s="611"/>
      <c r="DP14" s="612"/>
      <c r="DQ14" s="619">
        <v>967230</v>
      </c>
      <c r="DR14" s="611"/>
      <c r="DS14" s="611"/>
      <c r="DT14" s="611"/>
      <c r="DU14" s="611"/>
      <c r="DV14" s="611"/>
      <c r="DW14" s="611"/>
      <c r="DX14" s="611"/>
      <c r="DY14" s="611"/>
      <c r="DZ14" s="611"/>
      <c r="EA14" s="611"/>
      <c r="EB14" s="611"/>
      <c r="EC14" s="620"/>
    </row>
    <row r="15" spans="2:143" ht="11.25" customHeight="1" x14ac:dyDescent="0.25">
      <c r="B15" s="607" t="s">
        <v>247</v>
      </c>
      <c r="C15" s="608"/>
      <c r="D15" s="608"/>
      <c r="E15" s="608"/>
      <c r="F15" s="608"/>
      <c r="G15" s="608"/>
      <c r="H15" s="608"/>
      <c r="I15" s="608"/>
      <c r="J15" s="608"/>
      <c r="K15" s="608"/>
      <c r="L15" s="608"/>
      <c r="M15" s="608"/>
      <c r="N15" s="608"/>
      <c r="O15" s="608"/>
      <c r="P15" s="608"/>
      <c r="Q15" s="609"/>
      <c r="R15" s="610">
        <v>36395</v>
      </c>
      <c r="S15" s="611"/>
      <c r="T15" s="611"/>
      <c r="U15" s="611"/>
      <c r="V15" s="611"/>
      <c r="W15" s="611"/>
      <c r="X15" s="611"/>
      <c r="Y15" s="612"/>
      <c r="Z15" s="613">
        <v>0.1</v>
      </c>
      <c r="AA15" s="613"/>
      <c r="AB15" s="613"/>
      <c r="AC15" s="613"/>
      <c r="AD15" s="614">
        <v>36395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397632</v>
      </c>
      <c r="BH15" s="611"/>
      <c r="BI15" s="611"/>
      <c r="BJ15" s="611"/>
      <c r="BK15" s="611"/>
      <c r="BL15" s="611"/>
      <c r="BM15" s="611"/>
      <c r="BN15" s="612"/>
      <c r="BO15" s="613">
        <v>5.5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4430794</v>
      </c>
      <c r="CS15" s="611"/>
      <c r="CT15" s="611"/>
      <c r="CU15" s="611"/>
      <c r="CV15" s="611"/>
      <c r="CW15" s="611"/>
      <c r="CX15" s="611"/>
      <c r="CY15" s="612"/>
      <c r="CZ15" s="613">
        <v>10.199999999999999</v>
      </c>
      <c r="DA15" s="613"/>
      <c r="DB15" s="613"/>
      <c r="DC15" s="613"/>
      <c r="DD15" s="619">
        <v>1599116</v>
      </c>
      <c r="DE15" s="611"/>
      <c r="DF15" s="611"/>
      <c r="DG15" s="611"/>
      <c r="DH15" s="611"/>
      <c r="DI15" s="611"/>
      <c r="DJ15" s="611"/>
      <c r="DK15" s="611"/>
      <c r="DL15" s="611"/>
      <c r="DM15" s="611"/>
      <c r="DN15" s="611"/>
      <c r="DO15" s="611"/>
      <c r="DP15" s="612"/>
      <c r="DQ15" s="619">
        <v>2598319</v>
      </c>
      <c r="DR15" s="611"/>
      <c r="DS15" s="611"/>
      <c r="DT15" s="611"/>
      <c r="DU15" s="611"/>
      <c r="DV15" s="611"/>
      <c r="DW15" s="611"/>
      <c r="DX15" s="611"/>
      <c r="DY15" s="611"/>
      <c r="DZ15" s="611"/>
      <c r="EA15" s="611"/>
      <c r="EB15" s="611"/>
      <c r="EC15" s="620"/>
    </row>
    <row r="16" spans="2:143" ht="11.25" customHeight="1" x14ac:dyDescent="0.25">
      <c r="B16" s="607" t="s">
        <v>250</v>
      </c>
      <c r="C16" s="608"/>
      <c r="D16" s="608"/>
      <c r="E16" s="608"/>
      <c r="F16" s="608"/>
      <c r="G16" s="608"/>
      <c r="H16" s="608"/>
      <c r="I16" s="608"/>
      <c r="J16" s="608"/>
      <c r="K16" s="608"/>
      <c r="L16" s="608"/>
      <c r="M16" s="608"/>
      <c r="N16" s="608"/>
      <c r="O16" s="608"/>
      <c r="P16" s="608"/>
      <c r="Q16" s="609"/>
      <c r="R16" s="610">
        <v>148378</v>
      </c>
      <c r="S16" s="611"/>
      <c r="T16" s="611"/>
      <c r="U16" s="611"/>
      <c r="V16" s="611"/>
      <c r="W16" s="611"/>
      <c r="X16" s="611"/>
      <c r="Y16" s="612"/>
      <c r="Z16" s="613">
        <v>0.3</v>
      </c>
      <c r="AA16" s="613"/>
      <c r="AB16" s="613"/>
      <c r="AC16" s="613"/>
      <c r="AD16" s="614">
        <v>148378</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21445</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5322</v>
      </c>
      <c r="DR16" s="611"/>
      <c r="DS16" s="611"/>
      <c r="DT16" s="611"/>
      <c r="DU16" s="611"/>
      <c r="DV16" s="611"/>
      <c r="DW16" s="611"/>
      <c r="DX16" s="611"/>
      <c r="DY16" s="611"/>
      <c r="DZ16" s="611"/>
      <c r="EA16" s="611"/>
      <c r="EB16" s="611"/>
      <c r="EC16" s="620"/>
    </row>
    <row r="17" spans="2:133" ht="11.25" customHeight="1" x14ac:dyDescent="0.25">
      <c r="B17" s="607" t="s">
        <v>253</v>
      </c>
      <c r="C17" s="608"/>
      <c r="D17" s="608"/>
      <c r="E17" s="608"/>
      <c r="F17" s="608"/>
      <c r="G17" s="608"/>
      <c r="H17" s="608"/>
      <c r="I17" s="608"/>
      <c r="J17" s="608"/>
      <c r="K17" s="608"/>
      <c r="L17" s="608"/>
      <c r="M17" s="608"/>
      <c r="N17" s="608"/>
      <c r="O17" s="608"/>
      <c r="P17" s="608"/>
      <c r="Q17" s="609"/>
      <c r="R17" s="610">
        <v>278727</v>
      </c>
      <c r="S17" s="611"/>
      <c r="T17" s="611"/>
      <c r="U17" s="611"/>
      <c r="V17" s="611"/>
      <c r="W17" s="611"/>
      <c r="X17" s="611"/>
      <c r="Y17" s="612"/>
      <c r="Z17" s="613">
        <v>0.6</v>
      </c>
      <c r="AA17" s="613"/>
      <c r="AB17" s="613"/>
      <c r="AC17" s="613"/>
      <c r="AD17" s="614">
        <v>278727</v>
      </c>
      <c r="AE17" s="614"/>
      <c r="AF17" s="614"/>
      <c r="AG17" s="614"/>
      <c r="AH17" s="614"/>
      <c r="AI17" s="614"/>
      <c r="AJ17" s="614"/>
      <c r="AK17" s="614"/>
      <c r="AL17" s="615">
        <v>1.4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3642098</v>
      </c>
      <c r="CS17" s="611"/>
      <c r="CT17" s="611"/>
      <c r="CU17" s="611"/>
      <c r="CV17" s="611"/>
      <c r="CW17" s="611"/>
      <c r="CX17" s="611"/>
      <c r="CY17" s="612"/>
      <c r="CZ17" s="613">
        <v>8.4</v>
      </c>
      <c r="DA17" s="613"/>
      <c r="DB17" s="613"/>
      <c r="DC17" s="613"/>
      <c r="DD17" s="619" t="s">
        <v>122</v>
      </c>
      <c r="DE17" s="611"/>
      <c r="DF17" s="611"/>
      <c r="DG17" s="611"/>
      <c r="DH17" s="611"/>
      <c r="DI17" s="611"/>
      <c r="DJ17" s="611"/>
      <c r="DK17" s="611"/>
      <c r="DL17" s="611"/>
      <c r="DM17" s="611"/>
      <c r="DN17" s="611"/>
      <c r="DO17" s="611"/>
      <c r="DP17" s="612"/>
      <c r="DQ17" s="619">
        <v>3630084</v>
      </c>
      <c r="DR17" s="611"/>
      <c r="DS17" s="611"/>
      <c r="DT17" s="611"/>
      <c r="DU17" s="611"/>
      <c r="DV17" s="611"/>
      <c r="DW17" s="611"/>
      <c r="DX17" s="611"/>
      <c r="DY17" s="611"/>
      <c r="DZ17" s="611"/>
      <c r="EA17" s="611"/>
      <c r="EB17" s="611"/>
      <c r="EC17" s="620"/>
    </row>
    <row r="18" spans="2:133" ht="11.25" customHeight="1" x14ac:dyDescent="0.25">
      <c r="B18" s="607" t="s">
        <v>256</v>
      </c>
      <c r="C18" s="608"/>
      <c r="D18" s="608"/>
      <c r="E18" s="608"/>
      <c r="F18" s="608"/>
      <c r="G18" s="608"/>
      <c r="H18" s="608"/>
      <c r="I18" s="608"/>
      <c r="J18" s="608"/>
      <c r="K18" s="608"/>
      <c r="L18" s="608"/>
      <c r="M18" s="608"/>
      <c r="N18" s="608"/>
      <c r="O18" s="608"/>
      <c r="P18" s="608"/>
      <c r="Q18" s="609"/>
      <c r="R18" s="610">
        <v>40874</v>
      </c>
      <c r="S18" s="611"/>
      <c r="T18" s="611"/>
      <c r="U18" s="611"/>
      <c r="V18" s="611"/>
      <c r="W18" s="611"/>
      <c r="X18" s="611"/>
      <c r="Y18" s="612"/>
      <c r="Z18" s="613">
        <v>0.1</v>
      </c>
      <c r="AA18" s="613"/>
      <c r="AB18" s="613"/>
      <c r="AC18" s="613"/>
      <c r="AD18" s="614">
        <v>40874</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5">
      <c r="B19" s="607" t="s">
        <v>259</v>
      </c>
      <c r="C19" s="608"/>
      <c r="D19" s="608"/>
      <c r="E19" s="608"/>
      <c r="F19" s="608"/>
      <c r="G19" s="608"/>
      <c r="H19" s="608"/>
      <c r="I19" s="608"/>
      <c r="J19" s="608"/>
      <c r="K19" s="608"/>
      <c r="L19" s="608"/>
      <c r="M19" s="608"/>
      <c r="N19" s="608"/>
      <c r="O19" s="608"/>
      <c r="P19" s="608"/>
      <c r="Q19" s="609"/>
      <c r="R19" s="610">
        <v>231388</v>
      </c>
      <c r="S19" s="611"/>
      <c r="T19" s="611"/>
      <c r="U19" s="611"/>
      <c r="V19" s="611"/>
      <c r="W19" s="611"/>
      <c r="X19" s="611"/>
      <c r="Y19" s="612"/>
      <c r="Z19" s="613">
        <v>0.5</v>
      </c>
      <c r="AA19" s="613"/>
      <c r="AB19" s="613"/>
      <c r="AC19" s="613"/>
      <c r="AD19" s="614">
        <v>231388</v>
      </c>
      <c r="AE19" s="614"/>
      <c r="AF19" s="614"/>
      <c r="AG19" s="614"/>
      <c r="AH19" s="614"/>
      <c r="AI19" s="614"/>
      <c r="AJ19" s="614"/>
      <c r="AK19" s="614"/>
      <c r="AL19" s="615">
        <v>1.2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35300</v>
      </c>
      <c r="BH19" s="611"/>
      <c r="BI19" s="611"/>
      <c r="BJ19" s="611"/>
      <c r="BK19" s="611"/>
      <c r="BL19" s="611"/>
      <c r="BM19" s="611"/>
      <c r="BN19" s="612"/>
      <c r="BO19" s="613">
        <v>0.5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5">
      <c r="B20" s="623" t="s">
        <v>262</v>
      </c>
      <c r="C20" s="624"/>
      <c r="D20" s="624"/>
      <c r="E20" s="624"/>
      <c r="F20" s="624"/>
      <c r="G20" s="624"/>
      <c r="H20" s="624"/>
      <c r="I20" s="624"/>
      <c r="J20" s="624"/>
      <c r="K20" s="624"/>
      <c r="L20" s="624"/>
      <c r="M20" s="624"/>
      <c r="N20" s="624"/>
      <c r="O20" s="624"/>
      <c r="P20" s="624"/>
      <c r="Q20" s="625"/>
      <c r="R20" s="610">
        <v>6465</v>
      </c>
      <c r="S20" s="611"/>
      <c r="T20" s="611"/>
      <c r="U20" s="611"/>
      <c r="V20" s="611"/>
      <c r="W20" s="611"/>
      <c r="X20" s="611"/>
      <c r="Y20" s="612"/>
      <c r="Z20" s="613">
        <v>0</v>
      </c>
      <c r="AA20" s="613"/>
      <c r="AB20" s="613"/>
      <c r="AC20" s="613"/>
      <c r="AD20" s="614">
        <v>6465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35300</v>
      </c>
      <c r="BH20" s="611"/>
      <c r="BI20" s="611"/>
      <c r="BJ20" s="611"/>
      <c r="BK20" s="611"/>
      <c r="BL20" s="611"/>
      <c r="BM20" s="611"/>
      <c r="BN20" s="612"/>
      <c r="BO20" s="613">
        <v>0.5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43573678</v>
      </c>
      <c r="CS20" s="611"/>
      <c r="CT20" s="611"/>
      <c r="CU20" s="611"/>
      <c r="CV20" s="611"/>
      <c r="CW20" s="611"/>
      <c r="CX20" s="611"/>
      <c r="CY20" s="612"/>
      <c r="CZ20" s="613">
        <v>100</v>
      </c>
      <c r="DA20" s="613"/>
      <c r="DB20" s="613"/>
      <c r="DC20" s="613"/>
      <c r="DD20" s="619">
        <v>6717507</v>
      </c>
      <c r="DE20" s="611"/>
      <c r="DF20" s="611"/>
      <c r="DG20" s="611"/>
      <c r="DH20" s="611"/>
      <c r="DI20" s="611"/>
      <c r="DJ20" s="611"/>
      <c r="DK20" s="611"/>
      <c r="DL20" s="611"/>
      <c r="DM20" s="611"/>
      <c r="DN20" s="611"/>
      <c r="DO20" s="611"/>
      <c r="DP20" s="612"/>
      <c r="DQ20" s="619">
        <v>30772992</v>
      </c>
      <c r="DR20" s="611"/>
      <c r="DS20" s="611"/>
      <c r="DT20" s="611"/>
      <c r="DU20" s="611"/>
      <c r="DV20" s="611"/>
      <c r="DW20" s="611"/>
      <c r="DX20" s="611"/>
      <c r="DY20" s="611"/>
      <c r="DZ20" s="611"/>
      <c r="EA20" s="611"/>
      <c r="EB20" s="611"/>
      <c r="EC20" s="620"/>
    </row>
    <row r="21" spans="2:133" ht="11.25" customHeight="1" x14ac:dyDescent="0.25">
      <c r="B21" s="607" t="s">
        <v>265</v>
      </c>
      <c r="C21" s="608"/>
      <c r="D21" s="608"/>
      <c r="E21" s="608"/>
      <c r="F21" s="608"/>
      <c r="G21" s="608"/>
      <c r="H21" s="608"/>
      <c r="I21" s="608"/>
      <c r="J21" s="608"/>
      <c r="K21" s="608"/>
      <c r="L21" s="608"/>
      <c r="M21" s="608"/>
      <c r="N21" s="608"/>
      <c r="O21" s="608"/>
      <c r="P21" s="608"/>
      <c r="Q21" s="609"/>
      <c r="R21" s="610">
        <v>11473601</v>
      </c>
      <c r="S21" s="611"/>
      <c r="T21" s="611"/>
      <c r="U21" s="611"/>
      <c r="V21" s="611"/>
      <c r="W21" s="611"/>
      <c r="X21" s="611"/>
      <c r="Y21" s="612"/>
      <c r="Z21" s="613">
        <v>25.5</v>
      </c>
      <c r="AA21" s="613"/>
      <c r="AB21" s="613"/>
      <c r="AC21" s="613"/>
      <c r="AD21" s="614">
        <v>9968201</v>
      </c>
      <c r="AE21" s="614"/>
      <c r="AF21" s="614"/>
      <c r="AG21" s="614"/>
      <c r="AH21" s="614"/>
      <c r="AI21" s="614"/>
      <c r="AJ21" s="614"/>
      <c r="AK21" s="614"/>
      <c r="AL21" s="615">
        <v>50.8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35040</v>
      </c>
      <c r="BH21" s="611"/>
      <c r="BI21" s="611"/>
      <c r="BJ21" s="611"/>
      <c r="BK21" s="611"/>
      <c r="BL21" s="611"/>
      <c r="BM21" s="611"/>
      <c r="BN21" s="612"/>
      <c r="BO21" s="613">
        <v>0.5</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5">
      <c r="B22" s="607" t="s">
        <v>267</v>
      </c>
      <c r="C22" s="608"/>
      <c r="D22" s="608"/>
      <c r="E22" s="608"/>
      <c r="F22" s="608"/>
      <c r="G22" s="608"/>
      <c r="H22" s="608"/>
      <c r="I22" s="608"/>
      <c r="J22" s="608"/>
      <c r="K22" s="608"/>
      <c r="L22" s="608"/>
      <c r="M22" s="608"/>
      <c r="N22" s="608"/>
      <c r="O22" s="608"/>
      <c r="P22" s="608"/>
      <c r="Q22" s="609"/>
      <c r="R22" s="610">
        <v>9968201</v>
      </c>
      <c r="S22" s="611"/>
      <c r="T22" s="611"/>
      <c r="U22" s="611"/>
      <c r="V22" s="611"/>
      <c r="W22" s="611"/>
      <c r="X22" s="611"/>
      <c r="Y22" s="612"/>
      <c r="Z22" s="613">
        <v>22.1</v>
      </c>
      <c r="AA22" s="613"/>
      <c r="AB22" s="613"/>
      <c r="AC22" s="613"/>
      <c r="AD22" s="614">
        <v>9968201</v>
      </c>
      <c r="AE22" s="614"/>
      <c r="AF22" s="614"/>
      <c r="AG22" s="614"/>
      <c r="AH22" s="614"/>
      <c r="AI22" s="614"/>
      <c r="AJ22" s="614"/>
      <c r="AK22" s="614"/>
      <c r="AL22" s="615">
        <v>50.8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5">
      <c r="B23" s="607" t="s">
        <v>270</v>
      </c>
      <c r="C23" s="608"/>
      <c r="D23" s="608"/>
      <c r="E23" s="608"/>
      <c r="F23" s="608"/>
      <c r="G23" s="608"/>
      <c r="H23" s="608"/>
      <c r="I23" s="608"/>
      <c r="J23" s="608"/>
      <c r="K23" s="608"/>
      <c r="L23" s="608"/>
      <c r="M23" s="608"/>
      <c r="N23" s="608"/>
      <c r="O23" s="608"/>
      <c r="P23" s="608"/>
      <c r="Q23" s="609"/>
      <c r="R23" s="610">
        <v>1505355</v>
      </c>
      <c r="S23" s="611"/>
      <c r="T23" s="611"/>
      <c r="U23" s="611"/>
      <c r="V23" s="611"/>
      <c r="W23" s="611"/>
      <c r="X23" s="611"/>
      <c r="Y23" s="612"/>
      <c r="Z23" s="613">
        <v>3.3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260</v>
      </c>
      <c r="BH23" s="611"/>
      <c r="BI23" s="611"/>
      <c r="BJ23" s="611"/>
      <c r="BK23" s="611"/>
      <c r="BL23" s="611"/>
      <c r="BM23" s="611"/>
      <c r="BN23" s="612"/>
      <c r="BO23" s="613">
        <v>0</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5">
      <c r="B24" s="607" t="s">
        <v>277</v>
      </c>
      <c r="C24" s="608"/>
      <c r="D24" s="608"/>
      <c r="E24" s="608"/>
      <c r="F24" s="608"/>
      <c r="G24" s="608"/>
      <c r="H24" s="608"/>
      <c r="I24" s="608"/>
      <c r="J24" s="608"/>
      <c r="K24" s="608"/>
      <c r="L24" s="608"/>
      <c r="M24" s="608"/>
      <c r="N24" s="608"/>
      <c r="O24" s="608"/>
      <c r="P24" s="608"/>
      <c r="Q24" s="609"/>
      <c r="R24" s="610">
        <v>45</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14691714</v>
      </c>
      <c r="CS24" s="600"/>
      <c r="CT24" s="600"/>
      <c r="CU24" s="600"/>
      <c r="CV24" s="600"/>
      <c r="CW24" s="600"/>
      <c r="CX24" s="600"/>
      <c r="CY24" s="601"/>
      <c r="CZ24" s="604">
        <v>33.700000000000003</v>
      </c>
      <c r="DA24" s="605"/>
      <c r="DB24" s="605"/>
      <c r="DC24" s="621"/>
      <c r="DD24" s="645">
        <v>10991820</v>
      </c>
      <c r="DE24" s="600"/>
      <c r="DF24" s="600"/>
      <c r="DG24" s="600"/>
      <c r="DH24" s="600"/>
      <c r="DI24" s="600"/>
      <c r="DJ24" s="600"/>
      <c r="DK24" s="601"/>
      <c r="DL24" s="645">
        <v>10363778</v>
      </c>
      <c r="DM24" s="600"/>
      <c r="DN24" s="600"/>
      <c r="DO24" s="600"/>
      <c r="DP24" s="600"/>
      <c r="DQ24" s="600"/>
      <c r="DR24" s="600"/>
      <c r="DS24" s="600"/>
      <c r="DT24" s="600"/>
      <c r="DU24" s="600"/>
      <c r="DV24" s="601"/>
      <c r="DW24" s="604">
        <v>52.7</v>
      </c>
      <c r="DX24" s="605"/>
      <c r="DY24" s="605"/>
      <c r="DZ24" s="605"/>
      <c r="EA24" s="605"/>
      <c r="EB24" s="605"/>
      <c r="EC24" s="606"/>
    </row>
    <row r="25" spans="2:133" ht="11.25" customHeight="1" x14ac:dyDescent="0.25">
      <c r="B25" s="607" t="s">
        <v>280</v>
      </c>
      <c r="C25" s="608"/>
      <c r="D25" s="608"/>
      <c r="E25" s="608"/>
      <c r="F25" s="608"/>
      <c r="G25" s="608"/>
      <c r="H25" s="608"/>
      <c r="I25" s="608"/>
      <c r="J25" s="608"/>
      <c r="K25" s="608"/>
      <c r="L25" s="608"/>
      <c r="M25" s="608"/>
      <c r="N25" s="608"/>
      <c r="O25" s="608"/>
      <c r="P25" s="608"/>
      <c r="Q25" s="609"/>
      <c r="R25" s="610">
        <v>21059537</v>
      </c>
      <c r="S25" s="611"/>
      <c r="T25" s="611"/>
      <c r="U25" s="611"/>
      <c r="V25" s="611"/>
      <c r="W25" s="611"/>
      <c r="X25" s="611"/>
      <c r="Y25" s="612"/>
      <c r="Z25" s="613">
        <v>46.8</v>
      </c>
      <c r="AA25" s="613"/>
      <c r="AB25" s="613"/>
      <c r="AC25" s="613"/>
      <c r="AD25" s="614">
        <v>19553877</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5824059</v>
      </c>
      <c r="CS25" s="642"/>
      <c r="CT25" s="642"/>
      <c r="CU25" s="642"/>
      <c r="CV25" s="642"/>
      <c r="CW25" s="642"/>
      <c r="CX25" s="642"/>
      <c r="CY25" s="643"/>
      <c r="CZ25" s="615">
        <v>13.4</v>
      </c>
      <c r="DA25" s="640"/>
      <c r="DB25" s="640"/>
      <c r="DC25" s="644"/>
      <c r="DD25" s="619">
        <v>5155597</v>
      </c>
      <c r="DE25" s="642"/>
      <c r="DF25" s="642"/>
      <c r="DG25" s="642"/>
      <c r="DH25" s="642"/>
      <c r="DI25" s="642"/>
      <c r="DJ25" s="642"/>
      <c r="DK25" s="643"/>
      <c r="DL25" s="619">
        <v>5076257</v>
      </c>
      <c r="DM25" s="642"/>
      <c r="DN25" s="642"/>
      <c r="DO25" s="642"/>
      <c r="DP25" s="642"/>
      <c r="DQ25" s="642"/>
      <c r="DR25" s="642"/>
      <c r="DS25" s="642"/>
      <c r="DT25" s="642"/>
      <c r="DU25" s="642"/>
      <c r="DV25" s="643"/>
      <c r="DW25" s="615">
        <v>25.8</v>
      </c>
      <c r="DX25" s="640"/>
      <c r="DY25" s="640"/>
      <c r="DZ25" s="640"/>
      <c r="EA25" s="640"/>
      <c r="EB25" s="640"/>
      <c r="EC25" s="641"/>
    </row>
    <row r="26" spans="2:133" ht="11.25" customHeight="1" x14ac:dyDescent="0.25">
      <c r="B26" s="607" t="s">
        <v>283</v>
      </c>
      <c r="C26" s="608"/>
      <c r="D26" s="608"/>
      <c r="E26" s="608"/>
      <c r="F26" s="608"/>
      <c r="G26" s="608"/>
      <c r="H26" s="608"/>
      <c r="I26" s="608"/>
      <c r="J26" s="608"/>
      <c r="K26" s="608"/>
      <c r="L26" s="608"/>
      <c r="M26" s="608"/>
      <c r="N26" s="608"/>
      <c r="O26" s="608"/>
      <c r="P26" s="608"/>
      <c r="Q26" s="609"/>
      <c r="R26" s="610">
        <v>5118</v>
      </c>
      <c r="S26" s="611"/>
      <c r="T26" s="611"/>
      <c r="U26" s="611"/>
      <c r="V26" s="611"/>
      <c r="W26" s="611"/>
      <c r="X26" s="611"/>
      <c r="Y26" s="612"/>
      <c r="Z26" s="613">
        <v>0</v>
      </c>
      <c r="AA26" s="613"/>
      <c r="AB26" s="613"/>
      <c r="AC26" s="613"/>
      <c r="AD26" s="614">
        <v>5118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3385877</v>
      </c>
      <c r="CS26" s="611"/>
      <c r="CT26" s="611"/>
      <c r="CU26" s="611"/>
      <c r="CV26" s="611"/>
      <c r="CW26" s="611"/>
      <c r="CX26" s="611"/>
      <c r="CY26" s="612"/>
      <c r="CZ26" s="615">
        <v>7.8</v>
      </c>
      <c r="DA26" s="640"/>
      <c r="DB26" s="640"/>
      <c r="DC26" s="644"/>
      <c r="DD26" s="619">
        <v>2924459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5">
      <c r="B27" s="607" t="s">
        <v>286</v>
      </c>
      <c r="C27" s="608"/>
      <c r="D27" s="608"/>
      <c r="E27" s="608"/>
      <c r="F27" s="608"/>
      <c r="G27" s="608"/>
      <c r="H27" s="608"/>
      <c r="I27" s="608"/>
      <c r="J27" s="608"/>
      <c r="K27" s="608"/>
      <c r="L27" s="608"/>
      <c r="M27" s="608"/>
      <c r="N27" s="608"/>
      <c r="O27" s="608"/>
      <c r="P27" s="608"/>
      <c r="Q27" s="609"/>
      <c r="R27" s="610">
        <v>644062</v>
      </c>
      <c r="S27" s="611"/>
      <c r="T27" s="611"/>
      <c r="U27" s="611"/>
      <c r="V27" s="611"/>
      <c r="W27" s="611"/>
      <c r="X27" s="611"/>
      <c r="Y27" s="612"/>
      <c r="Z27" s="613">
        <v>1.4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7188613</v>
      </c>
      <c r="BH27" s="611"/>
      <c r="BI27" s="611"/>
      <c r="BJ27" s="611"/>
      <c r="BK27" s="611"/>
      <c r="BL27" s="611"/>
      <c r="BM27" s="611"/>
      <c r="BN27" s="612"/>
      <c r="BO27" s="613">
        <v>100</v>
      </c>
      <c r="BP27" s="613"/>
      <c r="BQ27" s="613"/>
      <c r="BR27" s="613"/>
      <c r="BS27" s="614">
        <v>89647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5225557</v>
      </c>
      <c r="CS27" s="642"/>
      <c r="CT27" s="642"/>
      <c r="CU27" s="642"/>
      <c r="CV27" s="642"/>
      <c r="CW27" s="642"/>
      <c r="CX27" s="642"/>
      <c r="CY27" s="643"/>
      <c r="CZ27" s="615">
        <v>12</v>
      </c>
      <c r="DA27" s="640"/>
      <c r="DB27" s="640"/>
      <c r="DC27" s="644"/>
      <c r="DD27" s="619">
        <v>2206139</v>
      </c>
      <c r="DE27" s="642"/>
      <c r="DF27" s="642"/>
      <c r="DG27" s="642"/>
      <c r="DH27" s="642"/>
      <c r="DI27" s="642"/>
      <c r="DJ27" s="642"/>
      <c r="DK27" s="643"/>
      <c r="DL27" s="619">
        <v>1674937</v>
      </c>
      <c r="DM27" s="642"/>
      <c r="DN27" s="642"/>
      <c r="DO27" s="642"/>
      <c r="DP27" s="642"/>
      <c r="DQ27" s="642"/>
      <c r="DR27" s="642"/>
      <c r="DS27" s="642"/>
      <c r="DT27" s="642"/>
      <c r="DU27" s="642"/>
      <c r="DV27" s="643"/>
      <c r="DW27" s="615">
        <v>8.5</v>
      </c>
      <c r="DX27" s="640"/>
      <c r="DY27" s="640"/>
      <c r="DZ27" s="640"/>
      <c r="EA27" s="640"/>
      <c r="EB27" s="640"/>
      <c r="EC27" s="641"/>
    </row>
    <row r="28" spans="2:133" ht="11.25" customHeight="1" x14ac:dyDescent="0.25">
      <c r="B28" s="607" t="s">
        <v>289</v>
      </c>
      <c r="C28" s="608"/>
      <c r="D28" s="608"/>
      <c r="E28" s="608"/>
      <c r="F28" s="608"/>
      <c r="G28" s="608"/>
      <c r="H28" s="608"/>
      <c r="I28" s="608"/>
      <c r="J28" s="608"/>
      <c r="K28" s="608"/>
      <c r="L28" s="608"/>
      <c r="M28" s="608"/>
      <c r="N28" s="608"/>
      <c r="O28" s="608"/>
      <c r="P28" s="608"/>
      <c r="Q28" s="609"/>
      <c r="R28" s="610">
        <v>200421</v>
      </c>
      <c r="S28" s="611"/>
      <c r="T28" s="611"/>
      <c r="U28" s="611"/>
      <c r="V28" s="611"/>
      <c r="W28" s="611"/>
      <c r="X28" s="611"/>
      <c r="Y28" s="612"/>
      <c r="Z28" s="613">
        <v>0.4</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3642098</v>
      </c>
      <c r="CS28" s="611"/>
      <c r="CT28" s="611"/>
      <c r="CU28" s="611"/>
      <c r="CV28" s="611"/>
      <c r="CW28" s="611"/>
      <c r="CX28" s="611"/>
      <c r="CY28" s="612"/>
      <c r="CZ28" s="615">
        <v>8.4</v>
      </c>
      <c r="DA28" s="640"/>
      <c r="DB28" s="640"/>
      <c r="DC28" s="644"/>
      <c r="DD28" s="619">
        <v>3630084</v>
      </c>
      <c r="DE28" s="611"/>
      <c r="DF28" s="611"/>
      <c r="DG28" s="611"/>
      <c r="DH28" s="611"/>
      <c r="DI28" s="611"/>
      <c r="DJ28" s="611"/>
      <c r="DK28" s="612"/>
      <c r="DL28" s="619">
        <v>3612584</v>
      </c>
      <c r="DM28" s="611"/>
      <c r="DN28" s="611"/>
      <c r="DO28" s="611"/>
      <c r="DP28" s="611"/>
      <c r="DQ28" s="611"/>
      <c r="DR28" s="611"/>
      <c r="DS28" s="611"/>
      <c r="DT28" s="611"/>
      <c r="DU28" s="611"/>
      <c r="DV28" s="612"/>
      <c r="DW28" s="615">
        <v>18.399999999999999</v>
      </c>
      <c r="DX28" s="640"/>
      <c r="DY28" s="640"/>
      <c r="DZ28" s="640"/>
      <c r="EA28" s="640"/>
      <c r="EB28" s="640"/>
      <c r="EC28" s="641"/>
    </row>
    <row r="29" spans="2:133" ht="11.25" customHeight="1" x14ac:dyDescent="0.25">
      <c r="B29" s="607" t="s">
        <v>291</v>
      </c>
      <c r="C29" s="608"/>
      <c r="D29" s="608"/>
      <c r="E29" s="608"/>
      <c r="F29" s="608"/>
      <c r="G29" s="608"/>
      <c r="H29" s="608"/>
      <c r="I29" s="608"/>
      <c r="J29" s="608"/>
      <c r="K29" s="608"/>
      <c r="L29" s="608"/>
      <c r="M29" s="608"/>
      <c r="N29" s="608"/>
      <c r="O29" s="608"/>
      <c r="P29" s="608"/>
      <c r="Q29" s="609"/>
      <c r="R29" s="610">
        <v>227472</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3642098</v>
      </c>
      <c r="CS29" s="642"/>
      <c r="CT29" s="642"/>
      <c r="CU29" s="642"/>
      <c r="CV29" s="642"/>
      <c r="CW29" s="642"/>
      <c r="CX29" s="642"/>
      <c r="CY29" s="643"/>
      <c r="CZ29" s="615">
        <v>8.4</v>
      </c>
      <c r="DA29" s="640"/>
      <c r="DB29" s="640"/>
      <c r="DC29" s="644"/>
      <c r="DD29" s="619">
        <v>3630084</v>
      </c>
      <c r="DE29" s="642"/>
      <c r="DF29" s="642"/>
      <c r="DG29" s="642"/>
      <c r="DH29" s="642"/>
      <c r="DI29" s="642"/>
      <c r="DJ29" s="642"/>
      <c r="DK29" s="643"/>
      <c r="DL29" s="619">
        <v>3612584</v>
      </c>
      <c r="DM29" s="642"/>
      <c r="DN29" s="642"/>
      <c r="DO29" s="642"/>
      <c r="DP29" s="642"/>
      <c r="DQ29" s="642"/>
      <c r="DR29" s="642"/>
      <c r="DS29" s="642"/>
      <c r="DT29" s="642"/>
      <c r="DU29" s="642"/>
      <c r="DV29" s="643"/>
      <c r="DW29" s="615">
        <v>18.399999999999999</v>
      </c>
      <c r="DX29" s="640"/>
      <c r="DY29" s="640"/>
      <c r="DZ29" s="640"/>
      <c r="EA29" s="640"/>
      <c r="EB29" s="640"/>
      <c r="EC29" s="641"/>
    </row>
    <row r="30" spans="2:133" ht="11.25" customHeight="1" x14ac:dyDescent="0.25">
      <c r="B30" s="607" t="s">
        <v>293</v>
      </c>
      <c r="C30" s="608"/>
      <c r="D30" s="608"/>
      <c r="E30" s="608"/>
      <c r="F30" s="608"/>
      <c r="G30" s="608"/>
      <c r="H30" s="608"/>
      <c r="I30" s="608"/>
      <c r="J30" s="608"/>
      <c r="K30" s="608"/>
      <c r="L30" s="608"/>
      <c r="M30" s="608"/>
      <c r="N30" s="608"/>
      <c r="O30" s="608"/>
      <c r="P30" s="608"/>
      <c r="Q30" s="609"/>
      <c r="R30" s="610">
        <v>5024084</v>
      </c>
      <c r="S30" s="611"/>
      <c r="T30" s="611"/>
      <c r="U30" s="611"/>
      <c r="V30" s="611"/>
      <c r="W30" s="611"/>
      <c r="X30" s="611"/>
      <c r="Y30" s="612"/>
      <c r="Z30" s="613">
        <v>11.2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3565653</v>
      </c>
      <c r="CS30" s="611"/>
      <c r="CT30" s="611"/>
      <c r="CU30" s="611"/>
      <c r="CV30" s="611"/>
      <c r="CW30" s="611"/>
      <c r="CX30" s="611"/>
      <c r="CY30" s="612"/>
      <c r="CZ30" s="615">
        <v>8.1999999999999993</v>
      </c>
      <c r="DA30" s="640"/>
      <c r="DB30" s="640"/>
      <c r="DC30" s="644"/>
      <c r="DD30" s="619">
        <v>3553639</v>
      </c>
      <c r="DE30" s="611"/>
      <c r="DF30" s="611"/>
      <c r="DG30" s="611"/>
      <c r="DH30" s="611"/>
      <c r="DI30" s="611"/>
      <c r="DJ30" s="611"/>
      <c r="DK30" s="612"/>
      <c r="DL30" s="619">
        <v>3536139</v>
      </c>
      <c r="DM30" s="611"/>
      <c r="DN30" s="611"/>
      <c r="DO30" s="611"/>
      <c r="DP30" s="611"/>
      <c r="DQ30" s="611"/>
      <c r="DR30" s="611"/>
      <c r="DS30" s="611"/>
      <c r="DT30" s="611"/>
      <c r="DU30" s="611"/>
      <c r="DV30" s="612"/>
      <c r="DW30" s="615">
        <v>18</v>
      </c>
      <c r="DX30" s="640"/>
      <c r="DY30" s="640"/>
      <c r="DZ30" s="640"/>
      <c r="EA30" s="640"/>
      <c r="EB30" s="640"/>
      <c r="EC30" s="641"/>
    </row>
    <row r="31" spans="2:133" ht="11.25" customHeight="1" x14ac:dyDescent="0.2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98.8</v>
      </c>
      <c r="BH31" s="654"/>
      <c r="BI31" s="654"/>
      <c r="BJ31" s="654"/>
      <c r="BK31" s="654"/>
      <c r="BL31" s="654"/>
      <c r="BM31" s="605">
        <v>90</v>
      </c>
      <c r="BN31" s="654"/>
      <c r="BO31" s="654"/>
      <c r="BP31" s="654"/>
      <c r="BQ31" s="655"/>
      <c r="BR31" s="666">
        <v>98.8</v>
      </c>
      <c r="BS31" s="654"/>
      <c r="BT31" s="654"/>
      <c r="BU31" s="654"/>
      <c r="BV31" s="654"/>
      <c r="BW31" s="654"/>
      <c r="BX31" s="605">
        <v>89.6</v>
      </c>
      <c r="BY31" s="654"/>
      <c r="BZ31" s="654"/>
      <c r="CA31" s="654"/>
      <c r="CB31" s="655"/>
      <c r="CD31" s="648"/>
      <c r="CE31" s="649"/>
      <c r="CF31" s="607" t="s">
        <v>300</v>
      </c>
      <c r="CG31" s="608"/>
      <c r="CH31" s="608"/>
      <c r="CI31" s="608"/>
      <c r="CJ31" s="608"/>
      <c r="CK31" s="608"/>
      <c r="CL31" s="608"/>
      <c r="CM31" s="608"/>
      <c r="CN31" s="608"/>
      <c r="CO31" s="608"/>
      <c r="CP31" s="608"/>
      <c r="CQ31" s="609"/>
      <c r="CR31" s="610">
        <v>76445</v>
      </c>
      <c r="CS31" s="642"/>
      <c r="CT31" s="642"/>
      <c r="CU31" s="642"/>
      <c r="CV31" s="642"/>
      <c r="CW31" s="642"/>
      <c r="CX31" s="642"/>
      <c r="CY31" s="643"/>
      <c r="CZ31" s="615">
        <v>0.2</v>
      </c>
      <c r="DA31" s="640"/>
      <c r="DB31" s="640"/>
      <c r="DC31" s="644"/>
      <c r="DD31" s="619">
        <v>76445</v>
      </c>
      <c r="DE31" s="642"/>
      <c r="DF31" s="642"/>
      <c r="DG31" s="642"/>
      <c r="DH31" s="642"/>
      <c r="DI31" s="642"/>
      <c r="DJ31" s="642"/>
      <c r="DK31" s="643"/>
      <c r="DL31" s="619">
        <v>76445</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5">
      <c r="B32" s="607" t="s">
        <v>301</v>
      </c>
      <c r="C32" s="608"/>
      <c r="D32" s="608"/>
      <c r="E32" s="608"/>
      <c r="F32" s="608"/>
      <c r="G32" s="608"/>
      <c r="H32" s="608"/>
      <c r="I32" s="608"/>
      <c r="J32" s="608"/>
      <c r="K32" s="608"/>
      <c r="L32" s="608"/>
      <c r="M32" s="608"/>
      <c r="N32" s="608"/>
      <c r="O32" s="608"/>
      <c r="P32" s="608"/>
      <c r="Q32" s="609"/>
      <c r="R32" s="610">
        <v>2236249</v>
      </c>
      <c r="S32" s="611"/>
      <c r="T32" s="611"/>
      <c r="U32" s="611"/>
      <c r="V32" s="611"/>
      <c r="W32" s="611"/>
      <c r="X32" s="611"/>
      <c r="Y32" s="612"/>
      <c r="Z32" s="613">
        <v>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2"/>
      <c r="BI32" s="642"/>
      <c r="BJ32" s="642"/>
      <c r="BK32" s="642"/>
      <c r="BL32" s="642"/>
      <c r="BM32" s="616">
        <v>97.2</v>
      </c>
      <c r="BN32" s="642"/>
      <c r="BO32" s="642"/>
      <c r="BP32" s="642"/>
      <c r="BQ32" s="665"/>
      <c r="BR32" s="667">
        <v>99.4</v>
      </c>
      <c r="BS32" s="642"/>
      <c r="BT32" s="642"/>
      <c r="BU32" s="642"/>
      <c r="BV32" s="642"/>
      <c r="BW32" s="642"/>
      <c r="BX32" s="616">
        <v>97.3</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5">
      <c r="B33" s="607" t="s">
        <v>305</v>
      </c>
      <c r="C33" s="608"/>
      <c r="D33" s="608"/>
      <c r="E33" s="608"/>
      <c r="F33" s="608"/>
      <c r="G33" s="608"/>
      <c r="H33" s="608"/>
      <c r="I33" s="608"/>
      <c r="J33" s="608"/>
      <c r="K33" s="608"/>
      <c r="L33" s="608"/>
      <c r="M33" s="608"/>
      <c r="N33" s="608"/>
      <c r="O33" s="608"/>
      <c r="P33" s="608"/>
      <c r="Q33" s="609"/>
      <c r="R33" s="610">
        <v>131868</v>
      </c>
      <c r="S33" s="611"/>
      <c r="T33" s="611"/>
      <c r="U33" s="611"/>
      <c r="V33" s="611"/>
      <c r="W33" s="611"/>
      <c r="X33" s="611"/>
      <c r="Y33" s="612"/>
      <c r="Z33" s="613">
        <v>0.3</v>
      </c>
      <c r="AA33" s="613"/>
      <c r="AB33" s="613"/>
      <c r="AC33" s="613"/>
      <c r="AD33" s="614">
        <v>42366</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98.2</v>
      </c>
      <c r="BH33" s="669"/>
      <c r="BI33" s="669"/>
      <c r="BJ33" s="669"/>
      <c r="BK33" s="669"/>
      <c r="BL33" s="669"/>
      <c r="BM33" s="670">
        <v>84.4</v>
      </c>
      <c r="BN33" s="669"/>
      <c r="BO33" s="669"/>
      <c r="BP33" s="669"/>
      <c r="BQ33" s="671"/>
      <c r="BR33" s="668">
        <v>98.1</v>
      </c>
      <c r="BS33" s="669"/>
      <c r="BT33" s="669"/>
      <c r="BU33" s="669"/>
      <c r="BV33" s="669"/>
      <c r="BW33" s="669"/>
      <c r="BX33" s="670">
        <v>83.6</v>
      </c>
      <c r="BY33" s="669"/>
      <c r="BZ33" s="669"/>
      <c r="CA33" s="669"/>
      <c r="CB33" s="671"/>
      <c r="CD33" s="607" t="s">
        <v>307</v>
      </c>
      <c r="CE33" s="608"/>
      <c r="CF33" s="608"/>
      <c r="CG33" s="608"/>
      <c r="CH33" s="608"/>
      <c r="CI33" s="608"/>
      <c r="CJ33" s="608"/>
      <c r="CK33" s="608"/>
      <c r="CL33" s="608"/>
      <c r="CM33" s="608"/>
      <c r="CN33" s="608"/>
      <c r="CO33" s="608"/>
      <c r="CP33" s="608"/>
      <c r="CQ33" s="609"/>
      <c r="CR33" s="610">
        <v>22143012</v>
      </c>
      <c r="CS33" s="642"/>
      <c r="CT33" s="642"/>
      <c r="CU33" s="642"/>
      <c r="CV33" s="642"/>
      <c r="CW33" s="642"/>
      <c r="CX33" s="642"/>
      <c r="CY33" s="643"/>
      <c r="CZ33" s="615">
        <v>50.8</v>
      </c>
      <c r="DA33" s="640"/>
      <c r="DB33" s="640"/>
      <c r="DC33" s="644"/>
      <c r="DD33" s="619">
        <v>18431202</v>
      </c>
      <c r="DE33" s="642"/>
      <c r="DF33" s="642"/>
      <c r="DG33" s="642"/>
      <c r="DH33" s="642"/>
      <c r="DI33" s="642"/>
      <c r="DJ33" s="642"/>
      <c r="DK33" s="643"/>
      <c r="DL33" s="619">
        <v>8001446</v>
      </c>
      <c r="DM33" s="642"/>
      <c r="DN33" s="642"/>
      <c r="DO33" s="642"/>
      <c r="DP33" s="642"/>
      <c r="DQ33" s="642"/>
      <c r="DR33" s="642"/>
      <c r="DS33" s="642"/>
      <c r="DT33" s="642"/>
      <c r="DU33" s="642"/>
      <c r="DV33" s="643"/>
      <c r="DW33" s="615">
        <v>40.700000000000003</v>
      </c>
      <c r="DX33" s="640"/>
      <c r="DY33" s="640"/>
      <c r="DZ33" s="640"/>
      <c r="EA33" s="640"/>
      <c r="EB33" s="640"/>
      <c r="EC33" s="641"/>
    </row>
    <row r="34" spans="2:133" ht="11.25" customHeight="1" x14ac:dyDescent="0.25">
      <c r="B34" s="607" t="s">
        <v>308</v>
      </c>
      <c r="C34" s="608"/>
      <c r="D34" s="608"/>
      <c r="E34" s="608"/>
      <c r="F34" s="608"/>
      <c r="G34" s="608"/>
      <c r="H34" s="608"/>
      <c r="I34" s="608"/>
      <c r="J34" s="608"/>
      <c r="K34" s="608"/>
      <c r="L34" s="608"/>
      <c r="M34" s="608"/>
      <c r="N34" s="608"/>
      <c r="O34" s="608"/>
      <c r="P34" s="608"/>
      <c r="Q34" s="609"/>
      <c r="R34" s="610">
        <v>7159092</v>
      </c>
      <c r="S34" s="611"/>
      <c r="T34" s="611"/>
      <c r="U34" s="611"/>
      <c r="V34" s="611"/>
      <c r="W34" s="611"/>
      <c r="X34" s="611"/>
      <c r="Y34" s="612"/>
      <c r="Z34" s="613">
        <v>15.9</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7977446</v>
      </c>
      <c r="CS34" s="611"/>
      <c r="CT34" s="611"/>
      <c r="CU34" s="611"/>
      <c r="CV34" s="611"/>
      <c r="CW34" s="611"/>
      <c r="CX34" s="611"/>
      <c r="CY34" s="612"/>
      <c r="CZ34" s="615">
        <v>18.3</v>
      </c>
      <c r="DA34" s="640"/>
      <c r="DB34" s="640"/>
      <c r="DC34" s="644"/>
      <c r="DD34" s="619">
        <v>6509403</v>
      </c>
      <c r="DE34" s="611"/>
      <c r="DF34" s="611"/>
      <c r="DG34" s="611"/>
      <c r="DH34" s="611"/>
      <c r="DI34" s="611"/>
      <c r="DJ34" s="611"/>
      <c r="DK34" s="612"/>
      <c r="DL34" s="619">
        <v>2913662</v>
      </c>
      <c r="DM34" s="611"/>
      <c r="DN34" s="611"/>
      <c r="DO34" s="611"/>
      <c r="DP34" s="611"/>
      <c r="DQ34" s="611"/>
      <c r="DR34" s="611"/>
      <c r="DS34" s="611"/>
      <c r="DT34" s="611"/>
      <c r="DU34" s="611"/>
      <c r="DV34" s="612"/>
      <c r="DW34" s="615">
        <v>14.8</v>
      </c>
      <c r="DX34" s="640"/>
      <c r="DY34" s="640"/>
      <c r="DZ34" s="640"/>
      <c r="EA34" s="640"/>
      <c r="EB34" s="640"/>
      <c r="EC34" s="641"/>
    </row>
    <row r="35" spans="2:133" ht="11.25" customHeight="1" x14ac:dyDescent="0.25">
      <c r="B35" s="607" t="s">
        <v>310</v>
      </c>
      <c r="C35" s="608"/>
      <c r="D35" s="608"/>
      <c r="E35" s="608"/>
      <c r="F35" s="608"/>
      <c r="G35" s="608"/>
      <c r="H35" s="608"/>
      <c r="I35" s="608"/>
      <c r="J35" s="608"/>
      <c r="K35" s="608"/>
      <c r="L35" s="608"/>
      <c r="M35" s="608"/>
      <c r="N35" s="608"/>
      <c r="O35" s="608"/>
      <c r="P35" s="608"/>
      <c r="Q35" s="609"/>
      <c r="R35" s="610">
        <v>3088678</v>
      </c>
      <c r="S35" s="611"/>
      <c r="T35" s="611"/>
      <c r="U35" s="611"/>
      <c r="V35" s="611"/>
      <c r="W35" s="611"/>
      <c r="X35" s="611"/>
      <c r="Y35" s="612"/>
      <c r="Z35" s="613">
        <v>6.9</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2262456</v>
      </c>
      <c r="CS35" s="642"/>
      <c r="CT35" s="642"/>
      <c r="CU35" s="642"/>
      <c r="CV35" s="642"/>
      <c r="CW35" s="642"/>
      <c r="CX35" s="642"/>
      <c r="CY35" s="643"/>
      <c r="CZ35" s="615">
        <v>5.2</v>
      </c>
      <c r="DA35" s="640"/>
      <c r="DB35" s="640"/>
      <c r="DC35" s="644"/>
      <c r="DD35" s="619">
        <v>1499040</v>
      </c>
      <c r="DE35" s="642"/>
      <c r="DF35" s="642"/>
      <c r="DG35" s="642"/>
      <c r="DH35" s="642"/>
      <c r="DI35" s="642"/>
      <c r="DJ35" s="642"/>
      <c r="DK35" s="643"/>
      <c r="DL35" s="619">
        <v>1045295</v>
      </c>
      <c r="DM35" s="642"/>
      <c r="DN35" s="642"/>
      <c r="DO35" s="642"/>
      <c r="DP35" s="642"/>
      <c r="DQ35" s="642"/>
      <c r="DR35" s="642"/>
      <c r="DS35" s="642"/>
      <c r="DT35" s="642"/>
      <c r="DU35" s="642"/>
      <c r="DV35" s="643"/>
      <c r="DW35" s="615">
        <v>5.3</v>
      </c>
      <c r="DX35" s="640"/>
      <c r="DY35" s="640"/>
      <c r="DZ35" s="640"/>
      <c r="EA35" s="640"/>
      <c r="EB35" s="640"/>
      <c r="EC35" s="641"/>
    </row>
    <row r="36" spans="2:133" ht="11.25" customHeight="1" x14ac:dyDescent="0.25">
      <c r="B36" s="607" t="s">
        <v>314</v>
      </c>
      <c r="C36" s="608"/>
      <c r="D36" s="608"/>
      <c r="E36" s="608"/>
      <c r="F36" s="608"/>
      <c r="G36" s="608"/>
      <c r="H36" s="608"/>
      <c r="I36" s="608"/>
      <c r="J36" s="608"/>
      <c r="K36" s="608"/>
      <c r="L36" s="608"/>
      <c r="M36" s="608"/>
      <c r="N36" s="608"/>
      <c r="O36" s="608"/>
      <c r="P36" s="608"/>
      <c r="Q36" s="609"/>
      <c r="R36" s="610">
        <v>2104334</v>
      </c>
      <c r="S36" s="611"/>
      <c r="T36" s="611"/>
      <c r="U36" s="611"/>
      <c r="V36" s="611"/>
      <c r="W36" s="611"/>
      <c r="X36" s="611"/>
      <c r="Y36" s="612"/>
      <c r="Z36" s="613">
        <v>4.7</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4991817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53251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4549569</v>
      </c>
      <c r="CS36" s="611"/>
      <c r="CT36" s="611"/>
      <c r="CU36" s="611"/>
      <c r="CV36" s="611"/>
      <c r="CW36" s="611"/>
      <c r="CX36" s="611"/>
      <c r="CY36" s="612"/>
      <c r="CZ36" s="615">
        <v>10.4</v>
      </c>
      <c r="DA36" s="640"/>
      <c r="DB36" s="640"/>
      <c r="DC36" s="644"/>
      <c r="DD36" s="619">
        <v>3555161</v>
      </c>
      <c r="DE36" s="611"/>
      <c r="DF36" s="611"/>
      <c r="DG36" s="611"/>
      <c r="DH36" s="611"/>
      <c r="DI36" s="611"/>
      <c r="DJ36" s="611"/>
      <c r="DK36" s="612"/>
      <c r="DL36" s="619">
        <v>2207099</v>
      </c>
      <c r="DM36" s="611"/>
      <c r="DN36" s="611"/>
      <c r="DO36" s="611"/>
      <c r="DP36" s="611"/>
      <c r="DQ36" s="611"/>
      <c r="DR36" s="611"/>
      <c r="DS36" s="611"/>
      <c r="DT36" s="611"/>
      <c r="DU36" s="611"/>
      <c r="DV36" s="612"/>
      <c r="DW36" s="615">
        <v>11.2</v>
      </c>
      <c r="DX36" s="640"/>
      <c r="DY36" s="640"/>
      <c r="DZ36" s="640"/>
      <c r="EA36" s="640"/>
      <c r="EB36" s="640"/>
      <c r="EC36" s="641"/>
    </row>
    <row r="37" spans="2:133" ht="11.25" customHeight="1" x14ac:dyDescent="0.25">
      <c r="B37" s="607" t="s">
        <v>318</v>
      </c>
      <c r="C37" s="608"/>
      <c r="D37" s="608"/>
      <c r="E37" s="608"/>
      <c r="F37" s="608"/>
      <c r="G37" s="608"/>
      <c r="H37" s="608"/>
      <c r="I37" s="608"/>
      <c r="J37" s="608"/>
      <c r="K37" s="608"/>
      <c r="L37" s="608"/>
      <c r="M37" s="608"/>
      <c r="N37" s="608"/>
      <c r="O37" s="608"/>
      <c r="P37" s="608"/>
      <c r="Q37" s="609"/>
      <c r="R37" s="610">
        <v>890458</v>
      </c>
      <c r="S37" s="611"/>
      <c r="T37" s="611"/>
      <c r="U37" s="611"/>
      <c r="V37" s="611"/>
      <c r="W37" s="611"/>
      <c r="X37" s="611"/>
      <c r="Y37" s="612"/>
      <c r="Z37" s="613">
        <v>2</v>
      </c>
      <c r="AA37" s="613"/>
      <c r="AB37" s="613"/>
      <c r="AC37" s="613"/>
      <c r="AD37" s="614">
        <v>2765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1415880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35581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72002</v>
      </c>
      <c r="CS37" s="642"/>
      <c r="CT37" s="642"/>
      <c r="CU37" s="642"/>
      <c r="CV37" s="642"/>
      <c r="CW37" s="642"/>
      <c r="CX37" s="642"/>
      <c r="CY37" s="643"/>
      <c r="CZ37" s="615">
        <v>0.2</v>
      </c>
      <c r="DA37" s="640"/>
      <c r="DB37" s="640"/>
      <c r="DC37" s="644"/>
      <c r="DD37" s="619">
        <v>72002</v>
      </c>
      <c r="DE37" s="642"/>
      <c r="DF37" s="642"/>
      <c r="DG37" s="642"/>
      <c r="DH37" s="642"/>
      <c r="DI37" s="642"/>
      <c r="DJ37" s="642"/>
      <c r="DK37" s="643"/>
      <c r="DL37" s="619">
        <v>72002</v>
      </c>
      <c r="DM37" s="642"/>
      <c r="DN37" s="642"/>
      <c r="DO37" s="642"/>
      <c r="DP37" s="642"/>
      <c r="DQ37" s="642"/>
      <c r="DR37" s="642"/>
      <c r="DS37" s="642"/>
      <c r="DT37" s="642"/>
      <c r="DU37" s="642"/>
      <c r="DV37" s="643"/>
      <c r="DW37" s="615">
        <v>0.4</v>
      </c>
      <c r="DX37" s="640"/>
      <c r="DY37" s="640"/>
      <c r="DZ37" s="640"/>
      <c r="EA37" s="640"/>
      <c r="EB37" s="640"/>
      <c r="EC37" s="641"/>
    </row>
    <row r="38" spans="2:133" ht="11.25" customHeight="1" x14ac:dyDescent="0.25">
      <c r="B38" s="607" t="s">
        <v>322</v>
      </c>
      <c r="C38" s="608"/>
      <c r="D38" s="608"/>
      <c r="E38" s="608"/>
      <c r="F38" s="608"/>
      <c r="G38" s="608"/>
      <c r="H38" s="608"/>
      <c r="I38" s="608"/>
      <c r="J38" s="608"/>
      <c r="K38" s="608"/>
      <c r="L38" s="608"/>
      <c r="M38" s="608"/>
      <c r="N38" s="608"/>
      <c r="O38" s="608"/>
      <c r="P38" s="608"/>
      <c r="Q38" s="609"/>
      <c r="R38" s="610">
        <v>2237000</v>
      </c>
      <c r="S38" s="611"/>
      <c r="T38" s="611"/>
      <c r="U38" s="611"/>
      <c r="V38" s="611"/>
      <c r="W38" s="611"/>
      <c r="X38" s="611"/>
      <c r="Y38" s="612"/>
      <c r="Z38" s="613">
        <v>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1330881</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6895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2191303</v>
      </c>
      <c r="CS38" s="611"/>
      <c r="CT38" s="611"/>
      <c r="CU38" s="611"/>
      <c r="CV38" s="611"/>
      <c r="CW38" s="611"/>
      <c r="CX38" s="611"/>
      <c r="CY38" s="612"/>
      <c r="CZ38" s="615">
        <v>5</v>
      </c>
      <c r="DA38" s="640"/>
      <c r="DB38" s="640"/>
      <c r="DC38" s="644"/>
      <c r="DD38" s="619">
        <v>1847950</v>
      </c>
      <c r="DE38" s="611"/>
      <c r="DF38" s="611"/>
      <c r="DG38" s="611"/>
      <c r="DH38" s="611"/>
      <c r="DI38" s="611"/>
      <c r="DJ38" s="611"/>
      <c r="DK38" s="612"/>
      <c r="DL38" s="619">
        <v>1825790</v>
      </c>
      <c r="DM38" s="611"/>
      <c r="DN38" s="611"/>
      <c r="DO38" s="611"/>
      <c r="DP38" s="611"/>
      <c r="DQ38" s="611"/>
      <c r="DR38" s="611"/>
      <c r="DS38" s="611"/>
      <c r="DT38" s="611"/>
      <c r="DU38" s="611"/>
      <c r="DV38" s="612"/>
      <c r="DW38" s="615">
        <v>9.3000000000000007</v>
      </c>
      <c r="DX38" s="640"/>
      <c r="DY38" s="640"/>
      <c r="DZ38" s="640"/>
      <c r="EA38" s="640"/>
      <c r="EB38" s="640"/>
      <c r="EC38" s="641"/>
    </row>
    <row r="39" spans="2:133" ht="11.25" customHeight="1" x14ac:dyDescent="0.2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53753</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10265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4445983</v>
      </c>
      <c r="CS39" s="642"/>
      <c r="CT39" s="642"/>
      <c r="CU39" s="642"/>
      <c r="CV39" s="642"/>
      <c r="CW39" s="642"/>
      <c r="CX39" s="642"/>
      <c r="CY39" s="643"/>
      <c r="CZ39" s="615">
        <v>10.199999999999999</v>
      </c>
      <c r="DA39" s="640"/>
      <c r="DB39" s="640"/>
      <c r="DC39" s="644"/>
      <c r="DD39" s="619">
        <v>4414943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5">
      <c r="B40" s="607" t="s">
        <v>330</v>
      </c>
      <c r="C40" s="608"/>
      <c r="D40" s="608"/>
      <c r="E40" s="608"/>
      <c r="F40" s="608"/>
      <c r="G40" s="608"/>
      <c r="H40" s="608"/>
      <c r="I40" s="608"/>
      <c r="J40" s="608"/>
      <c r="K40" s="608"/>
      <c r="L40" s="608"/>
      <c r="M40" s="608"/>
      <c r="N40" s="608"/>
      <c r="O40" s="608"/>
      <c r="P40" s="608"/>
      <c r="Q40" s="609"/>
      <c r="R40" s="610">
        <v>51500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19796</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94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716255</v>
      </c>
      <c r="CS40" s="611"/>
      <c r="CT40" s="611"/>
      <c r="CU40" s="611"/>
      <c r="CV40" s="611"/>
      <c r="CW40" s="611"/>
      <c r="CX40" s="611"/>
      <c r="CY40" s="612"/>
      <c r="CZ40" s="615">
        <v>1.6</v>
      </c>
      <c r="DA40" s="640"/>
      <c r="DB40" s="640"/>
      <c r="DC40" s="644"/>
      <c r="DD40" s="619">
        <v>604705</v>
      </c>
      <c r="DE40" s="611"/>
      <c r="DF40" s="611"/>
      <c r="DG40" s="611"/>
      <c r="DH40" s="611"/>
      <c r="DI40" s="611"/>
      <c r="DJ40" s="611"/>
      <c r="DK40" s="612"/>
      <c r="DL40" s="619">
        <v>9600</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5">
      <c r="B41" s="631" t="s">
        <v>335</v>
      </c>
      <c r="C41" s="632"/>
      <c r="D41" s="632"/>
      <c r="E41" s="632"/>
      <c r="F41" s="632"/>
      <c r="G41" s="632"/>
      <c r="H41" s="632"/>
      <c r="I41" s="632"/>
      <c r="J41" s="632"/>
      <c r="K41" s="632"/>
      <c r="L41" s="632"/>
      <c r="M41" s="632"/>
      <c r="N41" s="632"/>
      <c r="O41" s="632"/>
      <c r="P41" s="632"/>
      <c r="Q41" s="633"/>
      <c r="R41" s="682">
        <v>45008373</v>
      </c>
      <c r="S41" s="683"/>
      <c r="T41" s="683"/>
      <c r="U41" s="683"/>
      <c r="V41" s="683"/>
      <c r="W41" s="683"/>
      <c r="X41" s="683"/>
      <c r="Y41" s="687"/>
      <c r="Z41" s="688">
        <v>100</v>
      </c>
      <c r="AA41" s="688"/>
      <c r="AB41" s="688"/>
      <c r="AC41" s="688"/>
      <c r="AD41" s="689">
        <v>19604126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401016</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5">
      <c r="AQ42" s="679" t="s">
        <v>339</v>
      </c>
      <c r="AR42" s="680"/>
      <c r="AS42" s="680"/>
      <c r="AT42" s="680"/>
      <c r="AU42" s="680"/>
      <c r="AV42" s="680"/>
      <c r="AW42" s="680"/>
      <c r="AX42" s="680"/>
      <c r="AY42" s="681"/>
      <c r="AZ42" s="682">
        <v>1770491</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344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6738952</v>
      </c>
      <c r="CS42" s="642"/>
      <c r="CT42" s="642"/>
      <c r="CU42" s="642"/>
      <c r="CV42" s="642"/>
      <c r="CW42" s="642"/>
      <c r="CX42" s="642"/>
      <c r="CY42" s="643"/>
      <c r="CZ42" s="615">
        <v>15.5</v>
      </c>
      <c r="DA42" s="640"/>
      <c r="DB42" s="640"/>
      <c r="DC42" s="644"/>
      <c r="DD42" s="619">
        <v>1349970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5">
      <c r="B43" s="196" t="s">
        <v>342</v>
      </c>
      <c r="CD43" s="607" t="s">
        <v>343</v>
      </c>
      <c r="CE43" s="608"/>
      <c r="CF43" s="608"/>
      <c r="CG43" s="608"/>
      <c r="CH43" s="608"/>
      <c r="CI43" s="608"/>
      <c r="CJ43" s="608"/>
      <c r="CK43" s="608"/>
      <c r="CL43" s="608"/>
      <c r="CM43" s="608"/>
      <c r="CN43" s="608"/>
      <c r="CO43" s="608"/>
      <c r="CP43" s="608"/>
      <c r="CQ43" s="609"/>
      <c r="CR43" s="610">
        <v>196265</v>
      </c>
      <c r="CS43" s="642"/>
      <c r="CT43" s="642"/>
      <c r="CU43" s="642"/>
      <c r="CV43" s="642"/>
      <c r="CW43" s="642"/>
      <c r="CX43" s="642"/>
      <c r="CY43" s="643"/>
      <c r="CZ43" s="615">
        <v>0.5</v>
      </c>
      <c r="DA43" s="640"/>
      <c r="DB43" s="640"/>
      <c r="DC43" s="644"/>
      <c r="DD43" s="619">
        <v>194169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6717507</v>
      </c>
      <c r="CS44" s="611"/>
      <c r="CT44" s="611"/>
      <c r="CU44" s="611"/>
      <c r="CV44" s="611"/>
      <c r="CW44" s="611"/>
      <c r="CX44" s="611"/>
      <c r="CY44" s="612"/>
      <c r="CZ44" s="615">
        <v>15.4</v>
      </c>
      <c r="DA44" s="616"/>
      <c r="DB44" s="616"/>
      <c r="DC44" s="622"/>
      <c r="DD44" s="619">
        <v>1344648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3041756</v>
      </c>
      <c r="CS45" s="642"/>
      <c r="CT45" s="642"/>
      <c r="CU45" s="642"/>
      <c r="CV45" s="642"/>
      <c r="CW45" s="642"/>
      <c r="CX45" s="642"/>
      <c r="CY45" s="643"/>
      <c r="CZ45" s="615">
        <v>7</v>
      </c>
      <c r="DA45" s="640"/>
      <c r="DB45" s="640"/>
      <c r="DC45" s="644"/>
      <c r="DD45" s="619">
        <v>193383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5">
      <c r="B46" s="207"/>
      <c r="CD46" s="648"/>
      <c r="CE46" s="649"/>
      <c r="CF46" s="607" t="s">
        <v>348</v>
      </c>
      <c r="CG46" s="608"/>
      <c r="CH46" s="608"/>
      <c r="CI46" s="608"/>
      <c r="CJ46" s="608"/>
      <c r="CK46" s="608"/>
      <c r="CL46" s="608"/>
      <c r="CM46" s="608"/>
      <c r="CN46" s="608"/>
      <c r="CO46" s="608"/>
      <c r="CP46" s="608"/>
      <c r="CQ46" s="609"/>
      <c r="CR46" s="610">
        <v>3562355</v>
      </c>
      <c r="CS46" s="611"/>
      <c r="CT46" s="611"/>
      <c r="CU46" s="611"/>
      <c r="CV46" s="611"/>
      <c r="CW46" s="611"/>
      <c r="CX46" s="611"/>
      <c r="CY46" s="612"/>
      <c r="CZ46" s="615">
        <v>8.1999999999999993</v>
      </c>
      <c r="DA46" s="616"/>
      <c r="DB46" s="616"/>
      <c r="DC46" s="622"/>
      <c r="DD46" s="619">
        <v>1143429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5">
      <c r="B47" s="207"/>
      <c r="CD47" s="648"/>
      <c r="CE47" s="649"/>
      <c r="CF47" s="607" t="s">
        <v>349</v>
      </c>
      <c r="CG47" s="608"/>
      <c r="CH47" s="608"/>
      <c r="CI47" s="608"/>
      <c r="CJ47" s="608"/>
      <c r="CK47" s="608"/>
      <c r="CL47" s="608"/>
      <c r="CM47" s="608"/>
      <c r="CN47" s="608"/>
      <c r="CO47" s="608"/>
      <c r="CP47" s="608"/>
      <c r="CQ47" s="609"/>
      <c r="CR47" s="610">
        <v>21445</v>
      </c>
      <c r="CS47" s="642"/>
      <c r="CT47" s="642"/>
      <c r="CU47" s="642"/>
      <c r="CV47" s="642"/>
      <c r="CW47" s="642"/>
      <c r="CX47" s="642"/>
      <c r="CY47" s="643"/>
      <c r="CZ47" s="615">
        <v>0</v>
      </c>
      <c r="DA47" s="640"/>
      <c r="DB47" s="640"/>
      <c r="DC47" s="644"/>
      <c r="DD47" s="619">
        <v>5322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5" x14ac:dyDescent="0.2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5">
      <c r="B49" s="207"/>
      <c r="CD49" s="631" t="s">
        <v>351</v>
      </c>
      <c r="CE49" s="632"/>
      <c r="CF49" s="632"/>
      <c r="CG49" s="632"/>
      <c r="CH49" s="632"/>
      <c r="CI49" s="632"/>
      <c r="CJ49" s="632"/>
      <c r="CK49" s="632"/>
      <c r="CL49" s="632"/>
      <c r="CM49" s="632"/>
      <c r="CN49" s="632"/>
      <c r="CO49" s="632"/>
      <c r="CP49" s="632"/>
      <c r="CQ49" s="633"/>
      <c r="CR49" s="682">
        <v>43573678</v>
      </c>
      <c r="CS49" s="669"/>
      <c r="CT49" s="669"/>
      <c r="CU49" s="669"/>
      <c r="CV49" s="669"/>
      <c r="CW49" s="669"/>
      <c r="CX49" s="669"/>
      <c r="CY49" s="698"/>
      <c r="CZ49" s="690">
        <v>100</v>
      </c>
      <c r="DA49" s="699"/>
      <c r="DB49" s="699"/>
      <c r="DC49" s="700"/>
      <c r="DD49" s="701">
        <v>30772992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6E2UDZLn+tema4Yo5tFUnf8Yf0iykQUvC2YouhKj3xYbDSP1ProgsxIHFLQvlElWxAS7hAF9de+4bTW4KNmyMg==" saltValue="lmIDLaCiVCDNPYCavZk5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25" t="s">
        <v>352</v>
      </c>
      <c r="B2" s="725"/>
      <c r="C2" s="725"/>
      <c r="D2" s="725"/>
      <c r="E2" s="725"/>
      <c r="F2" s="725"/>
      <c r="G2" s="725"/>
      <c r="H2" s="725"/>
      <c r="I2" s="725"/>
      <c r="J2" s="725"/>
      <c r="K2" s="725"/>
      <c r="L2" s="725"/>
      <c r="M2" s="725"/>
      <c r="N2" s="725"/>
      <c r="O2" s="725"/>
      <c r="P2" s="725"/>
      <c r="Q2" s="725"/>
      <c r="R2" s="725"/>
      <c r="S2" s="725"/>
      <c r="T2" s="725"/>
      <c r="U2" s="725"/>
      <c r="V2" s="725"/>
      <c r="W2" s="725"/>
      <c r="X2" s="725"/>
      <c r="Y2" s="725"/>
      <c r="Z2" s="725"/>
      <c r="AA2" s="725"/>
      <c r="AB2" s="725"/>
      <c r="AC2" s="725"/>
      <c r="AD2" s="725"/>
      <c r="AE2" s="725"/>
      <c r="AF2" s="725"/>
      <c r="AG2" s="725"/>
      <c r="AH2" s="725"/>
      <c r="AI2" s="725"/>
      <c r="AJ2" s="725"/>
      <c r="AK2" s="725"/>
      <c r="AL2" s="725"/>
      <c r="AM2" s="725"/>
      <c r="AN2" s="725"/>
      <c r="AO2" s="725"/>
      <c r="AP2" s="725"/>
      <c r="AQ2" s="725"/>
      <c r="AR2" s="725"/>
      <c r="AS2" s="725"/>
      <c r="AT2" s="725"/>
      <c r="AU2" s="725"/>
      <c r="AV2" s="725"/>
      <c r="AW2" s="725"/>
      <c r="AX2" s="725"/>
      <c r="AY2" s="725"/>
      <c r="AZ2" s="725"/>
      <c r="BA2" s="725"/>
      <c r="BB2" s="725"/>
      <c r="BC2" s="725"/>
      <c r="BD2" s="725"/>
      <c r="BE2" s="725"/>
      <c r="BF2" s="725"/>
      <c r="BG2" s="725"/>
      <c r="BH2" s="725"/>
      <c r="BI2" s="72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6" t="s">
        <v>353</v>
      </c>
      <c r="DK2" s="727"/>
      <c r="DL2" s="727"/>
      <c r="DM2" s="727"/>
      <c r="DN2" s="727"/>
      <c r="DO2" s="728"/>
      <c r="DP2" s="210"/>
      <c r="DQ2" s="726" t="s">
        <v>354</v>
      </c>
      <c r="DR2" s="727"/>
      <c r="DS2" s="727"/>
      <c r="DT2" s="727"/>
      <c r="DU2" s="727"/>
      <c r="DV2" s="727"/>
      <c r="DW2" s="727"/>
      <c r="DX2" s="727"/>
      <c r="DY2" s="727"/>
      <c r="DZ2" s="728"/>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729" t="s">
        <v>355</v>
      </c>
      <c r="B4" s="729"/>
      <c r="C4" s="729"/>
      <c r="D4" s="729"/>
      <c r="E4" s="729"/>
      <c r="F4" s="729"/>
      <c r="G4" s="729"/>
      <c r="H4" s="729"/>
      <c r="I4" s="729"/>
      <c r="J4" s="729"/>
      <c r="K4" s="729"/>
      <c r="L4" s="729"/>
      <c r="M4" s="729"/>
      <c r="N4" s="729"/>
      <c r="O4" s="729"/>
      <c r="P4" s="729"/>
      <c r="Q4" s="729"/>
      <c r="R4" s="729"/>
      <c r="S4" s="729"/>
      <c r="T4" s="729"/>
      <c r="U4" s="729"/>
      <c r="V4" s="729"/>
      <c r="W4" s="729"/>
      <c r="X4" s="729"/>
      <c r="Y4" s="729"/>
      <c r="Z4" s="729"/>
      <c r="AA4" s="729"/>
      <c r="AB4" s="729"/>
      <c r="AC4" s="729"/>
      <c r="AD4" s="729"/>
      <c r="AE4" s="729"/>
      <c r="AF4" s="729"/>
      <c r="AG4" s="729"/>
      <c r="AH4" s="729"/>
      <c r="AI4" s="729"/>
      <c r="AJ4" s="729"/>
      <c r="AK4" s="729"/>
      <c r="AL4" s="729"/>
      <c r="AM4" s="729"/>
      <c r="AN4" s="729"/>
      <c r="AO4" s="729"/>
      <c r="AP4" s="729"/>
      <c r="AQ4" s="729"/>
      <c r="AR4" s="729"/>
      <c r="AS4" s="729"/>
      <c r="AT4" s="729"/>
      <c r="AU4" s="729"/>
      <c r="AV4" s="729"/>
      <c r="AW4" s="729"/>
      <c r="AX4" s="729"/>
      <c r="AY4" s="729"/>
      <c r="AZ4" s="214"/>
      <c r="BA4" s="214"/>
      <c r="BB4" s="214"/>
      <c r="BC4" s="214"/>
      <c r="BD4" s="214"/>
      <c r="BE4" s="215"/>
      <c r="BF4" s="215"/>
      <c r="BG4" s="215"/>
      <c r="BH4" s="215"/>
      <c r="BI4" s="215"/>
      <c r="BJ4" s="215"/>
      <c r="BK4" s="215"/>
      <c r="BL4" s="215"/>
      <c r="BM4" s="215"/>
      <c r="BN4" s="215"/>
      <c r="BO4" s="215"/>
      <c r="BP4" s="215"/>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16"/>
    </row>
    <row r="5" spans="1:131" s="217" customFormat="1" ht="26.25" customHeight="1" x14ac:dyDescent="0.25">
      <c r="A5" s="719" t="s">
        <v>357</v>
      </c>
      <c r="B5" s="720"/>
      <c r="C5" s="720"/>
      <c r="D5" s="720"/>
      <c r="E5" s="720"/>
      <c r="F5" s="720"/>
      <c r="G5" s="720"/>
      <c r="H5" s="720"/>
      <c r="I5" s="720"/>
      <c r="J5" s="720"/>
      <c r="K5" s="720"/>
      <c r="L5" s="720"/>
      <c r="M5" s="720"/>
      <c r="N5" s="720"/>
      <c r="O5" s="720"/>
      <c r="P5" s="721"/>
      <c r="Q5" s="715" t="s">
        <v>358</v>
      </c>
      <c r="R5" s="711"/>
      <c r="S5" s="711"/>
      <c r="T5" s="711"/>
      <c r="U5" s="712"/>
      <c r="V5" s="715" t="s">
        <v>359</v>
      </c>
      <c r="W5" s="711"/>
      <c r="X5" s="711"/>
      <c r="Y5" s="711"/>
      <c r="Z5" s="712"/>
      <c r="AA5" s="715" t="s">
        <v>360</v>
      </c>
      <c r="AB5" s="711"/>
      <c r="AC5" s="711"/>
      <c r="AD5" s="711"/>
      <c r="AE5" s="711"/>
      <c r="AF5" s="731" t="s">
        <v>361</v>
      </c>
      <c r="AG5" s="711"/>
      <c r="AH5" s="711"/>
      <c r="AI5" s="711"/>
      <c r="AJ5" s="717"/>
      <c r="AK5" s="711" t="s">
        <v>362</v>
      </c>
      <c r="AL5" s="711"/>
      <c r="AM5" s="711"/>
      <c r="AN5" s="711"/>
      <c r="AO5" s="712"/>
      <c r="AP5" s="715" t="s">
        <v>363</v>
      </c>
      <c r="AQ5" s="711"/>
      <c r="AR5" s="711"/>
      <c r="AS5" s="711"/>
      <c r="AT5" s="712"/>
      <c r="AU5" s="715" t="s">
        <v>364</v>
      </c>
      <c r="AV5" s="711"/>
      <c r="AW5" s="711"/>
      <c r="AX5" s="711"/>
      <c r="AY5" s="717"/>
      <c r="AZ5" s="214"/>
      <c r="BA5" s="214"/>
      <c r="BB5" s="214"/>
      <c r="BC5" s="214"/>
      <c r="BD5" s="214"/>
      <c r="BE5" s="215"/>
      <c r="BF5" s="215"/>
      <c r="BG5" s="215"/>
      <c r="BH5" s="215"/>
      <c r="BI5" s="215"/>
      <c r="BJ5" s="215"/>
      <c r="BK5" s="215"/>
      <c r="BL5" s="215"/>
      <c r="BM5" s="215"/>
      <c r="BN5" s="215"/>
      <c r="BO5" s="215"/>
      <c r="BP5" s="215"/>
      <c r="BQ5" s="719" t="s">
        <v>365</v>
      </c>
      <c r="BR5" s="720"/>
      <c r="BS5" s="720"/>
      <c r="BT5" s="720"/>
      <c r="BU5" s="720"/>
      <c r="BV5" s="720"/>
      <c r="BW5" s="720"/>
      <c r="BX5" s="720"/>
      <c r="BY5" s="720"/>
      <c r="BZ5" s="720"/>
      <c r="CA5" s="720"/>
      <c r="CB5" s="720"/>
      <c r="CC5" s="720"/>
      <c r="CD5" s="720"/>
      <c r="CE5" s="720"/>
      <c r="CF5" s="720"/>
      <c r="CG5" s="721"/>
      <c r="CH5" s="715" t="s">
        <v>366</v>
      </c>
      <c r="CI5" s="711"/>
      <c r="CJ5" s="711"/>
      <c r="CK5" s="711"/>
      <c r="CL5" s="712"/>
      <c r="CM5" s="715" t="s">
        <v>367</v>
      </c>
      <c r="CN5" s="711"/>
      <c r="CO5" s="711"/>
      <c r="CP5" s="711"/>
      <c r="CQ5" s="712"/>
      <c r="CR5" s="715" t="s">
        <v>368</v>
      </c>
      <c r="CS5" s="711"/>
      <c r="CT5" s="711"/>
      <c r="CU5" s="711"/>
      <c r="CV5" s="712"/>
      <c r="CW5" s="715" t="s">
        <v>369</v>
      </c>
      <c r="CX5" s="711"/>
      <c r="CY5" s="711"/>
      <c r="CZ5" s="711"/>
      <c r="DA5" s="712"/>
      <c r="DB5" s="715" t="s">
        <v>370</v>
      </c>
      <c r="DC5" s="711"/>
      <c r="DD5" s="711"/>
      <c r="DE5" s="711"/>
      <c r="DF5" s="712"/>
      <c r="DG5" s="762" t="s">
        <v>371</v>
      </c>
      <c r="DH5" s="763"/>
      <c r="DI5" s="763"/>
      <c r="DJ5" s="763"/>
      <c r="DK5" s="764"/>
      <c r="DL5" s="762" t="s">
        <v>372</v>
      </c>
      <c r="DM5" s="763"/>
      <c r="DN5" s="763"/>
      <c r="DO5" s="763"/>
      <c r="DP5" s="764"/>
      <c r="DQ5" s="715" t="s">
        <v>373</v>
      </c>
      <c r="DR5" s="711"/>
      <c r="DS5" s="711"/>
      <c r="DT5" s="711"/>
      <c r="DU5" s="712"/>
      <c r="DV5" s="715" t="s">
        <v>364</v>
      </c>
      <c r="DW5" s="711"/>
      <c r="DX5" s="711"/>
      <c r="DY5" s="711"/>
      <c r="DZ5" s="717"/>
      <c r="EA5" s="216"/>
    </row>
    <row r="6" spans="1:131" s="217" customFormat="1" ht="26.25" customHeight="1" thickBot="1" x14ac:dyDescent="0.3">
      <c r="A6" s="722"/>
      <c r="B6" s="723"/>
      <c r="C6" s="723"/>
      <c r="D6" s="723"/>
      <c r="E6" s="723"/>
      <c r="F6" s="723"/>
      <c r="G6" s="723"/>
      <c r="H6" s="723"/>
      <c r="I6" s="723"/>
      <c r="J6" s="723"/>
      <c r="K6" s="723"/>
      <c r="L6" s="723"/>
      <c r="M6" s="723"/>
      <c r="N6" s="723"/>
      <c r="O6" s="723"/>
      <c r="P6" s="724"/>
      <c r="Q6" s="716"/>
      <c r="R6" s="713"/>
      <c r="S6" s="713"/>
      <c r="T6" s="713"/>
      <c r="U6" s="714"/>
      <c r="V6" s="716"/>
      <c r="W6" s="713"/>
      <c r="X6" s="713"/>
      <c r="Y6" s="713"/>
      <c r="Z6" s="714"/>
      <c r="AA6" s="716"/>
      <c r="AB6" s="713"/>
      <c r="AC6" s="713"/>
      <c r="AD6" s="713"/>
      <c r="AE6" s="713"/>
      <c r="AF6" s="732"/>
      <c r="AG6" s="713"/>
      <c r="AH6" s="713"/>
      <c r="AI6" s="713"/>
      <c r="AJ6" s="718"/>
      <c r="AK6" s="713"/>
      <c r="AL6" s="713"/>
      <c r="AM6" s="713"/>
      <c r="AN6" s="713"/>
      <c r="AO6" s="714"/>
      <c r="AP6" s="716"/>
      <c r="AQ6" s="713"/>
      <c r="AR6" s="713"/>
      <c r="AS6" s="713"/>
      <c r="AT6" s="714"/>
      <c r="AU6" s="716"/>
      <c r="AV6" s="713"/>
      <c r="AW6" s="713"/>
      <c r="AX6" s="713"/>
      <c r="AY6" s="718"/>
      <c r="AZ6" s="214"/>
      <c r="BA6" s="214"/>
      <c r="BB6" s="214"/>
      <c r="BC6" s="214"/>
      <c r="BD6" s="214"/>
      <c r="BE6" s="215"/>
      <c r="BF6" s="215"/>
      <c r="BG6" s="215"/>
      <c r="BH6" s="215"/>
      <c r="BI6" s="215"/>
      <c r="BJ6" s="215"/>
      <c r="BK6" s="215"/>
      <c r="BL6" s="215"/>
      <c r="BM6" s="215"/>
      <c r="BN6" s="215"/>
      <c r="BO6" s="215"/>
      <c r="BP6" s="215"/>
      <c r="BQ6" s="722"/>
      <c r="BR6" s="723"/>
      <c r="BS6" s="723"/>
      <c r="BT6" s="723"/>
      <c r="BU6" s="723"/>
      <c r="BV6" s="723"/>
      <c r="BW6" s="723"/>
      <c r="BX6" s="723"/>
      <c r="BY6" s="723"/>
      <c r="BZ6" s="723"/>
      <c r="CA6" s="723"/>
      <c r="CB6" s="723"/>
      <c r="CC6" s="723"/>
      <c r="CD6" s="723"/>
      <c r="CE6" s="723"/>
      <c r="CF6" s="723"/>
      <c r="CG6" s="724"/>
      <c r="CH6" s="716"/>
      <c r="CI6" s="713"/>
      <c r="CJ6" s="713"/>
      <c r="CK6" s="713"/>
      <c r="CL6" s="714"/>
      <c r="CM6" s="716"/>
      <c r="CN6" s="713"/>
      <c r="CO6" s="713"/>
      <c r="CP6" s="713"/>
      <c r="CQ6" s="714"/>
      <c r="CR6" s="716"/>
      <c r="CS6" s="713"/>
      <c r="CT6" s="713"/>
      <c r="CU6" s="713"/>
      <c r="CV6" s="714"/>
      <c r="CW6" s="716"/>
      <c r="CX6" s="713"/>
      <c r="CY6" s="713"/>
      <c r="CZ6" s="713"/>
      <c r="DA6" s="714"/>
      <c r="DB6" s="716"/>
      <c r="DC6" s="713"/>
      <c r="DD6" s="713"/>
      <c r="DE6" s="713"/>
      <c r="DF6" s="714"/>
      <c r="DG6" s="765"/>
      <c r="DH6" s="766"/>
      <c r="DI6" s="766"/>
      <c r="DJ6" s="766"/>
      <c r="DK6" s="767"/>
      <c r="DL6" s="765"/>
      <c r="DM6" s="766"/>
      <c r="DN6" s="766"/>
      <c r="DO6" s="766"/>
      <c r="DP6" s="767"/>
      <c r="DQ6" s="716"/>
      <c r="DR6" s="713"/>
      <c r="DS6" s="713"/>
      <c r="DT6" s="713"/>
      <c r="DU6" s="714"/>
      <c r="DV6" s="716"/>
      <c r="DW6" s="713"/>
      <c r="DX6" s="713"/>
      <c r="DY6" s="713"/>
      <c r="DZ6" s="718"/>
      <c r="EA6" s="216"/>
    </row>
    <row r="7" spans="1:131" s="217" customFormat="1" ht="26.25" customHeight="1" thickTop="1" x14ac:dyDescent="0.25">
      <c r="A7" s="218">
        <v>1</v>
      </c>
      <c r="B7" s="748" t="s">
        <v>374</v>
      </c>
      <c r="C7" s="749"/>
      <c r="D7" s="749"/>
      <c r="E7" s="749"/>
      <c r="F7" s="749"/>
      <c r="G7" s="749"/>
      <c r="H7" s="749"/>
      <c r="I7" s="749"/>
      <c r="J7" s="749"/>
      <c r="K7" s="749"/>
      <c r="L7" s="749"/>
      <c r="M7" s="749"/>
      <c r="N7" s="749"/>
      <c r="O7" s="749"/>
      <c r="P7" s="750"/>
      <c r="Q7" s="751">
        <v>45239</v>
      </c>
      <c r="R7" s="752"/>
      <c r="S7" s="752"/>
      <c r="T7" s="752"/>
      <c r="U7" s="752"/>
      <c r="V7" s="752">
        <v>43804</v>
      </c>
      <c r="W7" s="752"/>
      <c r="X7" s="752"/>
      <c r="Y7" s="752"/>
      <c r="Z7" s="752"/>
      <c r="AA7" s="752">
        <v>1435</v>
      </c>
      <c r="AB7" s="752"/>
      <c r="AC7" s="752"/>
      <c r="AD7" s="752"/>
      <c r="AE7" s="753"/>
      <c r="AF7" s="754">
        <v>1006</v>
      </c>
      <c r="AG7" s="755"/>
      <c r="AH7" s="755"/>
      <c r="AI7" s="755"/>
      <c r="AJ7" s="756"/>
      <c r="AK7" s="757">
        <v>3089</v>
      </c>
      <c r="AL7" s="758"/>
      <c r="AM7" s="758"/>
      <c r="AN7" s="758"/>
      <c r="AO7" s="758"/>
      <c r="AP7" s="758">
        <v>27395</v>
      </c>
      <c r="AQ7" s="758"/>
      <c r="AR7" s="758"/>
      <c r="AS7" s="758"/>
      <c r="AT7" s="758"/>
      <c r="AU7" s="759"/>
      <c r="AV7" s="759"/>
      <c r="AW7" s="759"/>
      <c r="AX7" s="759"/>
      <c r="AY7" s="760"/>
      <c r="AZ7" s="214"/>
      <c r="BA7" s="214"/>
      <c r="BB7" s="214"/>
      <c r="BC7" s="214"/>
      <c r="BD7" s="214"/>
      <c r="BE7" s="215"/>
      <c r="BF7" s="215"/>
      <c r="BG7" s="215"/>
      <c r="BH7" s="215"/>
      <c r="BI7" s="215"/>
      <c r="BJ7" s="215"/>
      <c r="BK7" s="215"/>
      <c r="BL7" s="215"/>
      <c r="BM7" s="215"/>
      <c r="BN7" s="215"/>
      <c r="BO7" s="215"/>
      <c r="BP7" s="215"/>
      <c r="BQ7" s="218">
        <v>1</v>
      </c>
      <c r="BR7" s="219"/>
      <c r="BS7" s="739" t="s">
        <v>557</v>
      </c>
      <c r="BT7" s="740"/>
      <c r="BU7" s="740"/>
      <c r="BV7" s="740"/>
      <c r="BW7" s="740"/>
      <c r="BX7" s="740"/>
      <c r="BY7" s="740"/>
      <c r="BZ7" s="740"/>
      <c r="CA7" s="740"/>
      <c r="CB7" s="740"/>
      <c r="CC7" s="740"/>
      <c r="CD7" s="740"/>
      <c r="CE7" s="740"/>
      <c r="CF7" s="740"/>
      <c r="CG7" s="761"/>
      <c r="CH7" s="736">
        <v>-4</v>
      </c>
      <c r="CI7" s="737"/>
      <c r="CJ7" s="737"/>
      <c r="CK7" s="737"/>
      <c r="CL7" s="738"/>
      <c r="CM7" s="736">
        <v>24</v>
      </c>
      <c r="CN7" s="737"/>
      <c r="CO7" s="737"/>
      <c r="CP7" s="737"/>
      <c r="CQ7" s="738"/>
      <c r="CR7" s="736">
        <v>30</v>
      </c>
      <c r="CS7" s="737"/>
      <c r="CT7" s="737"/>
      <c r="CU7" s="737"/>
      <c r="CV7" s="738"/>
      <c r="CW7" s="736">
        <v>5</v>
      </c>
      <c r="CX7" s="737"/>
      <c r="CY7" s="737"/>
      <c r="CZ7" s="737"/>
      <c r="DA7" s="738"/>
      <c r="DB7" s="736" t="s">
        <v>556</v>
      </c>
      <c r="DC7" s="737"/>
      <c r="DD7" s="737"/>
      <c r="DE7" s="737"/>
      <c r="DF7" s="738"/>
      <c r="DG7" s="736" t="s">
        <v>556</v>
      </c>
      <c r="DH7" s="737"/>
      <c r="DI7" s="737"/>
      <c r="DJ7" s="737"/>
      <c r="DK7" s="738"/>
      <c r="DL7" s="736" t="s">
        <v>556</v>
      </c>
      <c r="DM7" s="737"/>
      <c r="DN7" s="737"/>
      <c r="DO7" s="737"/>
      <c r="DP7" s="738"/>
      <c r="DQ7" s="736" t="s">
        <v>556</v>
      </c>
      <c r="DR7" s="737"/>
      <c r="DS7" s="737"/>
      <c r="DT7" s="737"/>
      <c r="DU7" s="738"/>
      <c r="DV7" s="739"/>
      <c r="DW7" s="740"/>
      <c r="DX7" s="740"/>
      <c r="DY7" s="740"/>
      <c r="DZ7" s="741"/>
      <c r="EA7" s="216"/>
    </row>
    <row r="8" spans="1:131" s="217" customFormat="1" ht="26.25" customHeight="1" x14ac:dyDescent="0.25">
      <c r="A8" s="220">
        <v>2</v>
      </c>
      <c r="B8" s="742"/>
      <c r="C8" s="743"/>
      <c r="D8" s="743"/>
      <c r="E8" s="743"/>
      <c r="F8" s="743"/>
      <c r="G8" s="743"/>
      <c r="H8" s="743"/>
      <c r="I8" s="743"/>
      <c r="J8" s="743"/>
      <c r="K8" s="743"/>
      <c r="L8" s="743"/>
      <c r="M8" s="743"/>
      <c r="N8" s="743"/>
      <c r="O8" s="743"/>
      <c r="P8" s="744"/>
      <c r="Q8" s="745"/>
      <c r="R8" s="746"/>
      <c r="S8" s="746"/>
      <c r="T8" s="746"/>
      <c r="U8" s="746"/>
      <c r="V8" s="746"/>
      <c r="W8" s="746"/>
      <c r="X8" s="746"/>
      <c r="Y8" s="746"/>
      <c r="Z8" s="746"/>
      <c r="AA8" s="746"/>
      <c r="AB8" s="746"/>
      <c r="AC8" s="746"/>
      <c r="AD8" s="746"/>
      <c r="AE8" s="747"/>
      <c r="AF8" s="779"/>
      <c r="AG8" s="780"/>
      <c r="AH8" s="780"/>
      <c r="AI8" s="780"/>
      <c r="AJ8" s="781"/>
      <c r="AK8" s="768"/>
      <c r="AL8" s="769"/>
      <c r="AM8" s="769"/>
      <c r="AN8" s="769"/>
      <c r="AO8" s="769"/>
      <c r="AP8" s="769"/>
      <c r="AQ8" s="769"/>
      <c r="AR8" s="769"/>
      <c r="AS8" s="769"/>
      <c r="AT8" s="769"/>
      <c r="AU8" s="770"/>
      <c r="AV8" s="770"/>
      <c r="AW8" s="770"/>
      <c r="AX8" s="770"/>
      <c r="AY8" s="771"/>
      <c r="AZ8" s="214"/>
      <c r="BA8" s="214"/>
      <c r="BB8" s="214"/>
      <c r="BC8" s="214"/>
      <c r="BD8" s="214"/>
      <c r="BE8" s="215"/>
      <c r="BF8" s="215"/>
      <c r="BG8" s="215"/>
      <c r="BH8" s="215"/>
      <c r="BI8" s="215"/>
      <c r="BJ8" s="215"/>
      <c r="BK8" s="215"/>
      <c r="BL8" s="215"/>
      <c r="BM8" s="215"/>
      <c r="BN8" s="215"/>
      <c r="BO8" s="215"/>
      <c r="BP8" s="215"/>
      <c r="BQ8" s="220">
        <v>2</v>
      </c>
      <c r="BR8" s="221"/>
      <c r="BS8" s="772" t="s">
        <v>560</v>
      </c>
      <c r="BT8" s="773"/>
      <c r="BU8" s="773"/>
      <c r="BV8" s="773"/>
      <c r="BW8" s="773"/>
      <c r="BX8" s="773"/>
      <c r="BY8" s="773"/>
      <c r="BZ8" s="773"/>
      <c r="CA8" s="773"/>
      <c r="CB8" s="773"/>
      <c r="CC8" s="773"/>
      <c r="CD8" s="773"/>
      <c r="CE8" s="773"/>
      <c r="CF8" s="773"/>
      <c r="CG8" s="774"/>
      <c r="CH8" s="775">
        <v>-4</v>
      </c>
      <c r="CI8" s="776"/>
      <c r="CJ8" s="776"/>
      <c r="CK8" s="776"/>
      <c r="CL8" s="777"/>
      <c r="CM8" s="775">
        <v>77</v>
      </c>
      <c r="CN8" s="776"/>
      <c r="CO8" s="776"/>
      <c r="CP8" s="776"/>
      <c r="CQ8" s="777"/>
      <c r="CR8" s="775">
        <v>10</v>
      </c>
      <c r="CS8" s="776"/>
      <c r="CT8" s="776"/>
      <c r="CU8" s="776"/>
      <c r="CV8" s="777"/>
      <c r="CW8" s="775">
        <v>100</v>
      </c>
      <c r="CX8" s="776"/>
      <c r="CY8" s="776"/>
      <c r="CZ8" s="776"/>
      <c r="DA8" s="777"/>
      <c r="DB8" s="775" t="s">
        <v>556</v>
      </c>
      <c r="DC8" s="776"/>
      <c r="DD8" s="776"/>
      <c r="DE8" s="776"/>
      <c r="DF8" s="777"/>
      <c r="DG8" s="775" t="s">
        <v>556</v>
      </c>
      <c r="DH8" s="776"/>
      <c r="DI8" s="776"/>
      <c r="DJ8" s="776"/>
      <c r="DK8" s="777"/>
      <c r="DL8" s="775" t="s">
        <v>556</v>
      </c>
      <c r="DM8" s="776"/>
      <c r="DN8" s="776"/>
      <c r="DO8" s="776"/>
      <c r="DP8" s="777"/>
      <c r="DQ8" s="775" t="s">
        <v>556</v>
      </c>
      <c r="DR8" s="776"/>
      <c r="DS8" s="776"/>
      <c r="DT8" s="776"/>
      <c r="DU8" s="777"/>
      <c r="DV8" s="772"/>
      <c r="DW8" s="773"/>
      <c r="DX8" s="773"/>
      <c r="DY8" s="773"/>
      <c r="DZ8" s="778"/>
      <c r="EA8" s="216"/>
    </row>
    <row r="9" spans="1:131" s="217" customFormat="1" ht="26.25" customHeight="1" x14ac:dyDescent="0.25">
      <c r="A9" s="220">
        <v>3</v>
      </c>
      <c r="B9" s="742"/>
      <c r="C9" s="743"/>
      <c r="D9" s="743"/>
      <c r="E9" s="743"/>
      <c r="F9" s="743"/>
      <c r="G9" s="743"/>
      <c r="H9" s="743"/>
      <c r="I9" s="743"/>
      <c r="J9" s="743"/>
      <c r="K9" s="743"/>
      <c r="L9" s="743"/>
      <c r="M9" s="743"/>
      <c r="N9" s="743"/>
      <c r="O9" s="743"/>
      <c r="P9" s="744"/>
      <c r="Q9" s="745"/>
      <c r="R9" s="746"/>
      <c r="S9" s="746"/>
      <c r="T9" s="746"/>
      <c r="U9" s="746"/>
      <c r="V9" s="746"/>
      <c r="W9" s="746"/>
      <c r="X9" s="746"/>
      <c r="Y9" s="746"/>
      <c r="Z9" s="746"/>
      <c r="AA9" s="746"/>
      <c r="AB9" s="746"/>
      <c r="AC9" s="746"/>
      <c r="AD9" s="746"/>
      <c r="AE9" s="747"/>
      <c r="AF9" s="779"/>
      <c r="AG9" s="780"/>
      <c r="AH9" s="780"/>
      <c r="AI9" s="780"/>
      <c r="AJ9" s="781"/>
      <c r="AK9" s="768"/>
      <c r="AL9" s="769"/>
      <c r="AM9" s="769"/>
      <c r="AN9" s="769"/>
      <c r="AO9" s="769"/>
      <c r="AP9" s="769"/>
      <c r="AQ9" s="769"/>
      <c r="AR9" s="769"/>
      <c r="AS9" s="769"/>
      <c r="AT9" s="769"/>
      <c r="AU9" s="770"/>
      <c r="AV9" s="770"/>
      <c r="AW9" s="770"/>
      <c r="AX9" s="770"/>
      <c r="AY9" s="771"/>
      <c r="AZ9" s="214"/>
      <c r="BA9" s="214"/>
      <c r="BB9" s="214"/>
      <c r="BC9" s="214"/>
      <c r="BD9" s="214"/>
      <c r="BE9" s="215"/>
      <c r="BF9" s="215"/>
      <c r="BG9" s="215"/>
      <c r="BH9" s="215"/>
      <c r="BI9" s="215"/>
      <c r="BJ9" s="215"/>
      <c r="BK9" s="215"/>
      <c r="BL9" s="215"/>
      <c r="BM9" s="215"/>
      <c r="BN9" s="215"/>
      <c r="BO9" s="215"/>
      <c r="BP9" s="215"/>
      <c r="BQ9" s="220">
        <v>3</v>
      </c>
      <c r="BR9" s="221"/>
      <c r="BS9" s="772" t="s">
        <v>558</v>
      </c>
      <c r="BT9" s="773"/>
      <c r="BU9" s="773"/>
      <c r="BV9" s="773"/>
      <c r="BW9" s="773"/>
      <c r="BX9" s="773"/>
      <c r="BY9" s="773"/>
      <c r="BZ9" s="773"/>
      <c r="CA9" s="773"/>
      <c r="CB9" s="773"/>
      <c r="CC9" s="773"/>
      <c r="CD9" s="773"/>
      <c r="CE9" s="773"/>
      <c r="CF9" s="773"/>
      <c r="CG9" s="774"/>
      <c r="CH9" s="775">
        <v>-15</v>
      </c>
      <c r="CI9" s="776"/>
      <c r="CJ9" s="776"/>
      <c r="CK9" s="776"/>
      <c r="CL9" s="777"/>
      <c r="CM9" s="775">
        <v>308</v>
      </c>
      <c r="CN9" s="776"/>
      <c r="CO9" s="776"/>
      <c r="CP9" s="776"/>
      <c r="CQ9" s="777"/>
      <c r="CR9" s="775">
        <v>300</v>
      </c>
      <c r="CS9" s="776"/>
      <c r="CT9" s="776"/>
      <c r="CU9" s="776"/>
      <c r="CV9" s="777"/>
      <c r="CW9" s="775" t="s">
        <v>556</v>
      </c>
      <c r="CX9" s="776"/>
      <c r="CY9" s="776"/>
      <c r="CZ9" s="776"/>
      <c r="DA9" s="777"/>
      <c r="DB9" s="775" t="s">
        <v>556</v>
      </c>
      <c r="DC9" s="776"/>
      <c r="DD9" s="776"/>
      <c r="DE9" s="776"/>
      <c r="DF9" s="777"/>
      <c r="DG9" s="775" t="s">
        <v>556</v>
      </c>
      <c r="DH9" s="776"/>
      <c r="DI9" s="776"/>
      <c r="DJ9" s="776"/>
      <c r="DK9" s="777"/>
      <c r="DL9" s="775" t="s">
        <v>556</v>
      </c>
      <c r="DM9" s="776"/>
      <c r="DN9" s="776"/>
      <c r="DO9" s="776"/>
      <c r="DP9" s="777"/>
      <c r="DQ9" s="775" t="s">
        <v>556</v>
      </c>
      <c r="DR9" s="776"/>
      <c r="DS9" s="776"/>
      <c r="DT9" s="776"/>
      <c r="DU9" s="777"/>
      <c r="DV9" s="772"/>
      <c r="DW9" s="773"/>
      <c r="DX9" s="773"/>
      <c r="DY9" s="773"/>
      <c r="DZ9" s="778"/>
      <c r="EA9" s="216"/>
    </row>
    <row r="10" spans="1:131" s="217" customFormat="1" ht="26.25" customHeight="1" x14ac:dyDescent="0.25">
      <c r="A10" s="220">
        <v>4</v>
      </c>
      <c r="B10" s="742"/>
      <c r="C10" s="743"/>
      <c r="D10" s="743"/>
      <c r="E10" s="743"/>
      <c r="F10" s="743"/>
      <c r="G10" s="743"/>
      <c r="H10" s="743"/>
      <c r="I10" s="743"/>
      <c r="J10" s="743"/>
      <c r="K10" s="743"/>
      <c r="L10" s="743"/>
      <c r="M10" s="743"/>
      <c r="N10" s="743"/>
      <c r="O10" s="743"/>
      <c r="P10" s="744"/>
      <c r="Q10" s="745"/>
      <c r="R10" s="746"/>
      <c r="S10" s="746"/>
      <c r="T10" s="746"/>
      <c r="U10" s="746"/>
      <c r="V10" s="746"/>
      <c r="W10" s="746"/>
      <c r="X10" s="746"/>
      <c r="Y10" s="746"/>
      <c r="Z10" s="746"/>
      <c r="AA10" s="746"/>
      <c r="AB10" s="746"/>
      <c r="AC10" s="746"/>
      <c r="AD10" s="746"/>
      <c r="AE10" s="747"/>
      <c r="AF10" s="779"/>
      <c r="AG10" s="780"/>
      <c r="AH10" s="780"/>
      <c r="AI10" s="780"/>
      <c r="AJ10" s="781"/>
      <c r="AK10" s="768"/>
      <c r="AL10" s="769"/>
      <c r="AM10" s="769"/>
      <c r="AN10" s="769"/>
      <c r="AO10" s="769"/>
      <c r="AP10" s="769"/>
      <c r="AQ10" s="769"/>
      <c r="AR10" s="769"/>
      <c r="AS10" s="769"/>
      <c r="AT10" s="769"/>
      <c r="AU10" s="770"/>
      <c r="AV10" s="770"/>
      <c r="AW10" s="770"/>
      <c r="AX10" s="770"/>
      <c r="AY10" s="771"/>
      <c r="AZ10" s="214"/>
      <c r="BA10" s="214"/>
      <c r="BB10" s="214"/>
      <c r="BC10" s="214"/>
      <c r="BD10" s="214"/>
      <c r="BE10" s="215"/>
      <c r="BF10" s="215"/>
      <c r="BG10" s="215"/>
      <c r="BH10" s="215"/>
      <c r="BI10" s="215"/>
      <c r="BJ10" s="215"/>
      <c r="BK10" s="215"/>
      <c r="BL10" s="215"/>
      <c r="BM10" s="215"/>
      <c r="BN10" s="215"/>
      <c r="BO10" s="215"/>
      <c r="BP10" s="215"/>
      <c r="BQ10" s="220">
        <v>4</v>
      </c>
      <c r="BR10" s="221"/>
      <c r="BS10" s="772" t="s">
        <v>559</v>
      </c>
      <c r="BT10" s="773"/>
      <c r="BU10" s="773"/>
      <c r="BV10" s="773"/>
      <c r="BW10" s="773"/>
      <c r="BX10" s="773"/>
      <c r="BY10" s="773"/>
      <c r="BZ10" s="773"/>
      <c r="CA10" s="773"/>
      <c r="CB10" s="773"/>
      <c r="CC10" s="773"/>
      <c r="CD10" s="773"/>
      <c r="CE10" s="773"/>
      <c r="CF10" s="773"/>
      <c r="CG10" s="774"/>
      <c r="CH10" s="775">
        <v>1</v>
      </c>
      <c r="CI10" s="776"/>
      <c r="CJ10" s="776"/>
      <c r="CK10" s="776"/>
      <c r="CL10" s="777"/>
      <c r="CM10" s="775">
        <v>109</v>
      </c>
      <c r="CN10" s="776"/>
      <c r="CO10" s="776"/>
      <c r="CP10" s="776"/>
      <c r="CQ10" s="777"/>
      <c r="CR10" s="775">
        <v>35</v>
      </c>
      <c r="CS10" s="776"/>
      <c r="CT10" s="776"/>
      <c r="CU10" s="776"/>
      <c r="CV10" s="777"/>
      <c r="CW10" s="775" t="s">
        <v>556</v>
      </c>
      <c r="CX10" s="776"/>
      <c r="CY10" s="776"/>
      <c r="CZ10" s="776"/>
      <c r="DA10" s="777"/>
      <c r="DB10" s="775" t="s">
        <v>556</v>
      </c>
      <c r="DC10" s="776"/>
      <c r="DD10" s="776"/>
      <c r="DE10" s="776"/>
      <c r="DF10" s="777"/>
      <c r="DG10" s="775" t="s">
        <v>556</v>
      </c>
      <c r="DH10" s="776"/>
      <c r="DI10" s="776"/>
      <c r="DJ10" s="776"/>
      <c r="DK10" s="777"/>
      <c r="DL10" s="775" t="s">
        <v>556</v>
      </c>
      <c r="DM10" s="776"/>
      <c r="DN10" s="776"/>
      <c r="DO10" s="776"/>
      <c r="DP10" s="777"/>
      <c r="DQ10" s="775" t="s">
        <v>556</v>
      </c>
      <c r="DR10" s="776"/>
      <c r="DS10" s="776"/>
      <c r="DT10" s="776"/>
      <c r="DU10" s="777"/>
      <c r="DV10" s="772"/>
      <c r="DW10" s="773"/>
      <c r="DX10" s="773"/>
      <c r="DY10" s="773"/>
      <c r="DZ10" s="778"/>
      <c r="EA10" s="216"/>
    </row>
    <row r="11" spans="1:131" s="217" customFormat="1" ht="26.25" customHeight="1" x14ac:dyDescent="0.25">
      <c r="A11" s="220">
        <v>5</v>
      </c>
      <c r="B11" s="742"/>
      <c r="C11" s="743"/>
      <c r="D11" s="743"/>
      <c r="E11" s="743"/>
      <c r="F11" s="743"/>
      <c r="G11" s="743"/>
      <c r="H11" s="743"/>
      <c r="I11" s="743"/>
      <c r="J11" s="743"/>
      <c r="K11" s="743"/>
      <c r="L11" s="743"/>
      <c r="M11" s="743"/>
      <c r="N11" s="743"/>
      <c r="O11" s="743"/>
      <c r="P11" s="744"/>
      <c r="Q11" s="745"/>
      <c r="R11" s="746"/>
      <c r="S11" s="746"/>
      <c r="T11" s="746"/>
      <c r="U11" s="746"/>
      <c r="V11" s="746"/>
      <c r="W11" s="746"/>
      <c r="X11" s="746"/>
      <c r="Y11" s="746"/>
      <c r="Z11" s="746"/>
      <c r="AA11" s="746"/>
      <c r="AB11" s="746"/>
      <c r="AC11" s="746"/>
      <c r="AD11" s="746"/>
      <c r="AE11" s="747"/>
      <c r="AF11" s="779"/>
      <c r="AG11" s="780"/>
      <c r="AH11" s="780"/>
      <c r="AI11" s="780"/>
      <c r="AJ11" s="781"/>
      <c r="AK11" s="768"/>
      <c r="AL11" s="769"/>
      <c r="AM11" s="769"/>
      <c r="AN11" s="769"/>
      <c r="AO11" s="769"/>
      <c r="AP11" s="769"/>
      <c r="AQ11" s="769"/>
      <c r="AR11" s="769"/>
      <c r="AS11" s="769"/>
      <c r="AT11" s="769"/>
      <c r="AU11" s="770"/>
      <c r="AV11" s="770"/>
      <c r="AW11" s="770"/>
      <c r="AX11" s="770"/>
      <c r="AY11" s="771"/>
      <c r="AZ11" s="214"/>
      <c r="BA11" s="214"/>
      <c r="BB11" s="214"/>
      <c r="BC11" s="214"/>
      <c r="BD11" s="214"/>
      <c r="BE11" s="215"/>
      <c r="BF11" s="215"/>
      <c r="BG11" s="215"/>
      <c r="BH11" s="215"/>
      <c r="BI11" s="215"/>
      <c r="BJ11" s="215"/>
      <c r="BK11" s="215"/>
      <c r="BL11" s="215"/>
      <c r="BM11" s="215"/>
      <c r="BN11" s="215"/>
      <c r="BO11" s="215"/>
      <c r="BP11" s="215"/>
      <c r="BQ11" s="220">
        <v>5</v>
      </c>
      <c r="BR11" s="221"/>
      <c r="BS11" s="772"/>
      <c r="BT11" s="773"/>
      <c r="BU11" s="773"/>
      <c r="BV11" s="773"/>
      <c r="BW11" s="773"/>
      <c r="BX11" s="773"/>
      <c r="BY11" s="773"/>
      <c r="BZ11" s="773"/>
      <c r="CA11" s="773"/>
      <c r="CB11" s="773"/>
      <c r="CC11" s="773"/>
      <c r="CD11" s="773"/>
      <c r="CE11" s="773"/>
      <c r="CF11" s="773"/>
      <c r="CG11" s="774"/>
      <c r="CH11" s="775"/>
      <c r="CI11" s="776"/>
      <c r="CJ11" s="776"/>
      <c r="CK11" s="776"/>
      <c r="CL11" s="777"/>
      <c r="CM11" s="775"/>
      <c r="CN11" s="776"/>
      <c r="CO11" s="776"/>
      <c r="CP11" s="776"/>
      <c r="CQ11" s="777"/>
      <c r="CR11" s="775"/>
      <c r="CS11" s="776"/>
      <c r="CT11" s="776"/>
      <c r="CU11" s="776"/>
      <c r="CV11" s="777"/>
      <c r="CW11" s="775"/>
      <c r="CX11" s="776"/>
      <c r="CY11" s="776"/>
      <c r="CZ11" s="776"/>
      <c r="DA11" s="777"/>
      <c r="DB11" s="775"/>
      <c r="DC11" s="776"/>
      <c r="DD11" s="776"/>
      <c r="DE11" s="776"/>
      <c r="DF11" s="777"/>
      <c r="DG11" s="775"/>
      <c r="DH11" s="776"/>
      <c r="DI11" s="776"/>
      <c r="DJ11" s="776"/>
      <c r="DK11" s="777"/>
      <c r="DL11" s="775"/>
      <c r="DM11" s="776"/>
      <c r="DN11" s="776"/>
      <c r="DO11" s="776"/>
      <c r="DP11" s="777"/>
      <c r="DQ11" s="775"/>
      <c r="DR11" s="776"/>
      <c r="DS11" s="776"/>
      <c r="DT11" s="776"/>
      <c r="DU11" s="777"/>
      <c r="DV11" s="772"/>
      <c r="DW11" s="773"/>
      <c r="DX11" s="773"/>
      <c r="DY11" s="773"/>
      <c r="DZ11" s="778"/>
      <c r="EA11" s="216"/>
    </row>
    <row r="12" spans="1:131" s="217" customFormat="1" ht="26.25" customHeight="1" x14ac:dyDescent="0.25">
      <c r="A12" s="220">
        <v>6</v>
      </c>
      <c r="B12" s="742"/>
      <c r="C12" s="743"/>
      <c r="D12" s="743"/>
      <c r="E12" s="743"/>
      <c r="F12" s="743"/>
      <c r="G12" s="743"/>
      <c r="H12" s="743"/>
      <c r="I12" s="743"/>
      <c r="J12" s="743"/>
      <c r="K12" s="743"/>
      <c r="L12" s="743"/>
      <c r="M12" s="743"/>
      <c r="N12" s="743"/>
      <c r="O12" s="743"/>
      <c r="P12" s="744"/>
      <c r="Q12" s="745"/>
      <c r="R12" s="746"/>
      <c r="S12" s="746"/>
      <c r="T12" s="746"/>
      <c r="U12" s="746"/>
      <c r="V12" s="746"/>
      <c r="W12" s="746"/>
      <c r="X12" s="746"/>
      <c r="Y12" s="746"/>
      <c r="Z12" s="746"/>
      <c r="AA12" s="746"/>
      <c r="AB12" s="746"/>
      <c r="AC12" s="746"/>
      <c r="AD12" s="746"/>
      <c r="AE12" s="747"/>
      <c r="AF12" s="779"/>
      <c r="AG12" s="780"/>
      <c r="AH12" s="780"/>
      <c r="AI12" s="780"/>
      <c r="AJ12" s="781"/>
      <c r="AK12" s="768"/>
      <c r="AL12" s="769"/>
      <c r="AM12" s="769"/>
      <c r="AN12" s="769"/>
      <c r="AO12" s="769"/>
      <c r="AP12" s="769"/>
      <c r="AQ12" s="769"/>
      <c r="AR12" s="769"/>
      <c r="AS12" s="769"/>
      <c r="AT12" s="769"/>
      <c r="AU12" s="770"/>
      <c r="AV12" s="770"/>
      <c r="AW12" s="770"/>
      <c r="AX12" s="770"/>
      <c r="AY12" s="771"/>
      <c r="AZ12" s="214"/>
      <c r="BA12" s="214"/>
      <c r="BB12" s="214"/>
      <c r="BC12" s="214"/>
      <c r="BD12" s="214"/>
      <c r="BE12" s="215"/>
      <c r="BF12" s="215"/>
      <c r="BG12" s="215"/>
      <c r="BH12" s="215"/>
      <c r="BI12" s="215"/>
      <c r="BJ12" s="215"/>
      <c r="BK12" s="215"/>
      <c r="BL12" s="215"/>
      <c r="BM12" s="215"/>
      <c r="BN12" s="215"/>
      <c r="BO12" s="215"/>
      <c r="BP12" s="215"/>
      <c r="BQ12" s="220">
        <v>6</v>
      </c>
      <c r="BR12" s="221"/>
      <c r="BS12" s="772"/>
      <c r="BT12" s="773"/>
      <c r="BU12" s="773"/>
      <c r="BV12" s="773"/>
      <c r="BW12" s="773"/>
      <c r="BX12" s="773"/>
      <c r="BY12" s="773"/>
      <c r="BZ12" s="773"/>
      <c r="CA12" s="773"/>
      <c r="CB12" s="773"/>
      <c r="CC12" s="773"/>
      <c r="CD12" s="773"/>
      <c r="CE12" s="773"/>
      <c r="CF12" s="773"/>
      <c r="CG12" s="774"/>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72"/>
      <c r="DW12" s="773"/>
      <c r="DX12" s="773"/>
      <c r="DY12" s="773"/>
      <c r="DZ12" s="778"/>
      <c r="EA12" s="216"/>
    </row>
    <row r="13" spans="1:131" s="217" customFormat="1" ht="26.25" customHeight="1" x14ac:dyDescent="0.25">
      <c r="A13" s="220">
        <v>7</v>
      </c>
      <c r="B13" s="742"/>
      <c r="C13" s="743"/>
      <c r="D13" s="743"/>
      <c r="E13" s="743"/>
      <c r="F13" s="743"/>
      <c r="G13" s="743"/>
      <c r="H13" s="743"/>
      <c r="I13" s="743"/>
      <c r="J13" s="743"/>
      <c r="K13" s="743"/>
      <c r="L13" s="743"/>
      <c r="M13" s="743"/>
      <c r="N13" s="743"/>
      <c r="O13" s="743"/>
      <c r="P13" s="744"/>
      <c r="Q13" s="745"/>
      <c r="R13" s="746"/>
      <c r="S13" s="746"/>
      <c r="T13" s="746"/>
      <c r="U13" s="746"/>
      <c r="V13" s="746"/>
      <c r="W13" s="746"/>
      <c r="X13" s="746"/>
      <c r="Y13" s="746"/>
      <c r="Z13" s="746"/>
      <c r="AA13" s="746"/>
      <c r="AB13" s="746"/>
      <c r="AC13" s="746"/>
      <c r="AD13" s="746"/>
      <c r="AE13" s="747"/>
      <c r="AF13" s="779"/>
      <c r="AG13" s="780"/>
      <c r="AH13" s="780"/>
      <c r="AI13" s="780"/>
      <c r="AJ13" s="781"/>
      <c r="AK13" s="768"/>
      <c r="AL13" s="769"/>
      <c r="AM13" s="769"/>
      <c r="AN13" s="769"/>
      <c r="AO13" s="769"/>
      <c r="AP13" s="769"/>
      <c r="AQ13" s="769"/>
      <c r="AR13" s="769"/>
      <c r="AS13" s="769"/>
      <c r="AT13" s="769"/>
      <c r="AU13" s="770"/>
      <c r="AV13" s="770"/>
      <c r="AW13" s="770"/>
      <c r="AX13" s="770"/>
      <c r="AY13" s="771"/>
      <c r="AZ13" s="214"/>
      <c r="BA13" s="214"/>
      <c r="BB13" s="214"/>
      <c r="BC13" s="214"/>
      <c r="BD13" s="214"/>
      <c r="BE13" s="215"/>
      <c r="BF13" s="215"/>
      <c r="BG13" s="215"/>
      <c r="BH13" s="215"/>
      <c r="BI13" s="215"/>
      <c r="BJ13" s="215"/>
      <c r="BK13" s="215"/>
      <c r="BL13" s="215"/>
      <c r="BM13" s="215"/>
      <c r="BN13" s="215"/>
      <c r="BO13" s="215"/>
      <c r="BP13" s="215"/>
      <c r="BQ13" s="220">
        <v>7</v>
      </c>
      <c r="BR13" s="221"/>
      <c r="BS13" s="772"/>
      <c r="BT13" s="773"/>
      <c r="BU13" s="773"/>
      <c r="BV13" s="773"/>
      <c r="BW13" s="773"/>
      <c r="BX13" s="773"/>
      <c r="BY13" s="773"/>
      <c r="BZ13" s="773"/>
      <c r="CA13" s="773"/>
      <c r="CB13" s="773"/>
      <c r="CC13" s="773"/>
      <c r="CD13" s="773"/>
      <c r="CE13" s="773"/>
      <c r="CF13" s="773"/>
      <c r="CG13" s="774"/>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2"/>
      <c r="DW13" s="773"/>
      <c r="DX13" s="773"/>
      <c r="DY13" s="773"/>
      <c r="DZ13" s="778"/>
      <c r="EA13" s="216"/>
    </row>
    <row r="14" spans="1:131" s="217" customFormat="1" ht="26.25" customHeight="1" x14ac:dyDescent="0.25">
      <c r="A14" s="220">
        <v>8</v>
      </c>
      <c r="B14" s="742"/>
      <c r="C14" s="743"/>
      <c r="D14" s="743"/>
      <c r="E14" s="743"/>
      <c r="F14" s="743"/>
      <c r="G14" s="743"/>
      <c r="H14" s="743"/>
      <c r="I14" s="743"/>
      <c r="J14" s="743"/>
      <c r="K14" s="743"/>
      <c r="L14" s="743"/>
      <c r="M14" s="743"/>
      <c r="N14" s="743"/>
      <c r="O14" s="743"/>
      <c r="P14" s="744"/>
      <c r="Q14" s="745"/>
      <c r="R14" s="746"/>
      <c r="S14" s="746"/>
      <c r="T14" s="746"/>
      <c r="U14" s="746"/>
      <c r="V14" s="746"/>
      <c r="W14" s="746"/>
      <c r="X14" s="746"/>
      <c r="Y14" s="746"/>
      <c r="Z14" s="746"/>
      <c r="AA14" s="746"/>
      <c r="AB14" s="746"/>
      <c r="AC14" s="746"/>
      <c r="AD14" s="746"/>
      <c r="AE14" s="747"/>
      <c r="AF14" s="779"/>
      <c r="AG14" s="780"/>
      <c r="AH14" s="780"/>
      <c r="AI14" s="780"/>
      <c r="AJ14" s="781"/>
      <c r="AK14" s="768"/>
      <c r="AL14" s="769"/>
      <c r="AM14" s="769"/>
      <c r="AN14" s="769"/>
      <c r="AO14" s="769"/>
      <c r="AP14" s="769"/>
      <c r="AQ14" s="769"/>
      <c r="AR14" s="769"/>
      <c r="AS14" s="769"/>
      <c r="AT14" s="769"/>
      <c r="AU14" s="770"/>
      <c r="AV14" s="770"/>
      <c r="AW14" s="770"/>
      <c r="AX14" s="770"/>
      <c r="AY14" s="771"/>
      <c r="AZ14" s="214"/>
      <c r="BA14" s="214"/>
      <c r="BB14" s="214"/>
      <c r="BC14" s="214"/>
      <c r="BD14" s="214"/>
      <c r="BE14" s="215"/>
      <c r="BF14" s="215"/>
      <c r="BG14" s="215"/>
      <c r="BH14" s="215"/>
      <c r="BI14" s="215"/>
      <c r="BJ14" s="215"/>
      <c r="BK14" s="215"/>
      <c r="BL14" s="215"/>
      <c r="BM14" s="215"/>
      <c r="BN14" s="215"/>
      <c r="BO14" s="215"/>
      <c r="BP14" s="215"/>
      <c r="BQ14" s="220">
        <v>8</v>
      </c>
      <c r="BR14" s="221"/>
      <c r="BS14" s="772"/>
      <c r="BT14" s="773"/>
      <c r="BU14" s="773"/>
      <c r="BV14" s="773"/>
      <c r="BW14" s="773"/>
      <c r="BX14" s="773"/>
      <c r="BY14" s="773"/>
      <c r="BZ14" s="773"/>
      <c r="CA14" s="773"/>
      <c r="CB14" s="773"/>
      <c r="CC14" s="773"/>
      <c r="CD14" s="773"/>
      <c r="CE14" s="773"/>
      <c r="CF14" s="773"/>
      <c r="CG14" s="774"/>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2"/>
      <c r="DW14" s="773"/>
      <c r="DX14" s="773"/>
      <c r="DY14" s="773"/>
      <c r="DZ14" s="778"/>
      <c r="EA14" s="216"/>
    </row>
    <row r="15" spans="1:131" s="217" customFormat="1" ht="26.25" customHeight="1" x14ac:dyDescent="0.25">
      <c r="A15" s="220">
        <v>9</v>
      </c>
      <c r="B15" s="742"/>
      <c r="C15" s="743"/>
      <c r="D15" s="743"/>
      <c r="E15" s="743"/>
      <c r="F15" s="743"/>
      <c r="G15" s="743"/>
      <c r="H15" s="743"/>
      <c r="I15" s="743"/>
      <c r="J15" s="743"/>
      <c r="K15" s="743"/>
      <c r="L15" s="743"/>
      <c r="M15" s="743"/>
      <c r="N15" s="743"/>
      <c r="O15" s="743"/>
      <c r="P15" s="744"/>
      <c r="Q15" s="745"/>
      <c r="R15" s="746"/>
      <c r="S15" s="746"/>
      <c r="T15" s="746"/>
      <c r="U15" s="746"/>
      <c r="V15" s="746"/>
      <c r="W15" s="746"/>
      <c r="X15" s="746"/>
      <c r="Y15" s="746"/>
      <c r="Z15" s="746"/>
      <c r="AA15" s="746"/>
      <c r="AB15" s="746"/>
      <c r="AC15" s="746"/>
      <c r="AD15" s="746"/>
      <c r="AE15" s="747"/>
      <c r="AF15" s="779"/>
      <c r="AG15" s="780"/>
      <c r="AH15" s="780"/>
      <c r="AI15" s="780"/>
      <c r="AJ15" s="781"/>
      <c r="AK15" s="768"/>
      <c r="AL15" s="769"/>
      <c r="AM15" s="769"/>
      <c r="AN15" s="769"/>
      <c r="AO15" s="769"/>
      <c r="AP15" s="769"/>
      <c r="AQ15" s="769"/>
      <c r="AR15" s="769"/>
      <c r="AS15" s="769"/>
      <c r="AT15" s="769"/>
      <c r="AU15" s="770"/>
      <c r="AV15" s="770"/>
      <c r="AW15" s="770"/>
      <c r="AX15" s="770"/>
      <c r="AY15" s="771"/>
      <c r="AZ15" s="214"/>
      <c r="BA15" s="214"/>
      <c r="BB15" s="214"/>
      <c r="BC15" s="214"/>
      <c r="BD15" s="214"/>
      <c r="BE15" s="215"/>
      <c r="BF15" s="215"/>
      <c r="BG15" s="215"/>
      <c r="BH15" s="215"/>
      <c r="BI15" s="215"/>
      <c r="BJ15" s="215"/>
      <c r="BK15" s="215"/>
      <c r="BL15" s="215"/>
      <c r="BM15" s="215"/>
      <c r="BN15" s="215"/>
      <c r="BO15" s="215"/>
      <c r="BP15" s="215"/>
      <c r="BQ15" s="220">
        <v>9</v>
      </c>
      <c r="BR15" s="221"/>
      <c r="BS15" s="772"/>
      <c r="BT15" s="773"/>
      <c r="BU15" s="773"/>
      <c r="BV15" s="773"/>
      <c r="BW15" s="773"/>
      <c r="BX15" s="773"/>
      <c r="BY15" s="773"/>
      <c r="BZ15" s="773"/>
      <c r="CA15" s="773"/>
      <c r="CB15" s="773"/>
      <c r="CC15" s="773"/>
      <c r="CD15" s="773"/>
      <c r="CE15" s="773"/>
      <c r="CF15" s="773"/>
      <c r="CG15" s="774"/>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2"/>
      <c r="DW15" s="773"/>
      <c r="DX15" s="773"/>
      <c r="DY15" s="773"/>
      <c r="DZ15" s="778"/>
      <c r="EA15" s="216"/>
    </row>
    <row r="16" spans="1:131" s="217" customFormat="1" ht="26.25" customHeight="1" x14ac:dyDescent="0.25">
      <c r="A16" s="220">
        <v>10</v>
      </c>
      <c r="B16" s="742"/>
      <c r="C16" s="743"/>
      <c r="D16" s="743"/>
      <c r="E16" s="743"/>
      <c r="F16" s="743"/>
      <c r="G16" s="743"/>
      <c r="H16" s="743"/>
      <c r="I16" s="743"/>
      <c r="J16" s="743"/>
      <c r="K16" s="743"/>
      <c r="L16" s="743"/>
      <c r="M16" s="743"/>
      <c r="N16" s="743"/>
      <c r="O16" s="743"/>
      <c r="P16" s="744"/>
      <c r="Q16" s="745"/>
      <c r="R16" s="746"/>
      <c r="S16" s="746"/>
      <c r="T16" s="746"/>
      <c r="U16" s="746"/>
      <c r="V16" s="746"/>
      <c r="W16" s="746"/>
      <c r="X16" s="746"/>
      <c r="Y16" s="746"/>
      <c r="Z16" s="746"/>
      <c r="AA16" s="746"/>
      <c r="AB16" s="746"/>
      <c r="AC16" s="746"/>
      <c r="AD16" s="746"/>
      <c r="AE16" s="747"/>
      <c r="AF16" s="779"/>
      <c r="AG16" s="780"/>
      <c r="AH16" s="780"/>
      <c r="AI16" s="780"/>
      <c r="AJ16" s="781"/>
      <c r="AK16" s="768"/>
      <c r="AL16" s="769"/>
      <c r="AM16" s="769"/>
      <c r="AN16" s="769"/>
      <c r="AO16" s="769"/>
      <c r="AP16" s="769"/>
      <c r="AQ16" s="769"/>
      <c r="AR16" s="769"/>
      <c r="AS16" s="769"/>
      <c r="AT16" s="769"/>
      <c r="AU16" s="770"/>
      <c r="AV16" s="770"/>
      <c r="AW16" s="770"/>
      <c r="AX16" s="770"/>
      <c r="AY16" s="771"/>
      <c r="AZ16" s="214"/>
      <c r="BA16" s="214"/>
      <c r="BB16" s="214"/>
      <c r="BC16" s="214"/>
      <c r="BD16" s="214"/>
      <c r="BE16" s="215"/>
      <c r="BF16" s="215"/>
      <c r="BG16" s="215"/>
      <c r="BH16" s="215"/>
      <c r="BI16" s="215"/>
      <c r="BJ16" s="215"/>
      <c r="BK16" s="215"/>
      <c r="BL16" s="215"/>
      <c r="BM16" s="215"/>
      <c r="BN16" s="215"/>
      <c r="BO16" s="215"/>
      <c r="BP16" s="215"/>
      <c r="BQ16" s="220">
        <v>10</v>
      </c>
      <c r="BR16" s="221"/>
      <c r="BS16" s="772"/>
      <c r="BT16" s="773"/>
      <c r="BU16" s="773"/>
      <c r="BV16" s="773"/>
      <c r="BW16" s="773"/>
      <c r="BX16" s="773"/>
      <c r="BY16" s="773"/>
      <c r="BZ16" s="773"/>
      <c r="CA16" s="773"/>
      <c r="CB16" s="773"/>
      <c r="CC16" s="773"/>
      <c r="CD16" s="773"/>
      <c r="CE16" s="773"/>
      <c r="CF16" s="773"/>
      <c r="CG16" s="774"/>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2"/>
      <c r="DW16" s="773"/>
      <c r="DX16" s="773"/>
      <c r="DY16" s="773"/>
      <c r="DZ16" s="778"/>
      <c r="EA16" s="216"/>
    </row>
    <row r="17" spans="1:131" s="217" customFormat="1" ht="26.25" customHeight="1" x14ac:dyDescent="0.25">
      <c r="A17" s="220">
        <v>11</v>
      </c>
      <c r="B17" s="742"/>
      <c r="C17" s="743"/>
      <c r="D17" s="743"/>
      <c r="E17" s="743"/>
      <c r="F17" s="743"/>
      <c r="G17" s="743"/>
      <c r="H17" s="743"/>
      <c r="I17" s="743"/>
      <c r="J17" s="743"/>
      <c r="K17" s="743"/>
      <c r="L17" s="743"/>
      <c r="M17" s="743"/>
      <c r="N17" s="743"/>
      <c r="O17" s="743"/>
      <c r="P17" s="744"/>
      <c r="Q17" s="745"/>
      <c r="R17" s="746"/>
      <c r="S17" s="746"/>
      <c r="T17" s="746"/>
      <c r="U17" s="746"/>
      <c r="V17" s="746"/>
      <c r="W17" s="746"/>
      <c r="X17" s="746"/>
      <c r="Y17" s="746"/>
      <c r="Z17" s="746"/>
      <c r="AA17" s="746"/>
      <c r="AB17" s="746"/>
      <c r="AC17" s="746"/>
      <c r="AD17" s="746"/>
      <c r="AE17" s="747"/>
      <c r="AF17" s="779"/>
      <c r="AG17" s="780"/>
      <c r="AH17" s="780"/>
      <c r="AI17" s="780"/>
      <c r="AJ17" s="781"/>
      <c r="AK17" s="768"/>
      <c r="AL17" s="769"/>
      <c r="AM17" s="769"/>
      <c r="AN17" s="769"/>
      <c r="AO17" s="769"/>
      <c r="AP17" s="769"/>
      <c r="AQ17" s="769"/>
      <c r="AR17" s="769"/>
      <c r="AS17" s="769"/>
      <c r="AT17" s="769"/>
      <c r="AU17" s="770"/>
      <c r="AV17" s="770"/>
      <c r="AW17" s="770"/>
      <c r="AX17" s="770"/>
      <c r="AY17" s="771"/>
      <c r="AZ17" s="214"/>
      <c r="BA17" s="214"/>
      <c r="BB17" s="214"/>
      <c r="BC17" s="214"/>
      <c r="BD17" s="214"/>
      <c r="BE17" s="215"/>
      <c r="BF17" s="215"/>
      <c r="BG17" s="215"/>
      <c r="BH17" s="215"/>
      <c r="BI17" s="215"/>
      <c r="BJ17" s="215"/>
      <c r="BK17" s="215"/>
      <c r="BL17" s="215"/>
      <c r="BM17" s="215"/>
      <c r="BN17" s="215"/>
      <c r="BO17" s="215"/>
      <c r="BP17" s="215"/>
      <c r="BQ17" s="220">
        <v>11</v>
      </c>
      <c r="BR17" s="221"/>
      <c r="BS17" s="772"/>
      <c r="BT17" s="773"/>
      <c r="BU17" s="773"/>
      <c r="BV17" s="773"/>
      <c r="BW17" s="773"/>
      <c r="BX17" s="773"/>
      <c r="BY17" s="773"/>
      <c r="BZ17" s="773"/>
      <c r="CA17" s="773"/>
      <c r="CB17" s="773"/>
      <c r="CC17" s="773"/>
      <c r="CD17" s="773"/>
      <c r="CE17" s="773"/>
      <c r="CF17" s="773"/>
      <c r="CG17" s="774"/>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2"/>
      <c r="DW17" s="773"/>
      <c r="DX17" s="773"/>
      <c r="DY17" s="773"/>
      <c r="DZ17" s="778"/>
      <c r="EA17" s="216"/>
    </row>
    <row r="18" spans="1:131" s="217" customFormat="1" ht="26.25" customHeight="1" x14ac:dyDescent="0.25">
      <c r="A18" s="220">
        <v>12</v>
      </c>
      <c r="B18" s="742"/>
      <c r="C18" s="743"/>
      <c r="D18" s="743"/>
      <c r="E18" s="743"/>
      <c r="F18" s="743"/>
      <c r="G18" s="743"/>
      <c r="H18" s="743"/>
      <c r="I18" s="743"/>
      <c r="J18" s="743"/>
      <c r="K18" s="743"/>
      <c r="L18" s="743"/>
      <c r="M18" s="743"/>
      <c r="N18" s="743"/>
      <c r="O18" s="743"/>
      <c r="P18" s="744"/>
      <c r="Q18" s="745"/>
      <c r="R18" s="746"/>
      <c r="S18" s="746"/>
      <c r="T18" s="746"/>
      <c r="U18" s="746"/>
      <c r="V18" s="746"/>
      <c r="W18" s="746"/>
      <c r="X18" s="746"/>
      <c r="Y18" s="746"/>
      <c r="Z18" s="746"/>
      <c r="AA18" s="746"/>
      <c r="AB18" s="746"/>
      <c r="AC18" s="746"/>
      <c r="AD18" s="746"/>
      <c r="AE18" s="747"/>
      <c r="AF18" s="779"/>
      <c r="AG18" s="780"/>
      <c r="AH18" s="780"/>
      <c r="AI18" s="780"/>
      <c r="AJ18" s="781"/>
      <c r="AK18" s="768"/>
      <c r="AL18" s="769"/>
      <c r="AM18" s="769"/>
      <c r="AN18" s="769"/>
      <c r="AO18" s="769"/>
      <c r="AP18" s="769"/>
      <c r="AQ18" s="769"/>
      <c r="AR18" s="769"/>
      <c r="AS18" s="769"/>
      <c r="AT18" s="769"/>
      <c r="AU18" s="770"/>
      <c r="AV18" s="770"/>
      <c r="AW18" s="770"/>
      <c r="AX18" s="770"/>
      <c r="AY18" s="771"/>
      <c r="AZ18" s="214"/>
      <c r="BA18" s="214"/>
      <c r="BB18" s="214"/>
      <c r="BC18" s="214"/>
      <c r="BD18" s="214"/>
      <c r="BE18" s="215"/>
      <c r="BF18" s="215"/>
      <c r="BG18" s="215"/>
      <c r="BH18" s="215"/>
      <c r="BI18" s="215"/>
      <c r="BJ18" s="215"/>
      <c r="BK18" s="215"/>
      <c r="BL18" s="215"/>
      <c r="BM18" s="215"/>
      <c r="BN18" s="215"/>
      <c r="BO18" s="215"/>
      <c r="BP18" s="215"/>
      <c r="BQ18" s="220">
        <v>12</v>
      </c>
      <c r="BR18" s="221"/>
      <c r="BS18" s="772"/>
      <c r="BT18" s="773"/>
      <c r="BU18" s="773"/>
      <c r="BV18" s="773"/>
      <c r="BW18" s="773"/>
      <c r="BX18" s="773"/>
      <c r="BY18" s="773"/>
      <c r="BZ18" s="773"/>
      <c r="CA18" s="773"/>
      <c r="CB18" s="773"/>
      <c r="CC18" s="773"/>
      <c r="CD18" s="773"/>
      <c r="CE18" s="773"/>
      <c r="CF18" s="773"/>
      <c r="CG18" s="774"/>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2"/>
      <c r="DW18" s="773"/>
      <c r="DX18" s="773"/>
      <c r="DY18" s="773"/>
      <c r="DZ18" s="778"/>
      <c r="EA18" s="216"/>
    </row>
    <row r="19" spans="1:131" s="217" customFormat="1" ht="26.25" customHeight="1" x14ac:dyDescent="0.25">
      <c r="A19" s="220">
        <v>13</v>
      </c>
      <c r="B19" s="742"/>
      <c r="C19" s="743"/>
      <c r="D19" s="743"/>
      <c r="E19" s="743"/>
      <c r="F19" s="743"/>
      <c r="G19" s="743"/>
      <c r="H19" s="743"/>
      <c r="I19" s="743"/>
      <c r="J19" s="743"/>
      <c r="K19" s="743"/>
      <c r="L19" s="743"/>
      <c r="M19" s="743"/>
      <c r="N19" s="743"/>
      <c r="O19" s="743"/>
      <c r="P19" s="744"/>
      <c r="Q19" s="745"/>
      <c r="R19" s="746"/>
      <c r="S19" s="746"/>
      <c r="T19" s="746"/>
      <c r="U19" s="746"/>
      <c r="V19" s="746"/>
      <c r="W19" s="746"/>
      <c r="X19" s="746"/>
      <c r="Y19" s="746"/>
      <c r="Z19" s="746"/>
      <c r="AA19" s="746"/>
      <c r="AB19" s="746"/>
      <c r="AC19" s="746"/>
      <c r="AD19" s="746"/>
      <c r="AE19" s="747"/>
      <c r="AF19" s="779"/>
      <c r="AG19" s="780"/>
      <c r="AH19" s="780"/>
      <c r="AI19" s="780"/>
      <c r="AJ19" s="781"/>
      <c r="AK19" s="768"/>
      <c r="AL19" s="769"/>
      <c r="AM19" s="769"/>
      <c r="AN19" s="769"/>
      <c r="AO19" s="769"/>
      <c r="AP19" s="769"/>
      <c r="AQ19" s="769"/>
      <c r="AR19" s="769"/>
      <c r="AS19" s="769"/>
      <c r="AT19" s="769"/>
      <c r="AU19" s="770"/>
      <c r="AV19" s="770"/>
      <c r="AW19" s="770"/>
      <c r="AX19" s="770"/>
      <c r="AY19" s="771"/>
      <c r="AZ19" s="214"/>
      <c r="BA19" s="214"/>
      <c r="BB19" s="214"/>
      <c r="BC19" s="214"/>
      <c r="BD19" s="214"/>
      <c r="BE19" s="215"/>
      <c r="BF19" s="215"/>
      <c r="BG19" s="215"/>
      <c r="BH19" s="215"/>
      <c r="BI19" s="215"/>
      <c r="BJ19" s="215"/>
      <c r="BK19" s="215"/>
      <c r="BL19" s="215"/>
      <c r="BM19" s="215"/>
      <c r="BN19" s="215"/>
      <c r="BO19" s="215"/>
      <c r="BP19" s="215"/>
      <c r="BQ19" s="220">
        <v>13</v>
      </c>
      <c r="BR19" s="221"/>
      <c r="BS19" s="772"/>
      <c r="BT19" s="773"/>
      <c r="BU19" s="773"/>
      <c r="BV19" s="773"/>
      <c r="BW19" s="773"/>
      <c r="BX19" s="773"/>
      <c r="BY19" s="773"/>
      <c r="BZ19" s="773"/>
      <c r="CA19" s="773"/>
      <c r="CB19" s="773"/>
      <c r="CC19" s="773"/>
      <c r="CD19" s="773"/>
      <c r="CE19" s="773"/>
      <c r="CF19" s="773"/>
      <c r="CG19" s="774"/>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2"/>
      <c r="DW19" s="773"/>
      <c r="DX19" s="773"/>
      <c r="DY19" s="773"/>
      <c r="DZ19" s="778"/>
      <c r="EA19" s="216"/>
    </row>
    <row r="20" spans="1:131" s="217" customFormat="1" ht="26.25" customHeight="1" x14ac:dyDescent="0.25">
      <c r="A20" s="220">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79"/>
      <c r="AG20" s="780"/>
      <c r="AH20" s="780"/>
      <c r="AI20" s="780"/>
      <c r="AJ20" s="781"/>
      <c r="AK20" s="768"/>
      <c r="AL20" s="769"/>
      <c r="AM20" s="769"/>
      <c r="AN20" s="769"/>
      <c r="AO20" s="769"/>
      <c r="AP20" s="769"/>
      <c r="AQ20" s="769"/>
      <c r="AR20" s="769"/>
      <c r="AS20" s="769"/>
      <c r="AT20" s="769"/>
      <c r="AU20" s="770"/>
      <c r="AV20" s="770"/>
      <c r="AW20" s="770"/>
      <c r="AX20" s="770"/>
      <c r="AY20" s="771"/>
      <c r="AZ20" s="214"/>
      <c r="BA20" s="214"/>
      <c r="BB20" s="214"/>
      <c r="BC20" s="214"/>
      <c r="BD20" s="214"/>
      <c r="BE20" s="215"/>
      <c r="BF20" s="215"/>
      <c r="BG20" s="215"/>
      <c r="BH20" s="215"/>
      <c r="BI20" s="215"/>
      <c r="BJ20" s="215"/>
      <c r="BK20" s="215"/>
      <c r="BL20" s="215"/>
      <c r="BM20" s="215"/>
      <c r="BN20" s="215"/>
      <c r="BO20" s="215"/>
      <c r="BP20" s="215"/>
      <c r="BQ20" s="220">
        <v>14</v>
      </c>
      <c r="BR20" s="221"/>
      <c r="BS20" s="772"/>
      <c r="BT20" s="773"/>
      <c r="BU20" s="773"/>
      <c r="BV20" s="773"/>
      <c r="BW20" s="773"/>
      <c r="BX20" s="773"/>
      <c r="BY20" s="773"/>
      <c r="BZ20" s="773"/>
      <c r="CA20" s="773"/>
      <c r="CB20" s="773"/>
      <c r="CC20" s="773"/>
      <c r="CD20" s="773"/>
      <c r="CE20" s="773"/>
      <c r="CF20" s="773"/>
      <c r="CG20" s="774"/>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2"/>
      <c r="DW20" s="773"/>
      <c r="DX20" s="773"/>
      <c r="DY20" s="773"/>
      <c r="DZ20" s="778"/>
      <c r="EA20" s="216"/>
    </row>
    <row r="21" spans="1:131" s="217" customFormat="1" ht="26.25" customHeight="1" thickBot="1" x14ac:dyDescent="0.3">
      <c r="A21" s="220">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79"/>
      <c r="AG21" s="780"/>
      <c r="AH21" s="780"/>
      <c r="AI21" s="780"/>
      <c r="AJ21" s="781"/>
      <c r="AK21" s="768"/>
      <c r="AL21" s="769"/>
      <c r="AM21" s="769"/>
      <c r="AN21" s="769"/>
      <c r="AO21" s="769"/>
      <c r="AP21" s="769"/>
      <c r="AQ21" s="769"/>
      <c r="AR21" s="769"/>
      <c r="AS21" s="769"/>
      <c r="AT21" s="769"/>
      <c r="AU21" s="770"/>
      <c r="AV21" s="770"/>
      <c r="AW21" s="770"/>
      <c r="AX21" s="770"/>
      <c r="AY21" s="771"/>
      <c r="AZ21" s="214"/>
      <c r="BA21" s="214"/>
      <c r="BB21" s="214"/>
      <c r="BC21" s="214"/>
      <c r="BD21" s="214"/>
      <c r="BE21" s="215"/>
      <c r="BF21" s="215"/>
      <c r="BG21" s="215"/>
      <c r="BH21" s="215"/>
      <c r="BI21" s="215"/>
      <c r="BJ21" s="215"/>
      <c r="BK21" s="215"/>
      <c r="BL21" s="215"/>
      <c r="BM21" s="215"/>
      <c r="BN21" s="215"/>
      <c r="BO21" s="215"/>
      <c r="BP21" s="215"/>
      <c r="BQ21" s="220">
        <v>15</v>
      </c>
      <c r="BR21" s="221"/>
      <c r="BS21" s="772"/>
      <c r="BT21" s="773"/>
      <c r="BU21" s="773"/>
      <c r="BV21" s="773"/>
      <c r="BW21" s="773"/>
      <c r="BX21" s="773"/>
      <c r="BY21" s="773"/>
      <c r="BZ21" s="773"/>
      <c r="CA21" s="773"/>
      <c r="CB21" s="773"/>
      <c r="CC21" s="773"/>
      <c r="CD21" s="773"/>
      <c r="CE21" s="773"/>
      <c r="CF21" s="773"/>
      <c r="CG21" s="774"/>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2"/>
      <c r="DW21" s="773"/>
      <c r="DX21" s="773"/>
      <c r="DY21" s="773"/>
      <c r="DZ21" s="778"/>
      <c r="EA21" s="216"/>
    </row>
    <row r="22" spans="1:131" s="217" customFormat="1" ht="26.25" customHeight="1" x14ac:dyDescent="0.25">
      <c r="A22" s="220">
        <v>16</v>
      </c>
      <c r="B22" s="742"/>
      <c r="C22" s="743"/>
      <c r="D22" s="743"/>
      <c r="E22" s="743"/>
      <c r="F22" s="743"/>
      <c r="G22" s="743"/>
      <c r="H22" s="743"/>
      <c r="I22" s="743"/>
      <c r="J22" s="743"/>
      <c r="K22" s="743"/>
      <c r="L22" s="743"/>
      <c r="M22" s="743"/>
      <c r="N22" s="743"/>
      <c r="O22" s="743"/>
      <c r="P22" s="744"/>
      <c r="Q22" s="792"/>
      <c r="R22" s="793"/>
      <c r="S22" s="793"/>
      <c r="T22" s="793"/>
      <c r="U22" s="793"/>
      <c r="V22" s="793"/>
      <c r="W22" s="793"/>
      <c r="X22" s="793"/>
      <c r="Y22" s="793"/>
      <c r="Z22" s="793"/>
      <c r="AA22" s="793"/>
      <c r="AB22" s="793"/>
      <c r="AC22" s="793"/>
      <c r="AD22" s="793"/>
      <c r="AE22" s="794"/>
      <c r="AF22" s="779"/>
      <c r="AG22" s="780"/>
      <c r="AH22" s="780"/>
      <c r="AI22" s="780"/>
      <c r="AJ22" s="781"/>
      <c r="AK22" s="795"/>
      <c r="AL22" s="796"/>
      <c r="AM22" s="796"/>
      <c r="AN22" s="796"/>
      <c r="AO22" s="796"/>
      <c r="AP22" s="796"/>
      <c r="AQ22" s="796"/>
      <c r="AR22" s="796"/>
      <c r="AS22" s="796"/>
      <c r="AT22" s="796"/>
      <c r="AU22" s="797"/>
      <c r="AV22" s="797"/>
      <c r="AW22" s="797"/>
      <c r="AX22" s="797"/>
      <c r="AY22" s="798"/>
      <c r="AZ22" s="799" t="s">
        <v>375</v>
      </c>
      <c r="BA22" s="799"/>
      <c r="BB22" s="799"/>
      <c r="BC22" s="799"/>
      <c r="BD22" s="800"/>
      <c r="BE22" s="215"/>
      <c r="BF22" s="215"/>
      <c r="BG22" s="215"/>
      <c r="BH22" s="215"/>
      <c r="BI22" s="215"/>
      <c r="BJ22" s="215"/>
      <c r="BK22" s="215"/>
      <c r="BL22" s="215"/>
      <c r="BM22" s="215"/>
      <c r="BN22" s="215"/>
      <c r="BO22" s="215"/>
      <c r="BP22" s="215"/>
      <c r="BQ22" s="220">
        <v>16</v>
      </c>
      <c r="BR22" s="221"/>
      <c r="BS22" s="772"/>
      <c r="BT22" s="773"/>
      <c r="BU22" s="773"/>
      <c r="BV22" s="773"/>
      <c r="BW22" s="773"/>
      <c r="BX22" s="773"/>
      <c r="BY22" s="773"/>
      <c r="BZ22" s="773"/>
      <c r="CA22" s="773"/>
      <c r="CB22" s="773"/>
      <c r="CC22" s="773"/>
      <c r="CD22" s="773"/>
      <c r="CE22" s="773"/>
      <c r="CF22" s="773"/>
      <c r="CG22" s="774"/>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2"/>
      <c r="DW22" s="773"/>
      <c r="DX22" s="773"/>
      <c r="DY22" s="773"/>
      <c r="DZ22" s="778"/>
      <c r="EA22" s="216"/>
    </row>
    <row r="23" spans="1:131" s="217" customFormat="1" ht="26.25" customHeight="1" thickBot="1" x14ac:dyDescent="0.3">
      <c r="A23" s="222" t="s">
        <v>376</v>
      </c>
      <c r="B23" s="782" t="s">
        <v>377</v>
      </c>
      <c r="C23" s="783"/>
      <c r="D23" s="783"/>
      <c r="E23" s="783"/>
      <c r="F23" s="783"/>
      <c r="G23" s="783"/>
      <c r="H23" s="783"/>
      <c r="I23" s="783"/>
      <c r="J23" s="783"/>
      <c r="K23" s="783"/>
      <c r="L23" s="783"/>
      <c r="M23" s="783"/>
      <c r="N23" s="783"/>
      <c r="O23" s="783"/>
      <c r="P23" s="784"/>
      <c r="Q23" s="785">
        <v>45008</v>
      </c>
      <c r="R23" s="786"/>
      <c r="S23" s="786"/>
      <c r="T23" s="786"/>
      <c r="U23" s="786"/>
      <c r="V23" s="786">
        <v>43574</v>
      </c>
      <c r="W23" s="786"/>
      <c r="X23" s="786"/>
      <c r="Y23" s="786"/>
      <c r="Z23" s="786"/>
      <c r="AA23" s="786">
        <v>1435</v>
      </c>
      <c r="AB23" s="786"/>
      <c r="AC23" s="786"/>
      <c r="AD23" s="786"/>
      <c r="AE23" s="787"/>
      <c r="AF23" s="788">
        <v>1006</v>
      </c>
      <c r="AG23" s="786"/>
      <c r="AH23" s="786"/>
      <c r="AI23" s="786"/>
      <c r="AJ23" s="789"/>
      <c r="AK23" s="790"/>
      <c r="AL23" s="791"/>
      <c r="AM23" s="791"/>
      <c r="AN23" s="791"/>
      <c r="AO23" s="791"/>
      <c r="AP23" s="786">
        <v>27395</v>
      </c>
      <c r="AQ23" s="786"/>
      <c r="AR23" s="786"/>
      <c r="AS23" s="786"/>
      <c r="AT23" s="786"/>
      <c r="AU23" s="802"/>
      <c r="AV23" s="802"/>
      <c r="AW23" s="802"/>
      <c r="AX23" s="802"/>
      <c r="AY23" s="803"/>
      <c r="AZ23" s="804" t="s">
        <v>122</v>
      </c>
      <c r="BA23" s="805"/>
      <c r="BB23" s="805"/>
      <c r="BC23" s="805"/>
      <c r="BD23" s="806"/>
      <c r="BE23" s="215"/>
      <c r="BF23" s="215"/>
      <c r="BG23" s="215"/>
      <c r="BH23" s="215"/>
      <c r="BI23" s="215"/>
      <c r="BJ23" s="215"/>
      <c r="BK23" s="215"/>
      <c r="BL23" s="215"/>
      <c r="BM23" s="215"/>
      <c r="BN23" s="215"/>
      <c r="BO23" s="215"/>
      <c r="BP23" s="215"/>
      <c r="BQ23" s="220">
        <v>17</v>
      </c>
      <c r="BR23" s="221"/>
      <c r="BS23" s="772"/>
      <c r="BT23" s="773"/>
      <c r="BU23" s="773"/>
      <c r="BV23" s="773"/>
      <c r="BW23" s="773"/>
      <c r="BX23" s="773"/>
      <c r="BY23" s="773"/>
      <c r="BZ23" s="773"/>
      <c r="CA23" s="773"/>
      <c r="CB23" s="773"/>
      <c r="CC23" s="773"/>
      <c r="CD23" s="773"/>
      <c r="CE23" s="773"/>
      <c r="CF23" s="773"/>
      <c r="CG23" s="774"/>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2"/>
      <c r="DW23" s="773"/>
      <c r="DX23" s="773"/>
      <c r="DY23" s="773"/>
      <c r="DZ23" s="778"/>
      <c r="EA23" s="216"/>
    </row>
    <row r="24" spans="1:131" s="217" customFormat="1" ht="26.25" customHeight="1" x14ac:dyDescent="0.25">
      <c r="A24" s="801" t="s">
        <v>378</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14"/>
      <c r="BA24" s="214"/>
      <c r="BB24" s="214"/>
      <c r="BC24" s="214"/>
      <c r="BD24" s="214"/>
      <c r="BE24" s="215"/>
      <c r="BF24" s="215"/>
      <c r="BG24" s="215"/>
      <c r="BH24" s="215"/>
      <c r="BI24" s="215"/>
      <c r="BJ24" s="215"/>
      <c r="BK24" s="215"/>
      <c r="BL24" s="215"/>
      <c r="BM24" s="215"/>
      <c r="BN24" s="215"/>
      <c r="BO24" s="215"/>
      <c r="BP24" s="215"/>
      <c r="BQ24" s="220">
        <v>18</v>
      </c>
      <c r="BR24" s="221"/>
      <c r="BS24" s="772"/>
      <c r="BT24" s="773"/>
      <c r="BU24" s="773"/>
      <c r="BV24" s="773"/>
      <c r="BW24" s="773"/>
      <c r="BX24" s="773"/>
      <c r="BY24" s="773"/>
      <c r="BZ24" s="773"/>
      <c r="CA24" s="773"/>
      <c r="CB24" s="773"/>
      <c r="CC24" s="773"/>
      <c r="CD24" s="773"/>
      <c r="CE24" s="773"/>
      <c r="CF24" s="773"/>
      <c r="CG24" s="774"/>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2"/>
      <c r="DW24" s="773"/>
      <c r="DX24" s="773"/>
      <c r="DY24" s="773"/>
      <c r="DZ24" s="778"/>
      <c r="EA24" s="216"/>
    </row>
    <row r="25" spans="1:131" ht="26.25" customHeight="1" thickBot="1" x14ac:dyDescent="0.3">
      <c r="A25" s="729" t="s">
        <v>379</v>
      </c>
      <c r="B25" s="729"/>
      <c r="C25" s="729"/>
      <c r="D25" s="729"/>
      <c r="E25" s="729"/>
      <c r="F25" s="729"/>
      <c r="G25" s="729"/>
      <c r="H25" s="729"/>
      <c r="I25" s="729"/>
      <c r="J25" s="729"/>
      <c r="K25" s="729"/>
      <c r="L25" s="729"/>
      <c r="M25" s="729"/>
      <c r="N25" s="729"/>
      <c r="O25" s="729"/>
      <c r="P25" s="729"/>
      <c r="Q25" s="729"/>
      <c r="R25" s="729"/>
      <c r="S25" s="729"/>
      <c r="T25" s="729"/>
      <c r="U25" s="729"/>
      <c r="V25" s="729"/>
      <c r="W25" s="729"/>
      <c r="X25" s="729"/>
      <c r="Y25" s="729"/>
      <c r="Z25" s="729"/>
      <c r="AA25" s="729"/>
      <c r="AB25" s="729"/>
      <c r="AC25" s="729"/>
      <c r="AD25" s="729"/>
      <c r="AE25" s="729"/>
      <c r="AF25" s="729"/>
      <c r="AG25" s="729"/>
      <c r="AH25" s="729"/>
      <c r="AI25" s="729"/>
      <c r="AJ25" s="729"/>
      <c r="AK25" s="729"/>
      <c r="AL25" s="729"/>
      <c r="AM25" s="729"/>
      <c r="AN25" s="729"/>
      <c r="AO25" s="729"/>
      <c r="AP25" s="729"/>
      <c r="AQ25" s="729"/>
      <c r="AR25" s="729"/>
      <c r="AS25" s="729"/>
      <c r="AT25" s="729"/>
      <c r="AU25" s="729"/>
      <c r="AV25" s="729"/>
      <c r="AW25" s="729"/>
      <c r="AX25" s="729"/>
      <c r="AY25" s="729"/>
      <c r="AZ25" s="729"/>
      <c r="BA25" s="729"/>
      <c r="BB25" s="729"/>
      <c r="BC25" s="729"/>
      <c r="BD25" s="729"/>
      <c r="BE25" s="729"/>
      <c r="BF25" s="729"/>
      <c r="BG25" s="729"/>
      <c r="BH25" s="729"/>
      <c r="BI25" s="729"/>
      <c r="BJ25" s="214"/>
      <c r="BK25" s="214"/>
      <c r="BL25" s="214"/>
      <c r="BM25" s="214"/>
      <c r="BN25" s="214"/>
      <c r="BO25" s="223"/>
      <c r="BP25" s="223"/>
      <c r="BQ25" s="220">
        <v>19</v>
      </c>
      <c r="BR25" s="221"/>
      <c r="BS25" s="772"/>
      <c r="BT25" s="773"/>
      <c r="BU25" s="773"/>
      <c r="BV25" s="773"/>
      <c r="BW25" s="773"/>
      <c r="BX25" s="773"/>
      <c r="BY25" s="773"/>
      <c r="BZ25" s="773"/>
      <c r="CA25" s="773"/>
      <c r="CB25" s="773"/>
      <c r="CC25" s="773"/>
      <c r="CD25" s="773"/>
      <c r="CE25" s="773"/>
      <c r="CF25" s="773"/>
      <c r="CG25" s="774"/>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2"/>
      <c r="DW25" s="773"/>
      <c r="DX25" s="773"/>
      <c r="DY25" s="773"/>
      <c r="DZ25" s="778"/>
      <c r="EA25" s="212"/>
    </row>
    <row r="26" spans="1:131" ht="26.25" customHeight="1" x14ac:dyDescent="0.25">
      <c r="A26" s="719" t="s">
        <v>357</v>
      </c>
      <c r="B26" s="720"/>
      <c r="C26" s="720"/>
      <c r="D26" s="720"/>
      <c r="E26" s="720"/>
      <c r="F26" s="720"/>
      <c r="G26" s="720"/>
      <c r="H26" s="720"/>
      <c r="I26" s="720"/>
      <c r="J26" s="720"/>
      <c r="K26" s="720"/>
      <c r="L26" s="720"/>
      <c r="M26" s="720"/>
      <c r="N26" s="720"/>
      <c r="O26" s="720"/>
      <c r="P26" s="721"/>
      <c r="Q26" s="715" t="s">
        <v>380</v>
      </c>
      <c r="R26" s="711"/>
      <c r="S26" s="711"/>
      <c r="T26" s="711"/>
      <c r="U26" s="712"/>
      <c r="V26" s="715" t="s">
        <v>381</v>
      </c>
      <c r="W26" s="711"/>
      <c r="X26" s="711"/>
      <c r="Y26" s="711"/>
      <c r="Z26" s="712"/>
      <c r="AA26" s="715" t="s">
        <v>382</v>
      </c>
      <c r="AB26" s="711"/>
      <c r="AC26" s="711"/>
      <c r="AD26" s="711"/>
      <c r="AE26" s="711"/>
      <c r="AF26" s="807" t="s">
        <v>383</v>
      </c>
      <c r="AG26" s="808"/>
      <c r="AH26" s="808"/>
      <c r="AI26" s="808"/>
      <c r="AJ26" s="809"/>
      <c r="AK26" s="711" t="s">
        <v>384</v>
      </c>
      <c r="AL26" s="711"/>
      <c r="AM26" s="711"/>
      <c r="AN26" s="711"/>
      <c r="AO26" s="712"/>
      <c r="AP26" s="715" t="s">
        <v>385</v>
      </c>
      <c r="AQ26" s="711"/>
      <c r="AR26" s="711"/>
      <c r="AS26" s="711"/>
      <c r="AT26" s="712"/>
      <c r="AU26" s="715" t="s">
        <v>386</v>
      </c>
      <c r="AV26" s="711"/>
      <c r="AW26" s="711"/>
      <c r="AX26" s="711"/>
      <c r="AY26" s="712"/>
      <c r="AZ26" s="715" t="s">
        <v>387</v>
      </c>
      <c r="BA26" s="711"/>
      <c r="BB26" s="711"/>
      <c r="BC26" s="711"/>
      <c r="BD26" s="712"/>
      <c r="BE26" s="715" t="s">
        <v>364</v>
      </c>
      <c r="BF26" s="711"/>
      <c r="BG26" s="711"/>
      <c r="BH26" s="711"/>
      <c r="BI26" s="717"/>
      <c r="BJ26" s="214"/>
      <c r="BK26" s="214"/>
      <c r="BL26" s="214"/>
      <c r="BM26" s="214"/>
      <c r="BN26" s="214"/>
      <c r="BO26" s="223"/>
      <c r="BP26" s="223"/>
      <c r="BQ26" s="220">
        <v>20</v>
      </c>
      <c r="BR26" s="221"/>
      <c r="BS26" s="772"/>
      <c r="BT26" s="773"/>
      <c r="BU26" s="773"/>
      <c r="BV26" s="773"/>
      <c r="BW26" s="773"/>
      <c r="BX26" s="773"/>
      <c r="BY26" s="773"/>
      <c r="BZ26" s="773"/>
      <c r="CA26" s="773"/>
      <c r="CB26" s="773"/>
      <c r="CC26" s="773"/>
      <c r="CD26" s="773"/>
      <c r="CE26" s="773"/>
      <c r="CF26" s="773"/>
      <c r="CG26" s="774"/>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2"/>
      <c r="DW26" s="773"/>
      <c r="DX26" s="773"/>
      <c r="DY26" s="773"/>
      <c r="DZ26" s="778"/>
      <c r="EA26" s="212"/>
    </row>
    <row r="27" spans="1:131" ht="26.25" customHeight="1" thickBot="1" x14ac:dyDescent="0.3">
      <c r="A27" s="722"/>
      <c r="B27" s="723"/>
      <c r="C27" s="723"/>
      <c r="D27" s="723"/>
      <c r="E27" s="723"/>
      <c r="F27" s="723"/>
      <c r="G27" s="723"/>
      <c r="H27" s="723"/>
      <c r="I27" s="723"/>
      <c r="J27" s="723"/>
      <c r="K27" s="723"/>
      <c r="L27" s="723"/>
      <c r="M27" s="723"/>
      <c r="N27" s="723"/>
      <c r="O27" s="723"/>
      <c r="P27" s="724"/>
      <c r="Q27" s="716"/>
      <c r="R27" s="713"/>
      <c r="S27" s="713"/>
      <c r="T27" s="713"/>
      <c r="U27" s="714"/>
      <c r="V27" s="716"/>
      <c r="W27" s="713"/>
      <c r="X27" s="713"/>
      <c r="Y27" s="713"/>
      <c r="Z27" s="714"/>
      <c r="AA27" s="716"/>
      <c r="AB27" s="713"/>
      <c r="AC27" s="713"/>
      <c r="AD27" s="713"/>
      <c r="AE27" s="713"/>
      <c r="AF27" s="810"/>
      <c r="AG27" s="811"/>
      <c r="AH27" s="811"/>
      <c r="AI27" s="811"/>
      <c r="AJ27" s="812"/>
      <c r="AK27" s="713"/>
      <c r="AL27" s="713"/>
      <c r="AM27" s="713"/>
      <c r="AN27" s="713"/>
      <c r="AO27" s="714"/>
      <c r="AP27" s="716"/>
      <c r="AQ27" s="713"/>
      <c r="AR27" s="713"/>
      <c r="AS27" s="713"/>
      <c r="AT27" s="714"/>
      <c r="AU27" s="716"/>
      <c r="AV27" s="713"/>
      <c r="AW27" s="713"/>
      <c r="AX27" s="713"/>
      <c r="AY27" s="714"/>
      <c r="AZ27" s="716"/>
      <c r="BA27" s="713"/>
      <c r="BB27" s="713"/>
      <c r="BC27" s="713"/>
      <c r="BD27" s="714"/>
      <c r="BE27" s="716"/>
      <c r="BF27" s="713"/>
      <c r="BG27" s="713"/>
      <c r="BH27" s="713"/>
      <c r="BI27" s="718"/>
      <c r="BJ27" s="214"/>
      <c r="BK27" s="214"/>
      <c r="BL27" s="214"/>
      <c r="BM27" s="214"/>
      <c r="BN27" s="214"/>
      <c r="BO27" s="223"/>
      <c r="BP27" s="223"/>
      <c r="BQ27" s="220">
        <v>21</v>
      </c>
      <c r="BR27" s="221"/>
      <c r="BS27" s="772"/>
      <c r="BT27" s="773"/>
      <c r="BU27" s="773"/>
      <c r="BV27" s="773"/>
      <c r="BW27" s="773"/>
      <c r="BX27" s="773"/>
      <c r="BY27" s="773"/>
      <c r="BZ27" s="773"/>
      <c r="CA27" s="773"/>
      <c r="CB27" s="773"/>
      <c r="CC27" s="773"/>
      <c r="CD27" s="773"/>
      <c r="CE27" s="773"/>
      <c r="CF27" s="773"/>
      <c r="CG27" s="774"/>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2"/>
      <c r="DW27" s="773"/>
      <c r="DX27" s="773"/>
      <c r="DY27" s="773"/>
      <c r="DZ27" s="778"/>
      <c r="EA27" s="212"/>
    </row>
    <row r="28" spans="1:131" ht="26.25" customHeight="1" thickTop="1" x14ac:dyDescent="0.25">
      <c r="A28" s="224">
        <v>1</v>
      </c>
      <c r="B28" s="748" t="s">
        <v>388</v>
      </c>
      <c r="C28" s="749"/>
      <c r="D28" s="749"/>
      <c r="E28" s="749"/>
      <c r="F28" s="749"/>
      <c r="G28" s="749"/>
      <c r="H28" s="749"/>
      <c r="I28" s="749"/>
      <c r="J28" s="749"/>
      <c r="K28" s="749"/>
      <c r="L28" s="749"/>
      <c r="M28" s="749"/>
      <c r="N28" s="749"/>
      <c r="O28" s="749"/>
      <c r="P28" s="750"/>
      <c r="Q28" s="815">
        <v>5129</v>
      </c>
      <c r="R28" s="816"/>
      <c r="S28" s="816"/>
      <c r="T28" s="816"/>
      <c r="U28" s="816"/>
      <c r="V28" s="816">
        <v>5075</v>
      </c>
      <c r="W28" s="816"/>
      <c r="X28" s="816"/>
      <c r="Y28" s="816"/>
      <c r="Z28" s="816"/>
      <c r="AA28" s="816">
        <v>53</v>
      </c>
      <c r="AB28" s="816"/>
      <c r="AC28" s="816"/>
      <c r="AD28" s="816"/>
      <c r="AE28" s="817"/>
      <c r="AF28" s="818">
        <v>53</v>
      </c>
      <c r="AG28" s="816"/>
      <c r="AH28" s="816"/>
      <c r="AI28" s="816"/>
      <c r="AJ28" s="819"/>
      <c r="AK28" s="820">
        <v>479</v>
      </c>
      <c r="AL28" s="821"/>
      <c r="AM28" s="821"/>
      <c r="AN28" s="821"/>
      <c r="AO28" s="821"/>
      <c r="AP28" s="821" t="s">
        <v>556</v>
      </c>
      <c r="AQ28" s="821"/>
      <c r="AR28" s="821"/>
      <c r="AS28" s="821"/>
      <c r="AT28" s="821"/>
      <c r="AU28" s="821" t="s">
        <v>556</v>
      </c>
      <c r="AV28" s="821"/>
      <c r="AW28" s="821"/>
      <c r="AX28" s="821"/>
      <c r="AY28" s="821"/>
      <c r="AZ28" s="822" t="s">
        <v>556</v>
      </c>
      <c r="BA28" s="822"/>
      <c r="BB28" s="822"/>
      <c r="BC28" s="822"/>
      <c r="BD28" s="822"/>
      <c r="BE28" s="813"/>
      <c r="BF28" s="813"/>
      <c r="BG28" s="813"/>
      <c r="BH28" s="813"/>
      <c r="BI28" s="814"/>
      <c r="BJ28" s="214"/>
      <c r="BK28" s="214"/>
      <c r="BL28" s="214"/>
      <c r="BM28" s="214"/>
      <c r="BN28" s="214"/>
      <c r="BO28" s="223"/>
      <c r="BP28" s="223"/>
      <c r="BQ28" s="220">
        <v>22</v>
      </c>
      <c r="BR28" s="221"/>
      <c r="BS28" s="772"/>
      <c r="BT28" s="773"/>
      <c r="BU28" s="773"/>
      <c r="BV28" s="773"/>
      <c r="BW28" s="773"/>
      <c r="BX28" s="773"/>
      <c r="BY28" s="773"/>
      <c r="BZ28" s="773"/>
      <c r="CA28" s="773"/>
      <c r="CB28" s="773"/>
      <c r="CC28" s="773"/>
      <c r="CD28" s="773"/>
      <c r="CE28" s="773"/>
      <c r="CF28" s="773"/>
      <c r="CG28" s="774"/>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2"/>
      <c r="DW28" s="773"/>
      <c r="DX28" s="773"/>
      <c r="DY28" s="773"/>
      <c r="DZ28" s="778"/>
      <c r="EA28" s="212"/>
    </row>
    <row r="29" spans="1:131" ht="26.25" customHeight="1" x14ac:dyDescent="0.25">
      <c r="A29" s="224">
        <v>2</v>
      </c>
      <c r="B29" s="742" t="s">
        <v>389</v>
      </c>
      <c r="C29" s="743"/>
      <c r="D29" s="743"/>
      <c r="E29" s="743"/>
      <c r="F29" s="743"/>
      <c r="G29" s="743"/>
      <c r="H29" s="743"/>
      <c r="I29" s="743"/>
      <c r="J29" s="743"/>
      <c r="K29" s="743"/>
      <c r="L29" s="743"/>
      <c r="M29" s="743"/>
      <c r="N29" s="743"/>
      <c r="O29" s="743"/>
      <c r="P29" s="744"/>
      <c r="Q29" s="745">
        <v>7119</v>
      </c>
      <c r="R29" s="746"/>
      <c r="S29" s="746"/>
      <c r="T29" s="746"/>
      <c r="U29" s="746"/>
      <c r="V29" s="746">
        <v>6795</v>
      </c>
      <c r="W29" s="746"/>
      <c r="X29" s="746"/>
      <c r="Y29" s="746"/>
      <c r="Z29" s="746"/>
      <c r="AA29" s="746">
        <v>325</v>
      </c>
      <c r="AB29" s="746"/>
      <c r="AC29" s="746"/>
      <c r="AD29" s="746"/>
      <c r="AE29" s="747"/>
      <c r="AF29" s="779">
        <v>325</v>
      </c>
      <c r="AG29" s="780"/>
      <c r="AH29" s="780"/>
      <c r="AI29" s="780"/>
      <c r="AJ29" s="781"/>
      <c r="AK29" s="827">
        <v>977</v>
      </c>
      <c r="AL29" s="823"/>
      <c r="AM29" s="823"/>
      <c r="AN29" s="823"/>
      <c r="AO29" s="823"/>
      <c r="AP29" s="823" t="s">
        <v>556</v>
      </c>
      <c r="AQ29" s="823"/>
      <c r="AR29" s="823"/>
      <c r="AS29" s="823"/>
      <c r="AT29" s="823"/>
      <c r="AU29" s="823" t="s">
        <v>556</v>
      </c>
      <c r="AV29" s="823"/>
      <c r="AW29" s="823"/>
      <c r="AX29" s="823"/>
      <c r="AY29" s="823"/>
      <c r="AZ29" s="824" t="s">
        <v>556</v>
      </c>
      <c r="BA29" s="824"/>
      <c r="BB29" s="824"/>
      <c r="BC29" s="824"/>
      <c r="BD29" s="824"/>
      <c r="BE29" s="825"/>
      <c r="BF29" s="825"/>
      <c r="BG29" s="825"/>
      <c r="BH29" s="825"/>
      <c r="BI29" s="826"/>
      <c r="BJ29" s="214"/>
      <c r="BK29" s="214"/>
      <c r="BL29" s="214"/>
      <c r="BM29" s="214"/>
      <c r="BN29" s="214"/>
      <c r="BO29" s="223"/>
      <c r="BP29" s="223"/>
      <c r="BQ29" s="220">
        <v>23</v>
      </c>
      <c r="BR29" s="221"/>
      <c r="BS29" s="772"/>
      <c r="BT29" s="773"/>
      <c r="BU29" s="773"/>
      <c r="BV29" s="773"/>
      <c r="BW29" s="773"/>
      <c r="BX29" s="773"/>
      <c r="BY29" s="773"/>
      <c r="BZ29" s="773"/>
      <c r="CA29" s="773"/>
      <c r="CB29" s="773"/>
      <c r="CC29" s="773"/>
      <c r="CD29" s="773"/>
      <c r="CE29" s="773"/>
      <c r="CF29" s="773"/>
      <c r="CG29" s="774"/>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2"/>
      <c r="DW29" s="773"/>
      <c r="DX29" s="773"/>
      <c r="DY29" s="773"/>
      <c r="DZ29" s="778"/>
      <c r="EA29" s="212"/>
    </row>
    <row r="30" spans="1:131" ht="26.25" customHeight="1" x14ac:dyDescent="0.25">
      <c r="A30" s="224">
        <v>3</v>
      </c>
      <c r="B30" s="742" t="s">
        <v>390</v>
      </c>
      <c r="C30" s="743"/>
      <c r="D30" s="743"/>
      <c r="E30" s="743"/>
      <c r="F30" s="743"/>
      <c r="G30" s="743"/>
      <c r="H30" s="743"/>
      <c r="I30" s="743"/>
      <c r="J30" s="743"/>
      <c r="K30" s="743"/>
      <c r="L30" s="743"/>
      <c r="M30" s="743"/>
      <c r="N30" s="743"/>
      <c r="O30" s="743"/>
      <c r="P30" s="744"/>
      <c r="Q30" s="745">
        <v>758</v>
      </c>
      <c r="R30" s="746"/>
      <c r="S30" s="746"/>
      <c r="T30" s="746"/>
      <c r="U30" s="746"/>
      <c r="V30" s="746">
        <v>740</v>
      </c>
      <c r="W30" s="746"/>
      <c r="X30" s="746"/>
      <c r="Y30" s="746"/>
      <c r="Z30" s="746"/>
      <c r="AA30" s="746">
        <v>18</v>
      </c>
      <c r="AB30" s="746"/>
      <c r="AC30" s="746"/>
      <c r="AD30" s="746"/>
      <c r="AE30" s="747"/>
      <c r="AF30" s="779">
        <v>18</v>
      </c>
      <c r="AG30" s="780"/>
      <c r="AH30" s="780"/>
      <c r="AI30" s="780"/>
      <c r="AJ30" s="781"/>
      <c r="AK30" s="827">
        <v>162</v>
      </c>
      <c r="AL30" s="823"/>
      <c r="AM30" s="823"/>
      <c r="AN30" s="823"/>
      <c r="AO30" s="823"/>
      <c r="AP30" s="823" t="s">
        <v>556</v>
      </c>
      <c r="AQ30" s="823"/>
      <c r="AR30" s="823"/>
      <c r="AS30" s="823"/>
      <c r="AT30" s="823"/>
      <c r="AU30" s="823" t="s">
        <v>556</v>
      </c>
      <c r="AV30" s="823"/>
      <c r="AW30" s="823"/>
      <c r="AX30" s="823"/>
      <c r="AY30" s="823"/>
      <c r="AZ30" s="824" t="s">
        <v>556</v>
      </c>
      <c r="BA30" s="824"/>
      <c r="BB30" s="824"/>
      <c r="BC30" s="824"/>
      <c r="BD30" s="824"/>
      <c r="BE30" s="825"/>
      <c r="BF30" s="825"/>
      <c r="BG30" s="825"/>
      <c r="BH30" s="825"/>
      <c r="BI30" s="826"/>
      <c r="BJ30" s="214"/>
      <c r="BK30" s="214"/>
      <c r="BL30" s="214"/>
      <c r="BM30" s="214"/>
      <c r="BN30" s="214"/>
      <c r="BO30" s="223"/>
      <c r="BP30" s="223"/>
      <c r="BQ30" s="220">
        <v>24</v>
      </c>
      <c r="BR30" s="221"/>
      <c r="BS30" s="772"/>
      <c r="BT30" s="773"/>
      <c r="BU30" s="773"/>
      <c r="BV30" s="773"/>
      <c r="BW30" s="773"/>
      <c r="BX30" s="773"/>
      <c r="BY30" s="773"/>
      <c r="BZ30" s="773"/>
      <c r="CA30" s="773"/>
      <c r="CB30" s="773"/>
      <c r="CC30" s="773"/>
      <c r="CD30" s="773"/>
      <c r="CE30" s="773"/>
      <c r="CF30" s="773"/>
      <c r="CG30" s="774"/>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2"/>
      <c r="DW30" s="773"/>
      <c r="DX30" s="773"/>
      <c r="DY30" s="773"/>
      <c r="DZ30" s="778"/>
      <c r="EA30" s="212"/>
    </row>
    <row r="31" spans="1:131" ht="26.25" customHeight="1" x14ac:dyDescent="0.25">
      <c r="A31" s="224">
        <v>4</v>
      </c>
      <c r="B31" s="742" t="s">
        <v>391</v>
      </c>
      <c r="C31" s="743"/>
      <c r="D31" s="743"/>
      <c r="E31" s="743"/>
      <c r="F31" s="743"/>
      <c r="G31" s="743"/>
      <c r="H31" s="743"/>
      <c r="I31" s="743"/>
      <c r="J31" s="743"/>
      <c r="K31" s="743"/>
      <c r="L31" s="743"/>
      <c r="M31" s="743"/>
      <c r="N31" s="743"/>
      <c r="O31" s="743"/>
      <c r="P31" s="744"/>
      <c r="Q31" s="745">
        <v>1742</v>
      </c>
      <c r="R31" s="746"/>
      <c r="S31" s="746"/>
      <c r="T31" s="746"/>
      <c r="U31" s="746"/>
      <c r="V31" s="746">
        <v>1672</v>
      </c>
      <c r="W31" s="746"/>
      <c r="X31" s="746"/>
      <c r="Y31" s="746"/>
      <c r="Z31" s="746"/>
      <c r="AA31" s="746">
        <v>70</v>
      </c>
      <c r="AB31" s="746"/>
      <c r="AC31" s="746"/>
      <c r="AD31" s="746"/>
      <c r="AE31" s="747"/>
      <c r="AF31" s="779">
        <v>1569</v>
      </c>
      <c r="AG31" s="780"/>
      <c r="AH31" s="780"/>
      <c r="AI31" s="780"/>
      <c r="AJ31" s="781"/>
      <c r="AK31" s="827">
        <v>54</v>
      </c>
      <c r="AL31" s="823"/>
      <c r="AM31" s="823"/>
      <c r="AN31" s="823"/>
      <c r="AO31" s="823"/>
      <c r="AP31" s="823">
        <v>6242</v>
      </c>
      <c r="AQ31" s="823"/>
      <c r="AR31" s="823"/>
      <c r="AS31" s="823"/>
      <c r="AT31" s="823"/>
      <c r="AU31" s="823">
        <v>318</v>
      </c>
      <c r="AV31" s="823"/>
      <c r="AW31" s="823"/>
      <c r="AX31" s="823"/>
      <c r="AY31" s="823"/>
      <c r="AZ31" s="824" t="s">
        <v>556</v>
      </c>
      <c r="BA31" s="824"/>
      <c r="BB31" s="824"/>
      <c r="BC31" s="824"/>
      <c r="BD31" s="824"/>
      <c r="BE31" s="825" t="s">
        <v>392</v>
      </c>
      <c r="BF31" s="825"/>
      <c r="BG31" s="825"/>
      <c r="BH31" s="825"/>
      <c r="BI31" s="826"/>
      <c r="BJ31" s="214"/>
      <c r="BK31" s="214"/>
      <c r="BL31" s="214"/>
      <c r="BM31" s="214"/>
      <c r="BN31" s="214"/>
      <c r="BO31" s="223"/>
      <c r="BP31" s="223"/>
      <c r="BQ31" s="220">
        <v>25</v>
      </c>
      <c r="BR31" s="221"/>
      <c r="BS31" s="772"/>
      <c r="BT31" s="773"/>
      <c r="BU31" s="773"/>
      <c r="BV31" s="773"/>
      <c r="BW31" s="773"/>
      <c r="BX31" s="773"/>
      <c r="BY31" s="773"/>
      <c r="BZ31" s="773"/>
      <c r="CA31" s="773"/>
      <c r="CB31" s="773"/>
      <c r="CC31" s="773"/>
      <c r="CD31" s="773"/>
      <c r="CE31" s="773"/>
      <c r="CF31" s="773"/>
      <c r="CG31" s="774"/>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2"/>
      <c r="DW31" s="773"/>
      <c r="DX31" s="773"/>
      <c r="DY31" s="773"/>
      <c r="DZ31" s="778"/>
      <c r="EA31" s="212"/>
    </row>
    <row r="32" spans="1:131" ht="26.25" customHeight="1" x14ac:dyDescent="0.25">
      <c r="A32" s="224">
        <v>5</v>
      </c>
      <c r="B32" s="742" t="s">
        <v>393</v>
      </c>
      <c r="C32" s="743"/>
      <c r="D32" s="743"/>
      <c r="E32" s="743"/>
      <c r="F32" s="743"/>
      <c r="G32" s="743"/>
      <c r="H32" s="743"/>
      <c r="I32" s="743"/>
      <c r="J32" s="743"/>
      <c r="K32" s="743"/>
      <c r="L32" s="743"/>
      <c r="M32" s="743"/>
      <c r="N32" s="743"/>
      <c r="O32" s="743"/>
      <c r="P32" s="744"/>
      <c r="Q32" s="745">
        <v>6062</v>
      </c>
      <c r="R32" s="746"/>
      <c r="S32" s="746"/>
      <c r="T32" s="746"/>
      <c r="U32" s="746"/>
      <c r="V32" s="746">
        <v>6277</v>
      </c>
      <c r="W32" s="746"/>
      <c r="X32" s="746"/>
      <c r="Y32" s="746"/>
      <c r="Z32" s="746"/>
      <c r="AA32" s="746">
        <v>-215</v>
      </c>
      <c r="AB32" s="746"/>
      <c r="AC32" s="746"/>
      <c r="AD32" s="746"/>
      <c r="AE32" s="747"/>
      <c r="AF32" s="779">
        <v>339</v>
      </c>
      <c r="AG32" s="780"/>
      <c r="AH32" s="780"/>
      <c r="AI32" s="780"/>
      <c r="AJ32" s="781"/>
      <c r="AK32" s="827">
        <v>1416</v>
      </c>
      <c r="AL32" s="823"/>
      <c r="AM32" s="823"/>
      <c r="AN32" s="823"/>
      <c r="AO32" s="823"/>
      <c r="AP32" s="823">
        <v>3923</v>
      </c>
      <c r="AQ32" s="823"/>
      <c r="AR32" s="823"/>
      <c r="AS32" s="823"/>
      <c r="AT32" s="823"/>
      <c r="AU32" s="823">
        <v>3064</v>
      </c>
      <c r="AV32" s="823"/>
      <c r="AW32" s="823"/>
      <c r="AX32" s="823"/>
      <c r="AY32" s="823"/>
      <c r="AZ32" s="824" t="s">
        <v>556</v>
      </c>
      <c r="BA32" s="824"/>
      <c r="BB32" s="824"/>
      <c r="BC32" s="824"/>
      <c r="BD32" s="824"/>
      <c r="BE32" s="825" t="s">
        <v>392</v>
      </c>
      <c r="BF32" s="825"/>
      <c r="BG32" s="825"/>
      <c r="BH32" s="825"/>
      <c r="BI32" s="826"/>
      <c r="BJ32" s="214"/>
      <c r="BK32" s="214"/>
      <c r="BL32" s="214"/>
      <c r="BM32" s="214"/>
      <c r="BN32" s="214"/>
      <c r="BO32" s="223"/>
      <c r="BP32" s="223"/>
      <c r="BQ32" s="220">
        <v>26</v>
      </c>
      <c r="BR32" s="221"/>
      <c r="BS32" s="772"/>
      <c r="BT32" s="773"/>
      <c r="BU32" s="773"/>
      <c r="BV32" s="773"/>
      <c r="BW32" s="773"/>
      <c r="BX32" s="773"/>
      <c r="BY32" s="773"/>
      <c r="BZ32" s="773"/>
      <c r="CA32" s="773"/>
      <c r="CB32" s="773"/>
      <c r="CC32" s="773"/>
      <c r="CD32" s="773"/>
      <c r="CE32" s="773"/>
      <c r="CF32" s="773"/>
      <c r="CG32" s="774"/>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2"/>
      <c r="DW32" s="773"/>
      <c r="DX32" s="773"/>
      <c r="DY32" s="773"/>
      <c r="DZ32" s="778"/>
      <c r="EA32" s="212"/>
    </row>
    <row r="33" spans="1:131" ht="26.25" customHeight="1" x14ac:dyDescent="0.25">
      <c r="A33" s="224">
        <v>6</v>
      </c>
      <c r="B33" s="742" t="s">
        <v>394</v>
      </c>
      <c r="C33" s="743"/>
      <c r="D33" s="743"/>
      <c r="E33" s="743"/>
      <c r="F33" s="743"/>
      <c r="G33" s="743"/>
      <c r="H33" s="743"/>
      <c r="I33" s="743"/>
      <c r="J33" s="743"/>
      <c r="K33" s="743"/>
      <c r="L33" s="743"/>
      <c r="M33" s="743"/>
      <c r="N33" s="743"/>
      <c r="O33" s="743"/>
      <c r="P33" s="744"/>
      <c r="Q33" s="745">
        <v>3036</v>
      </c>
      <c r="R33" s="746"/>
      <c r="S33" s="746"/>
      <c r="T33" s="746"/>
      <c r="U33" s="746"/>
      <c r="V33" s="746">
        <v>2889</v>
      </c>
      <c r="W33" s="746"/>
      <c r="X33" s="746"/>
      <c r="Y33" s="746"/>
      <c r="Z33" s="746"/>
      <c r="AA33" s="746">
        <v>147</v>
      </c>
      <c r="AB33" s="746"/>
      <c r="AC33" s="746"/>
      <c r="AD33" s="746"/>
      <c r="AE33" s="747"/>
      <c r="AF33" s="779">
        <v>189</v>
      </c>
      <c r="AG33" s="780"/>
      <c r="AH33" s="780"/>
      <c r="AI33" s="780"/>
      <c r="AJ33" s="781"/>
      <c r="AK33" s="827">
        <v>1331</v>
      </c>
      <c r="AL33" s="823"/>
      <c r="AM33" s="823"/>
      <c r="AN33" s="823"/>
      <c r="AO33" s="823"/>
      <c r="AP33" s="823">
        <v>22292</v>
      </c>
      <c r="AQ33" s="823"/>
      <c r="AR33" s="823"/>
      <c r="AS33" s="823"/>
      <c r="AT33" s="823"/>
      <c r="AU33" s="823">
        <v>14869</v>
      </c>
      <c r="AV33" s="823"/>
      <c r="AW33" s="823"/>
      <c r="AX33" s="823"/>
      <c r="AY33" s="823"/>
      <c r="AZ33" s="824" t="s">
        <v>556</v>
      </c>
      <c r="BA33" s="824"/>
      <c r="BB33" s="824"/>
      <c r="BC33" s="824"/>
      <c r="BD33" s="824"/>
      <c r="BE33" s="825" t="s">
        <v>392</v>
      </c>
      <c r="BF33" s="825"/>
      <c r="BG33" s="825"/>
      <c r="BH33" s="825"/>
      <c r="BI33" s="826"/>
      <c r="BJ33" s="214"/>
      <c r="BK33" s="214"/>
      <c r="BL33" s="214"/>
      <c r="BM33" s="214"/>
      <c r="BN33" s="214"/>
      <c r="BO33" s="223"/>
      <c r="BP33" s="223"/>
      <c r="BQ33" s="220">
        <v>27</v>
      </c>
      <c r="BR33" s="221"/>
      <c r="BS33" s="772"/>
      <c r="BT33" s="773"/>
      <c r="BU33" s="773"/>
      <c r="BV33" s="773"/>
      <c r="BW33" s="773"/>
      <c r="BX33" s="773"/>
      <c r="BY33" s="773"/>
      <c r="BZ33" s="773"/>
      <c r="CA33" s="773"/>
      <c r="CB33" s="773"/>
      <c r="CC33" s="773"/>
      <c r="CD33" s="773"/>
      <c r="CE33" s="773"/>
      <c r="CF33" s="773"/>
      <c r="CG33" s="774"/>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2"/>
      <c r="DW33" s="773"/>
      <c r="DX33" s="773"/>
      <c r="DY33" s="773"/>
      <c r="DZ33" s="778"/>
      <c r="EA33" s="212"/>
    </row>
    <row r="34" spans="1:131" ht="26.25" customHeight="1" x14ac:dyDescent="0.25">
      <c r="A34" s="224">
        <v>7</v>
      </c>
      <c r="B34" s="742"/>
      <c r="C34" s="743"/>
      <c r="D34" s="743"/>
      <c r="E34" s="743"/>
      <c r="F34" s="743"/>
      <c r="G34" s="743"/>
      <c r="H34" s="743"/>
      <c r="I34" s="743"/>
      <c r="J34" s="743"/>
      <c r="K34" s="743"/>
      <c r="L34" s="743"/>
      <c r="M34" s="743"/>
      <c r="N34" s="743"/>
      <c r="O34" s="743"/>
      <c r="P34" s="744"/>
      <c r="Q34" s="745"/>
      <c r="R34" s="746"/>
      <c r="S34" s="746"/>
      <c r="T34" s="746"/>
      <c r="U34" s="746"/>
      <c r="V34" s="746"/>
      <c r="W34" s="746"/>
      <c r="X34" s="746"/>
      <c r="Y34" s="746"/>
      <c r="Z34" s="746"/>
      <c r="AA34" s="746"/>
      <c r="AB34" s="746"/>
      <c r="AC34" s="746"/>
      <c r="AD34" s="746"/>
      <c r="AE34" s="747"/>
      <c r="AF34" s="779"/>
      <c r="AG34" s="780"/>
      <c r="AH34" s="780"/>
      <c r="AI34" s="780"/>
      <c r="AJ34" s="781"/>
      <c r="AK34" s="827"/>
      <c r="AL34" s="823"/>
      <c r="AM34" s="823"/>
      <c r="AN34" s="823"/>
      <c r="AO34" s="823"/>
      <c r="AP34" s="823"/>
      <c r="AQ34" s="823"/>
      <c r="AR34" s="823"/>
      <c r="AS34" s="823"/>
      <c r="AT34" s="823"/>
      <c r="AU34" s="823"/>
      <c r="AV34" s="823"/>
      <c r="AW34" s="823"/>
      <c r="AX34" s="823"/>
      <c r="AY34" s="823"/>
      <c r="AZ34" s="824"/>
      <c r="BA34" s="824"/>
      <c r="BB34" s="824"/>
      <c r="BC34" s="824"/>
      <c r="BD34" s="824"/>
      <c r="BE34" s="825"/>
      <c r="BF34" s="825"/>
      <c r="BG34" s="825"/>
      <c r="BH34" s="825"/>
      <c r="BI34" s="826"/>
      <c r="BJ34" s="214"/>
      <c r="BK34" s="214"/>
      <c r="BL34" s="214"/>
      <c r="BM34" s="214"/>
      <c r="BN34" s="214"/>
      <c r="BO34" s="223"/>
      <c r="BP34" s="223"/>
      <c r="BQ34" s="220">
        <v>28</v>
      </c>
      <c r="BR34" s="221"/>
      <c r="BS34" s="772"/>
      <c r="BT34" s="773"/>
      <c r="BU34" s="773"/>
      <c r="BV34" s="773"/>
      <c r="BW34" s="773"/>
      <c r="BX34" s="773"/>
      <c r="BY34" s="773"/>
      <c r="BZ34" s="773"/>
      <c r="CA34" s="773"/>
      <c r="CB34" s="773"/>
      <c r="CC34" s="773"/>
      <c r="CD34" s="773"/>
      <c r="CE34" s="773"/>
      <c r="CF34" s="773"/>
      <c r="CG34" s="774"/>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2"/>
      <c r="DW34" s="773"/>
      <c r="DX34" s="773"/>
      <c r="DY34" s="773"/>
      <c r="DZ34" s="778"/>
      <c r="EA34" s="212"/>
    </row>
    <row r="35" spans="1:131" ht="26.25" customHeight="1" x14ac:dyDescent="0.25">
      <c r="A35" s="224">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779"/>
      <c r="AG35" s="780"/>
      <c r="AH35" s="780"/>
      <c r="AI35" s="780"/>
      <c r="AJ35" s="781"/>
      <c r="AK35" s="827"/>
      <c r="AL35" s="823"/>
      <c r="AM35" s="823"/>
      <c r="AN35" s="823"/>
      <c r="AO35" s="823"/>
      <c r="AP35" s="823"/>
      <c r="AQ35" s="823"/>
      <c r="AR35" s="823"/>
      <c r="AS35" s="823"/>
      <c r="AT35" s="823"/>
      <c r="AU35" s="823"/>
      <c r="AV35" s="823"/>
      <c r="AW35" s="823"/>
      <c r="AX35" s="823"/>
      <c r="AY35" s="823"/>
      <c r="AZ35" s="824"/>
      <c r="BA35" s="824"/>
      <c r="BB35" s="824"/>
      <c r="BC35" s="824"/>
      <c r="BD35" s="824"/>
      <c r="BE35" s="825"/>
      <c r="BF35" s="825"/>
      <c r="BG35" s="825"/>
      <c r="BH35" s="825"/>
      <c r="BI35" s="826"/>
      <c r="BJ35" s="214"/>
      <c r="BK35" s="214"/>
      <c r="BL35" s="214"/>
      <c r="BM35" s="214"/>
      <c r="BN35" s="214"/>
      <c r="BO35" s="223"/>
      <c r="BP35" s="223"/>
      <c r="BQ35" s="220">
        <v>29</v>
      </c>
      <c r="BR35" s="221"/>
      <c r="BS35" s="772"/>
      <c r="BT35" s="773"/>
      <c r="BU35" s="773"/>
      <c r="BV35" s="773"/>
      <c r="BW35" s="773"/>
      <c r="BX35" s="773"/>
      <c r="BY35" s="773"/>
      <c r="BZ35" s="773"/>
      <c r="CA35" s="773"/>
      <c r="CB35" s="773"/>
      <c r="CC35" s="773"/>
      <c r="CD35" s="773"/>
      <c r="CE35" s="773"/>
      <c r="CF35" s="773"/>
      <c r="CG35" s="774"/>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2"/>
      <c r="DW35" s="773"/>
      <c r="DX35" s="773"/>
      <c r="DY35" s="773"/>
      <c r="DZ35" s="778"/>
      <c r="EA35" s="212"/>
    </row>
    <row r="36" spans="1:131" ht="26.25" customHeight="1" x14ac:dyDescent="0.25">
      <c r="A36" s="224">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79"/>
      <c r="AG36" s="780"/>
      <c r="AH36" s="780"/>
      <c r="AI36" s="780"/>
      <c r="AJ36" s="781"/>
      <c r="AK36" s="827"/>
      <c r="AL36" s="823"/>
      <c r="AM36" s="823"/>
      <c r="AN36" s="823"/>
      <c r="AO36" s="823"/>
      <c r="AP36" s="823"/>
      <c r="AQ36" s="823"/>
      <c r="AR36" s="823"/>
      <c r="AS36" s="823"/>
      <c r="AT36" s="823"/>
      <c r="AU36" s="823"/>
      <c r="AV36" s="823"/>
      <c r="AW36" s="823"/>
      <c r="AX36" s="823"/>
      <c r="AY36" s="823"/>
      <c r="AZ36" s="824"/>
      <c r="BA36" s="824"/>
      <c r="BB36" s="824"/>
      <c r="BC36" s="824"/>
      <c r="BD36" s="824"/>
      <c r="BE36" s="825"/>
      <c r="BF36" s="825"/>
      <c r="BG36" s="825"/>
      <c r="BH36" s="825"/>
      <c r="BI36" s="826"/>
      <c r="BJ36" s="214"/>
      <c r="BK36" s="214"/>
      <c r="BL36" s="214"/>
      <c r="BM36" s="214"/>
      <c r="BN36" s="214"/>
      <c r="BO36" s="223"/>
      <c r="BP36" s="223"/>
      <c r="BQ36" s="220">
        <v>30</v>
      </c>
      <c r="BR36" s="221"/>
      <c r="BS36" s="772"/>
      <c r="BT36" s="773"/>
      <c r="BU36" s="773"/>
      <c r="BV36" s="773"/>
      <c r="BW36" s="773"/>
      <c r="BX36" s="773"/>
      <c r="BY36" s="773"/>
      <c r="BZ36" s="773"/>
      <c r="CA36" s="773"/>
      <c r="CB36" s="773"/>
      <c r="CC36" s="773"/>
      <c r="CD36" s="773"/>
      <c r="CE36" s="773"/>
      <c r="CF36" s="773"/>
      <c r="CG36" s="774"/>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2"/>
      <c r="DW36" s="773"/>
      <c r="DX36" s="773"/>
      <c r="DY36" s="773"/>
      <c r="DZ36" s="778"/>
      <c r="EA36" s="212"/>
    </row>
    <row r="37" spans="1:131" ht="26.25" customHeight="1" x14ac:dyDescent="0.25">
      <c r="A37" s="224">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79"/>
      <c r="AG37" s="780"/>
      <c r="AH37" s="780"/>
      <c r="AI37" s="780"/>
      <c r="AJ37" s="781"/>
      <c r="AK37" s="827"/>
      <c r="AL37" s="823"/>
      <c r="AM37" s="823"/>
      <c r="AN37" s="823"/>
      <c r="AO37" s="823"/>
      <c r="AP37" s="823"/>
      <c r="AQ37" s="823"/>
      <c r="AR37" s="823"/>
      <c r="AS37" s="823"/>
      <c r="AT37" s="823"/>
      <c r="AU37" s="823"/>
      <c r="AV37" s="823"/>
      <c r="AW37" s="823"/>
      <c r="AX37" s="823"/>
      <c r="AY37" s="823"/>
      <c r="AZ37" s="824"/>
      <c r="BA37" s="824"/>
      <c r="BB37" s="824"/>
      <c r="BC37" s="824"/>
      <c r="BD37" s="824"/>
      <c r="BE37" s="825"/>
      <c r="BF37" s="825"/>
      <c r="BG37" s="825"/>
      <c r="BH37" s="825"/>
      <c r="BI37" s="826"/>
      <c r="BJ37" s="214"/>
      <c r="BK37" s="214"/>
      <c r="BL37" s="214"/>
      <c r="BM37" s="214"/>
      <c r="BN37" s="214"/>
      <c r="BO37" s="223"/>
      <c r="BP37" s="223"/>
      <c r="BQ37" s="220">
        <v>31</v>
      </c>
      <c r="BR37" s="221"/>
      <c r="BS37" s="772"/>
      <c r="BT37" s="773"/>
      <c r="BU37" s="773"/>
      <c r="BV37" s="773"/>
      <c r="BW37" s="773"/>
      <c r="BX37" s="773"/>
      <c r="BY37" s="773"/>
      <c r="BZ37" s="773"/>
      <c r="CA37" s="773"/>
      <c r="CB37" s="773"/>
      <c r="CC37" s="773"/>
      <c r="CD37" s="773"/>
      <c r="CE37" s="773"/>
      <c r="CF37" s="773"/>
      <c r="CG37" s="774"/>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2"/>
      <c r="DW37" s="773"/>
      <c r="DX37" s="773"/>
      <c r="DY37" s="773"/>
      <c r="DZ37" s="778"/>
      <c r="EA37" s="212"/>
    </row>
    <row r="38" spans="1:131" ht="26.25" customHeight="1" x14ac:dyDescent="0.25">
      <c r="A38" s="224">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79"/>
      <c r="AG38" s="780"/>
      <c r="AH38" s="780"/>
      <c r="AI38" s="780"/>
      <c r="AJ38" s="781"/>
      <c r="AK38" s="827"/>
      <c r="AL38" s="823"/>
      <c r="AM38" s="823"/>
      <c r="AN38" s="823"/>
      <c r="AO38" s="823"/>
      <c r="AP38" s="823"/>
      <c r="AQ38" s="823"/>
      <c r="AR38" s="823"/>
      <c r="AS38" s="823"/>
      <c r="AT38" s="823"/>
      <c r="AU38" s="823"/>
      <c r="AV38" s="823"/>
      <c r="AW38" s="823"/>
      <c r="AX38" s="823"/>
      <c r="AY38" s="823"/>
      <c r="AZ38" s="824"/>
      <c r="BA38" s="824"/>
      <c r="BB38" s="824"/>
      <c r="BC38" s="824"/>
      <c r="BD38" s="824"/>
      <c r="BE38" s="825"/>
      <c r="BF38" s="825"/>
      <c r="BG38" s="825"/>
      <c r="BH38" s="825"/>
      <c r="BI38" s="826"/>
      <c r="BJ38" s="214"/>
      <c r="BK38" s="214"/>
      <c r="BL38" s="214"/>
      <c r="BM38" s="214"/>
      <c r="BN38" s="214"/>
      <c r="BO38" s="223"/>
      <c r="BP38" s="223"/>
      <c r="BQ38" s="220">
        <v>32</v>
      </c>
      <c r="BR38" s="221"/>
      <c r="BS38" s="772"/>
      <c r="BT38" s="773"/>
      <c r="BU38" s="773"/>
      <c r="BV38" s="773"/>
      <c r="BW38" s="773"/>
      <c r="BX38" s="773"/>
      <c r="BY38" s="773"/>
      <c r="BZ38" s="773"/>
      <c r="CA38" s="773"/>
      <c r="CB38" s="773"/>
      <c r="CC38" s="773"/>
      <c r="CD38" s="773"/>
      <c r="CE38" s="773"/>
      <c r="CF38" s="773"/>
      <c r="CG38" s="774"/>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2"/>
      <c r="DW38" s="773"/>
      <c r="DX38" s="773"/>
      <c r="DY38" s="773"/>
      <c r="DZ38" s="778"/>
      <c r="EA38" s="212"/>
    </row>
    <row r="39" spans="1:131" ht="26.25" customHeight="1" x14ac:dyDescent="0.25">
      <c r="A39" s="224">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79"/>
      <c r="AG39" s="780"/>
      <c r="AH39" s="780"/>
      <c r="AI39" s="780"/>
      <c r="AJ39" s="781"/>
      <c r="AK39" s="827"/>
      <c r="AL39" s="823"/>
      <c r="AM39" s="823"/>
      <c r="AN39" s="823"/>
      <c r="AO39" s="823"/>
      <c r="AP39" s="823"/>
      <c r="AQ39" s="823"/>
      <c r="AR39" s="823"/>
      <c r="AS39" s="823"/>
      <c r="AT39" s="823"/>
      <c r="AU39" s="823"/>
      <c r="AV39" s="823"/>
      <c r="AW39" s="823"/>
      <c r="AX39" s="823"/>
      <c r="AY39" s="823"/>
      <c r="AZ39" s="824"/>
      <c r="BA39" s="824"/>
      <c r="BB39" s="824"/>
      <c r="BC39" s="824"/>
      <c r="BD39" s="824"/>
      <c r="BE39" s="825"/>
      <c r="BF39" s="825"/>
      <c r="BG39" s="825"/>
      <c r="BH39" s="825"/>
      <c r="BI39" s="826"/>
      <c r="BJ39" s="214"/>
      <c r="BK39" s="214"/>
      <c r="BL39" s="214"/>
      <c r="BM39" s="214"/>
      <c r="BN39" s="214"/>
      <c r="BO39" s="223"/>
      <c r="BP39" s="223"/>
      <c r="BQ39" s="220">
        <v>33</v>
      </c>
      <c r="BR39" s="221"/>
      <c r="BS39" s="772"/>
      <c r="BT39" s="773"/>
      <c r="BU39" s="773"/>
      <c r="BV39" s="773"/>
      <c r="BW39" s="773"/>
      <c r="BX39" s="773"/>
      <c r="BY39" s="773"/>
      <c r="BZ39" s="773"/>
      <c r="CA39" s="773"/>
      <c r="CB39" s="773"/>
      <c r="CC39" s="773"/>
      <c r="CD39" s="773"/>
      <c r="CE39" s="773"/>
      <c r="CF39" s="773"/>
      <c r="CG39" s="774"/>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2"/>
      <c r="DW39" s="773"/>
      <c r="DX39" s="773"/>
      <c r="DY39" s="773"/>
      <c r="DZ39" s="778"/>
      <c r="EA39" s="212"/>
    </row>
    <row r="40" spans="1:131" ht="26.25" customHeight="1" x14ac:dyDescent="0.25">
      <c r="A40" s="220">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79"/>
      <c r="AG40" s="780"/>
      <c r="AH40" s="780"/>
      <c r="AI40" s="780"/>
      <c r="AJ40" s="781"/>
      <c r="AK40" s="827"/>
      <c r="AL40" s="823"/>
      <c r="AM40" s="823"/>
      <c r="AN40" s="823"/>
      <c r="AO40" s="823"/>
      <c r="AP40" s="823"/>
      <c r="AQ40" s="823"/>
      <c r="AR40" s="823"/>
      <c r="AS40" s="823"/>
      <c r="AT40" s="823"/>
      <c r="AU40" s="823"/>
      <c r="AV40" s="823"/>
      <c r="AW40" s="823"/>
      <c r="AX40" s="823"/>
      <c r="AY40" s="823"/>
      <c r="AZ40" s="824"/>
      <c r="BA40" s="824"/>
      <c r="BB40" s="824"/>
      <c r="BC40" s="824"/>
      <c r="BD40" s="824"/>
      <c r="BE40" s="825"/>
      <c r="BF40" s="825"/>
      <c r="BG40" s="825"/>
      <c r="BH40" s="825"/>
      <c r="BI40" s="826"/>
      <c r="BJ40" s="214"/>
      <c r="BK40" s="214"/>
      <c r="BL40" s="214"/>
      <c r="BM40" s="214"/>
      <c r="BN40" s="214"/>
      <c r="BO40" s="223"/>
      <c r="BP40" s="223"/>
      <c r="BQ40" s="220">
        <v>34</v>
      </c>
      <c r="BR40" s="221"/>
      <c r="BS40" s="772"/>
      <c r="BT40" s="773"/>
      <c r="BU40" s="773"/>
      <c r="BV40" s="773"/>
      <c r="BW40" s="773"/>
      <c r="BX40" s="773"/>
      <c r="BY40" s="773"/>
      <c r="BZ40" s="773"/>
      <c r="CA40" s="773"/>
      <c r="CB40" s="773"/>
      <c r="CC40" s="773"/>
      <c r="CD40" s="773"/>
      <c r="CE40" s="773"/>
      <c r="CF40" s="773"/>
      <c r="CG40" s="774"/>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2"/>
      <c r="DW40" s="773"/>
      <c r="DX40" s="773"/>
      <c r="DY40" s="773"/>
      <c r="DZ40" s="778"/>
      <c r="EA40" s="212"/>
    </row>
    <row r="41" spans="1:131" ht="26.25" customHeight="1" x14ac:dyDescent="0.25">
      <c r="A41" s="220">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79"/>
      <c r="AG41" s="780"/>
      <c r="AH41" s="780"/>
      <c r="AI41" s="780"/>
      <c r="AJ41" s="781"/>
      <c r="AK41" s="827"/>
      <c r="AL41" s="823"/>
      <c r="AM41" s="823"/>
      <c r="AN41" s="823"/>
      <c r="AO41" s="823"/>
      <c r="AP41" s="823"/>
      <c r="AQ41" s="823"/>
      <c r="AR41" s="823"/>
      <c r="AS41" s="823"/>
      <c r="AT41" s="823"/>
      <c r="AU41" s="823"/>
      <c r="AV41" s="823"/>
      <c r="AW41" s="823"/>
      <c r="AX41" s="823"/>
      <c r="AY41" s="823"/>
      <c r="AZ41" s="824"/>
      <c r="BA41" s="824"/>
      <c r="BB41" s="824"/>
      <c r="BC41" s="824"/>
      <c r="BD41" s="824"/>
      <c r="BE41" s="825"/>
      <c r="BF41" s="825"/>
      <c r="BG41" s="825"/>
      <c r="BH41" s="825"/>
      <c r="BI41" s="826"/>
      <c r="BJ41" s="214"/>
      <c r="BK41" s="214"/>
      <c r="BL41" s="214"/>
      <c r="BM41" s="214"/>
      <c r="BN41" s="214"/>
      <c r="BO41" s="223"/>
      <c r="BP41" s="223"/>
      <c r="BQ41" s="220">
        <v>35</v>
      </c>
      <c r="BR41" s="221"/>
      <c r="BS41" s="772"/>
      <c r="BT41" s="773"/>
      <c r="BU41" s="773"/>
      <c r="BV41" s="773"/>
      <c r="BW41" s="773"/>
      <c r="BX41" s="773"/>
      <c r="BY41" s="773"/>
      <c r="BZ41" s="773"/>
      <c r="CA41" s="773"/>
      <c r="CB41" s="773"/>
      <c r="CC41" s="773"/>
      <c r="CD41" s="773"/>
      <c r="CE41" s="773"/>
      <c r="CF41" s="773"/>
      <c r="CG41" s="774"/>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2"/>
      <c r="DW41" s="773"/>
      <c r="DX41" s="773"/>
      <c r="DY41" s="773"/>
      <c r="DZ41" s="778"/>
      <c r="EA41" s="212"/>
    </row>
    <row r="42" spans="1:131" ht="26.25" customHeight="1" x14ac:dyDescent="0.25">
      <c r="A42" s="220">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79"/>
      <c r="AG42" s="780"/>
      <c r="AH42" s="780"/>
      <c r="AI42" s="780"/>
      <c r="AJ42" s="781"/>
      <c r="AK42" s="827"/>
      <c r="AL42" s="823"/>
      <c r="AM42" s="823"/>
      <c r="AN42" s="823"/>
      <c r="AO42" s="823"/>
      <c r="AP42" s="823"/>
      <c r="AQ42" s="823"/>
      <c r="AR42" s="823"/>
      <c r="AS42" s="823"/>
      <c r="AT42" s="823"/>
      <c r="AU42" s="823"/>
      <c r="AV42" s="823"/>
      <c r="AW42" s="823"/>
      <c r="AX42" s="823"/>
      <c r="AY42" s="823"/>
      <c r="AZ42" s="824"/>
      <c r="BA42" s="824"/>
      <c r="BB42" s="824"/>
      <c r="BC42" s="824"/>
      <c r="BD42" s="824"/>
      <c r="BE42" s="825"/>
      <c r="BF42" s="825"/>
      <c r="BG42" s="825"/>
      <c r="BH42" s="825"/>
      <c r="BI42" s="826"/>
      <c r="BJ42" s="214"/>
      <c r="BK42" s="214"/>
      <c r="BL42" s="214"/>
      <c r="BM42" s="214"/>
      <c r="BN42" s="214"/>
      <c r="BO42" s="223"/>
      <c r="BP42" s="223"/>
      <c r="BQ42" s="220">
        <v>36</v>
      </c>
      <c r="BR42" s="221"/>
      <c r="BS42" s="772"/>
      <c r="BT42" s="773"/>
      <c r="BU42" s="773"/>
      <c r="BV42" s="773"/>
      <c r="BW42" s="773"/>
      <c r="BX42" s="773"/>
      <c r="BY42" s="773"/>
      <c r="BZ42" s="773"/>
      <c r="CA42" s="773"/>
      <c r="CB42" s="773"/>
      <c r="CC42" s="773"/>
      <c r="CD42" s="773"/>
      <c r="CE42" s="773"/>
      <c r="CF42" s="773"/>
      <c r="CG42" s="774"/>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2"/>
      <c r="DW42" s="773"/>
      <c r="DX42" s="773"/>
      <c r="DY42" s="773"/>
      <c r="DZ42" s="778"/>
      <c r="EA42" s="212"/>
    </row>
    <row r="43" spans="1:131" ht="26.25" customHeight="1" x14ac:dyDescent="0.25">
      <c r="A43" s="220">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79"/>
      <c r="AG43" s="780"/>
      <c r="AH43" s="780"/>
      <c r="AI43" s="780"/>
      <c r="AJ43" s="781"/>
      <c r="AK43" s="827"/>
      <c r="AL43" s="823"/>
      <c r="AM43" s="823"/>
      <c r="AN43" s="823"/>
      <c r="AO43" s="823"/>
      <c r="AP43" s="823"/>
      <c r="AQ43" s="823"/>
      <c r="AR43" s="823"/>
      <c r="AS43" s="823"/>
      <c r="AT43" s="823"/>
      <c r="AU43" s="823"/>
      <c r="AV43" s="823"/>
      <c r="AW43" s="823"/>
      <c r="AX43" s="823"/>
      <c r="AY43" s="823"/>
      <c r="AZ43" s="824"/>
      <c r="BA43" s="824"/>
      <c r="BB43" s="824"/>
      <c r="BC43" s="824"/>
      <c r="BD43" s="824"/>
      <c r="BE43" s="825"/>
      <c r="BF43" s="825"/>
      <c r="BG43" s="825"/>
      <c r="BH43" s="825"/>
      <c r="BI43" s="826"/>
      <c r="BJ43" s="214"/>
      <c r="BK43" s="214"/>
      <c r="BL43" s="214"/>
      <c r="BM43" s="214"/>
      <c r="BN43" s="214"/>
      <c r="BO43" s="223"/>
      <c r="BP43" s="223"/>
      <c r="BQ43" s="220">
        <v>37</v>
      </c>
      <c r="BR43" s="221"/>
      <c r="BS43" s="772"/>
      <c r="BT43" s="773"/>
      <c r="BU43" s="773"/>
      <c r="BV43" s="773"/>
      <c r="BW43" s="773"/>
      <c r="BX43" s="773"/>
      <c r="BY43" s="773"/>
      <c r="BZ43" s="773"/>
      <c r="CA43" s="773"/>
      <c r="CB43" s="773"/>
      <c r="CC43" s="773"/>
      <c r="CD43" s="773"/>
      <c r="CE43" s="773"/>
      <c r="CF43" s="773"/>
      <c r="CG43" s="774"/>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2"/>
      <c r="DW43" s="773"/>
      <c r="DX43" s="773"/>
      <c r="DY43" s="773"/>
      <c r="DZ43" s="778"/>
      <c r="EA43" s="212"/>
    </row>
    <row r="44" spans="1:131" ht="26.25" customHeight="1" x14ac:dyDescent="0.25">
      <c r="A44" s="220">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79"/>
      <c r="AG44" s="780"/>
      <c r="AH44" s="780"/>
      <c r="AI44" s="780"/>
      <c r="AJ44" s="781"/>
      <c r="AK44" s="827"/>
      <c r="AL44" s="823"/>
      <c r="AM44" s="823"/>
      <c r="AN44" s="823"/>
      <c r="AO44" s="823"/>
      <c r="AP44" s="823"/>
      <c r="AQ44" s="823"/>
      <c r="AR44" s="823"/>
      <c r="AS44" s="823"/>
      <c r="AT44" s="823"/>
      <c r="AU44" s="823"/>
      <c r="AV44" s="823"/>
      <c r="AW44" s="823"/>
      <c r="AX44" s="823"/>
      <c r="AY44" s="823"/>
      <c r="AZ44" s="824"/>
      <c r="BA44" s="824"/>
      <c r="BB44" s="824"/>
      <c r="BC44" s="824"/>
      <c r="BD44" s="824"/>
      <c r="BE44" s="825"/>
      <c r="BF44" s="825"/>
      <c r="BG44" s="825"/>
      <c r="BH44" s="825"/>
      <c r="BI44" s="826"/>
      <c r="BJ44" s="214"/>
      <c r="BK44" s="214"/>
      <c r="BL44" s="214"/>
      <c r="BM44" s="214"/>
      <c r="BN44" s="214"/>
      <c r="BO44" s="223"/>
      <c r="BP44" s="223"/>
      <c r="BQ44" s="220">
        <v>38</v>
      </c>
      <c r="BR44" s="221"/>
      <c r="BS44" s="772"/>
      <c r="BT44" s="773"/>
      <c r="BU44" s="773"/>
      <c r="BV44" s="773"/>
      <c r="BW44" s="773"/>
      <c r="BX44" s="773"/>
      <c r="BY44" s="773"/>
      <c r="BZ44" s="773"/>
      <c r="CA44" s="773"/>
      <c r="CB44" s="773"/>
      <c r="CC44" s="773"/>
      <c r="CD44" s="773"/>
      <c r="CE44" s="773"/>
      <c r="CF44" s="773"/>
      <c r="CG44" s="774"/>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2"/>
      <c r="DW44" s="773"/>
      <c r="DX44" s="773"/>
      <c r="DY44" s="773"/>
      <c r="DZ44" s="778"/>
      <c r="EA44" s="212"/>
    </row>
    <row r="45" spans="1:131" ht="26.25" customHeight="1" x14ac:dyDescent="0.25">
      <c r="A45" s="220">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79"/>
      <c r="AG45" s="780"/>
      <c r="AH45" s="780"/>
      <c r="AI45" s="780"/>
      <c r="AJ45" s="781"/>
      <c r="AK45" s="827"/>
      <c r="AL45" s="823"/>
      <c r="AM45" s="823"/>
      <c r="AN45" s="823"/>
      <c r="AO45" s="823"/>
      <c r="AP45" s="823"/>
      <c r="AQ45" s="823"/>
      <c r="AR45" s="823"/>
      <c r="AS45" s="823"/>
      <c r="AT45" s="823"/>
      <c r="AU45" s="823"/>
      <c r="AV45" s="823"/>
      <c r="AW45" s="823"/>
      <c r="AX45" s="823"/>
      <c r="AY45" s="823"/>
      <c r="AZ45" s="824"/>
      <c r="BA45" s="824"/>
      <c r="BB45" s="824"/>
      <c r="BC45" s="824"/>
      <c r="BD45" s="824"/>
      <c r="BE45" s="825"/>
      <c r="BF45" s="825"/>
      <c r="BG45" s="825"/>
      <c r="BH45" s="825"/>
      <c r="BI45" s="826"/>
      <c r="BJ45" s="214"/>
      <c r="BK45" s="214"/>
      <c r="BL45" s="214"/>
      <c r="BM45" s="214"/>
      <c r="BN45" s="214"/>
      <c r="BO45" s="223"/>
      <c r="BP45" s="223"/>
      <c r="BQ45" s="220">
        <v>39</v>
      </c>
      <c r="BR45" s="221"/>
      <c r="BS45" s="772"/>
      <c r="BT45" s="773"/>
      <c r="BU45" s="773"/>
      <c r="BV45" s="773"/>
      <c r="BW45" s="773"/>
      <c r="BX45" s="773"/>
      <c r="BY45" s="773"/>
      <c r="BZ45" s="773"/>
      <c r="CA45" s="773"/>
      <c r="CB45" s="773"/>
      <c r="CC45" s="773"/>
      <c r="CD45" s="773"/>
      <c r="CE45" s="773"/>
      <c r="CF45" s="773"/>
      <c r="CG45" s="774"/>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2"/>
      <c r="DW45" s="773"/>
      <c r="DX45" s="773"/>
      <c r="DY45" s="773"/>
      <c r="DZ45" s="778"/>
      <c r="EA45" s="212"/>
    </row>
    <row r="46" spans="1:131" ht="26.25" customHeight="1" x14ac:dyDescent="0.25">
      <c r="A46" s="220">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79"/>
      <c r="AG46" s="780"/>
      <c r="AH46" s="780"/>
      <c r="AI46" s="780"/>
      <c r="AJ46" s="781"/>
      <c r="AK46" s="827"/>
      <c r="AL46" s="823"/>
      <c r="AM46" s="823"/>
      <c r="AN46" s="823"/>
      <c r="AO46" s="823"/>
      <c r="AP46" s="823"/>
      <c r="AQ46" s="823"/>
      <c r="AR46" s="823"/>
      <c r="AS46" s="823"/>
      <c r="AT46" s="823"/>
      <c r="AU46" s="823"/>
      <c r="AV46" s="823"/>
      <c r="AW46" s="823"/>
      <c r="AX46" s="823"/>
      <c r="AY46" s="823"/>
      <c r="AZ46" s="824"/>
      <c r="BA46" s="824"/>
      <c r="BB46" s="824"/>
      <c r="BC46" s="824"/>
      <c r="BD46" s="824"/>
      <c r="BE46" s="825"/>
      <c r="BF46" s="825"/>
      <c r="BG46" s="825"/>
      <c r="BH46" s="825"/>
      <c r="BI46" s="826"/>
      <c r="BJ46" s="214"/>
      <c r="BK46" s="214"/>
      <c r="BL46" s="214"/>
      <c r="BM46" s="214"/>
      <c r="BN46" s="214"/>
      <c r="BO46" s="223"/>
      <c r="BP46" s="223"/>
      <c r="BQ46" s="220">
        <v>40</v>
      </c>
      <c r="BR46" s="221"/>
      <c r="BS46" s="772"/>
      <c r="BT46" s="773"/>
      <c r="BU46" s="773"/>
      <c r="BV46" s="773"/>
      <c r="BW46" s="773"/>
      <c r="BX46" s="773"/>
      <c r="BY46" s="773"/>
      <c r="BZ46" s="773"/>
      <c r="CA46" s="773"/>
      <c r="CB46" s="773"/>
      <c r="CC46" s="773"/>
      <c r="CD46" s="773"/>
      <c r="CE46" s="773"/>
      <c r="CF46" s="773"/>
      <c r="CG46" s="774"/>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2"/>
      <c r="DW46" s="773"/>
      <c r="DX46" s="773"/>
      <c r="DY46" s="773"/>
      <c r="DZ46" s="778"/>
      <c r="EA46" s="212"/>
    </row>
    <row r="47" spans="1:131" ht="26.25" customHeight="1" x14ac:dyDescent="0.25">
      <c r="A47" s="220">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79"/>
      <c r="AG47" s="780"/>
      <c r="AH47" s="780"/>
      <c r="AI47" s="780"/>
      <c r="AJ47" s="781"/>
      <c r="AK47" s="827"/>
      <c r="AL47" s="823"/>
      <c r="AM47" s="823"/>
      <c r="AN47" s="823"/>
      <c r="AO47" s="823"/>
      <c r="AP47" s="823"/>
      <c r="AQ47" s="823"/>
      <c r="AR47" s="823"/>
      <c r="AS47" s="823"/>
      <c r="AT47" s="823"/>
      <c r="AU47" s="823"/>
      <c r="AV47" s="823"/>
      <c r="AW47" s="823"/>
      <c r="AX47" s="823"/>
      <c r="AY47" s="823"/>
      <c r="AZ47" s="824"/>
      <c r="BA47" s="824"/>
      <c r="BB47" s="824"/>
      <c r="BC47" s="824"/>
      <c r="BD47" s="824"/>
      <c r="BE47" s="825"/>
      <c r="BF47" s="825"/>
      <c r="BG47" s="825"/>
      <c r="BH47" s="825"/>
      <c r="BI47" s="826"/>
      <c r="BJ47" s="214"/>
      <c r="BK47" s="214"/>
      <c r="BL47" s="214"/>
      <c r="BM47" s="214"/>
      <c r="BN47" s="214"/>
      <c r="BO47" s="223"/>
      <c r="BP47" s="223"/>
      <c r="BQ47" s="220">
        <v>41</v>
      </c>
      <c r="BR47" s="221"/>
      <c r="BS47" s="772"/>
      <c r="BT47" s="773"/>
      <c r="BU47" s="773"/>
      <c r="BV47" s="773"/>
      <c r="BW47" s="773"/>
      <c r="BX47" s="773"/>
      <c r="BY47" s="773"/>
      <c r="BZ47" s="773"/>
      <c r="CA47" s="773"/>
      <c r="CB47" s="773"/>
      <c r="CC47" s="773"/>
      <c r="CD47" s="773"/>
      <c r="CE47" s="773"/>
      <c r="CF47" s="773"/>
      <c r="CG47" s="774"/>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2"/>
      <c r="DW47" s="773"/>
      <c r="DX47" s="773"/>
      <c r="DY47" s="773"/>
      <c r="DZ47" s="778"/>
      <c r="EA47" s="212"/>
    </row>
    <row r="48" spans="1:131" ht="26.25" customHeight="1" x14ac:dyDescent="0.25">
      <c r="A48" s="220">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79"/>
      <c r="AG48" s="780"/>
      <c r="AH48" s="780"/>
      <c r="AI48" s="780"/>
      <c r="AJ48" s="781"/>
      <c r="AK48" s="827"/>
      <c r="AL48" s="823"/>
      <c r="AM48" s="823"/>
      <c r="AN48" s="823"/>
      <c r="AO48" s="823"/>
      <c r="AP48" s="823"/>
      <c r="AQ48" s="823"/>
      <c r="AR48" s="823"/>
      <c r="AS48" s="823"/>
      <c r="AT48" s="823"/>
      <c r="AU48" s="823"/>
      <c r="AV48" s="823"/>
      <c r="AW48" s="823"/>
      <c r="AX48" s="823"/>
      <c r="AY48" s="823"/>
      <c r="AZ48" s="824"/>
      <c r="BA48" s="824"/>
      <c r="BB48" s="824"/>
      <c r="BC48" s="824"/>
      <c r="BD48" s="824"/>
      <c r="BE48" s="825"/>
      <c r="BF48" s="825"/>
      <c r="BG48" s="825"/>
      <c r="BH48" s="825"/>
      <c r="BI48" s="826"/>
      <c r="BJ48" s="214"/>
      <c r="BK48" s="214"/>
      <c r="BL48" s="214"/>
      <c r="BM48" s="214"/>
      <c r="BN48" s="214"/>
      <c r="BO48" s="223"/>
      <c r="BP48" s="223"/>
      <c r="BQ48" s="220">
        <v>42</v>
      </c>
      <c r="BR48" s="221"/>
      <c r="BS48" s="772"/>
      <c r="BT48" s="773"/>
      <c r="BU48" s="773"/>
      <c r="BV48" s="773"/>
      <c r="BW48" s="773"/>
      <c r="BX48" s="773"/>
      <c r="BY48" s="773"/>
      <c r="BZ48" s="773"/>
      <c r="CA48" s="773"/>
      <c r="CB48" s="773"/>
      <c r="CC48" s="773"/>
      <c r="CD48" s="773"/>
      <c r="CE48" s="773"/>
      <c r="CF48" s="773"/>
      <c r="CG48" s="774"/>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2"/>
      <c r="DW48" s="773"/>
      <c r="DX48" s="773"/>
      <c r="DY48" s="773"/>
      <c r="DZ48" s="778"/>
      <c r="EA48" s="212"/>
    </row>
    <row r="49" spans="1:131" ht="26.25" customHeight="1" x14ac:dyDescent="0.25">
      <c r="A49" s="220">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79"/>
      <c r="AG49" s="780"/>
      <c r="AH49" s="780"/>
      <c r="AI49" s="780"/>
      <c r="AJ49" s="781"/>
      <c r="AK49" s="827"/>
      <c r="AL49" s="823"/>
      <c r="AM49" s="823"/>
      <c r="AN49" s="823"/>
      <c r="AO49" s="823"/>
      <c r="AP49" s="823"/>
      <c r="AQ49" s="823"/>
      <c r="AR49" s="823"/>
      <c r="AS49" s="823"/>
      <c r="AT49" s="823"/>
      <c r="AU49" s="823"/>
      <c r="AV49" s="823"/>
      <c r="AW49" s="823"/>
      <c r="AX49" s="823"/>
      <c r="AY49" s="823"/>
      <c r="AZ49" s="824"/>
      <c r="BA49" s="824"/>
      <c r="BB49" s="824"/>
      <c r="BC49" s="824"/>
      <c r="BD49" s="824"/>
      <c r="BE49" s="825"/>
      <c r="BF49" s="825"/>
      <c r="BG49" s="825"/>
      <c r="BH49" s="825"/>
      <c r="BI49" s="826"/>
      <c r="BJ49" s="214"/>
      <c r="BK49" s="214"/>
      <c r="BL49" s="214"/>
      <c r="BM49" s="214"/>
      <c r="BN49" s="214"/>
      <c r="BO49" s="223"/>
      <c r="BP49" s="223"/>
      <c r="BQ49" s="220">
        <v>43</v>
      </c>
      <c r="BR49" s="221"/>
      <c r="BS49" s="772"/>
      <c r="BT49" s="773"/>
      <c r="BU49" s="773"/>
      <c r="BV49" s="773"/>
      <c r="BW49" s="773"/>
      <c r="BX49" s="773"/>
      <c r="BY49" s="773"/>
      <c r="BZ49" s="773"/>
      <c r="CA49" s="773"/>
      <c r="CB49" s="773"/>
      <c r="CC49" s="773"/>
      <c r="CD49" s="773"/>
      <c r="CE49" s="773"/>
      <c r="CF49" s="773"/>
      <c r="CG49" s="774"/>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2"/>
      <c r="DW49" s="773"/>
      <c r="DX49" s="773"/>
      <c r="DY49" s="773"/>
      <c r="DZ49" s="778"/>
      <c r="EA49" s="212"/>
    </row>
    <row r="50" spans="1:131" ht="26.25" customHeight="1" x14ac:dyDescent="0.25">
      <c r="A50" s="220">
        <v>23</v>
      </c>
      <c r="B50" s="742"/>
      <c r="C50" s="743"/>
      <c r="D50" s="743"/>
      <c r="E50" s="743"/>
      <c r="F50" s="743"/>
      <c r="G50" s="743"/>
      <c r="H50" s="743"/>
      <c r="I50" s="743"/>
      <c r="J50" s="743"/>
      <c r="K50" s="743"/>
      <c r="L50" s="743"/>
      <c r="M50" s="743"/>
      <c r="N50" s="743"/>
      <c r="O50" s="743"/>
      <c r="P50" s="744"/>
      <c r="Q50" s="828"/>
      <c r="R50" s="829"/>
      <c r="S50" s="829"/>
      <c r="T50" s="829"/>
      <c r="U50" s="829"/>
      <c r="V50" s="829"/>
      <c r="W50" s="829"/>
      <c r="X50" s="829"/>
      <c r="Y50" s="829"/>
      <c r="Z50" s="829"/>
      <c r="AA50" s="829"/>
      <c r="AB50" s="829"/>
      <c r="AC50" s="829"/>
      <c r="AD50" s="829"/>
      <c r="AE50" s="830"/>
      <c r="AF50" s="779"/>
      <c r="AG50" s="780"/>
      <c r="AH50" s="780"/>
      <c r="AI50" s="780"/>
      <c r="AJ50" s="781"/>
      <c r="AK50" s="832"/>
      <c r="AL50" s="829"/>
      <c r="AM50" s="829"/>
      <c r="AN50" s="829"/>
      <c r="AO50" s="829"/>
      <c r="AP50" s="829"/>
      <c r="AQ50" s="829"/>
      <c r="AR50" s="829"/>
      <c r="AS50" s="829"/>
      <c r="AT50" s="829"/>
      <c r="AU50" s="829"/>
      <c r="AV50" s="829"/>
      <c r="AW50" s="829"/>
      <c r="AX50" s="829"/>
      <c r="AY50" s="829"/>
      <c r="AZ50" s="831"/>
      <c r="BA50" s="831"/>
      <c r="BB50" s="831"/>
      <c r="BC50" s="831"/>
      <c r="BD50" s="831"/>
      <c r="BE50" s="825"/>
      <c r="BF50" s="825"/>
      <c r="BG50" s="825"/>
      <c r="BH50" s="825"/>
      <c r="BI50" s="826"/>
      <c r="BJ50" s="214"/>
      <c r="BK50" s="214"/>
      <c r="BL50" s="214"/>
      <c r="BM50" s="214"/>
      <c r="BN50" s="214"/>
      <c r="BO50" s="223"/>
      <c r="BP50" s="223"/>
      <c r="BQ50" s="220">
        <v>44</v>
      </c>
      <c r="BR50" s="221"/>
      <c r="BS50" s="772"/>
      <c r="BT50" s="773"/>
      <c r="BU50" s="773"/>
      <c r="BV50" s="773"/>
      <c r="BW50" s="773"/>
      <c r="BX50" s="773"/>
      <c r="BY50" s="773"/>
      <c r="BZ50" s="773"/>
      <c r="CA50" s="773"/>
      <c r="CB50" s="773"/>
      <c r="CC50" s="773"/>
      <c r="CD50" s="773"/>
      <c r="CE50" s="773"/>
      <c r="CF50" s="773"/>
      <c r="CG50" s="774"/>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2"/>
      <c r="DW50" s="773"/>
      <c r="DX50" s="773"/>
      <c r="DY50" s="773"/>
      <c r="DZ50" s="778"/>
      <c r="EA50" s="212"/>
    </row>
    <row r="51" spans="1:131" ht="26.25" customHeight="1" x14ac:dyDescent="0.25">
      <c r="A51" s="220">
        <v>24</v>
      </c>
      <c r="B51" s="742"/>
      <c r="C51" s="743"/>
      <c r="D51" s="743"/>
      <c r="E51" s="743"/>
      <c r="F51" s="743"/>
      <c r="G51" s="743"/>
      <c r="H51" s="743"/>
      <c r="I51" s="743"/>
      <c r="J51" s="743"/>
      <c r="K51" s="743"/>
      <c r="L51" s="743"/>
      <c r="M51" s="743"/>
      <c r="N51" s="743"/>
      <c r="O51" s="743"/>
      <c r="P51" s="744"/>
      <c r="Q51" s="828"/>
      <c r="R51" s="829"/>
      <c r="S51" s="829"/>
      <c r="T51" s="829"/>
      <c r="U51" s="829"/>
      <c r="V51" s="829"/>
      <c r="W51" s="829"/>
      <c r="X51" s="829"/>
      <c r="Y51" s="829"/>
      <c r="Z51" s="829"/>
      <c r="AA51" s="829"/>
      <c r="AB51" s="829"/>
      <c r="AC51" s="829"/>
      <c r="AD51" s="829"/>
      <c r="AE51" s="830"/>
      <c r="AF51" s="779"/>
      <c r="AG51" s="780"/>
      <c r="AH51" s="780"/>
      <c r="AI51" s="780"/>
      <c r="AJ51" s="781"/>
      <c r="AK51" s="832"/>
      <c r="AL51" s="829"/>
      <c r="AM51" s="829"/>
      <c r="AN51" s="829"/>
      <c r="AO51" s="829"/>
      <c r="AP51" s="829"/>
      <c r="AQ51" s="829"/>
      <c r="AR51" s="829"/>
      <c r="AS51" s="829"/>
      <c r="AT51" s="829"/>
      <c r="AU51" s="829"/>
      <c r="AV51" s="829"/>
      <c r="AW51" s="829"/>
      <c r="AX51" s="829"/>
      <c r="AY51" s="829"/>
      <c r="AZ51" s="831"/>
      <c r="BA51" s="831"/>
      <c r="BB51" s="831"/>
      <c r="BC51" s="831"/>
      <c r="BD51" s="831"/>
      <c r="BE51" s="825"/>
      <c r="BF51" s="825"/>
      <c r="BG51" s="825"/>
      <c r="BH51" s="825"/>
      <c r="BI51" s="826"/>
      <c r="BJ51" s="214"/>
      <c r="BK51" s="214"/>
      <c r="BL51" s="214"/>
      <c r="BM51" s="214"/>
      <c r="BN51" s="214"/>
      <c r="BO51" s="223"/>
      <c r="BP51" s="223"/>
      <c r="BQ51" s="220">
        <v>45</v>
      </c>
      <c r="BR51" s="221"/>
      <c r="BS51" s="772"/>
      <c r="BT51" s="773"/>
      <c r="BU51" s="773"/>
      <c r="BV51" s="773"/>
      <c r="BW51" s="773"/>
      <c r="BX51" s="773"/>
      <c r="BY51" s="773"/>
      <c r="BZ51" s="773"/>
      <c r="CA51" s="773"/>
      <c r="CB51" s="773"/>
      <c r="CC51" s="773"/>
      <c r="CD51" s="773"/>
      <c r="CE51" s="773"/>
      <c r="CF51" s="773"/>
      <c r="CG51" s="774"/>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2"/>
      <c r="DW51" s="773"/>
      <c r="DX51" s="773"/>
      <c r="DY51" s="773"/>
      <c r="DZ51" s="778"/>
      <c r="EA51" s="212"/>
    </row>
    <row r="52" spans="1:131" ht="26.25" customHeight="1" x14ac:dyDescent="0.25">
      <c r="A52" s="220">
        <v>25</v>
      </c>
      <c r="B52" s="742"/>
      <c r="C52" s="743"/>
      <c r="D52" s="743"/>
      <c r="E52" s="743"/>
      <c r="F52" s="743"/>
      <c r="G52" s="743"/>
      <c r="H52" s="743"/>
      <c r="I52" s="743"/>
      <c r="J52" s="743"/>
      <c r="K52" s="743"/>
      <c r="L52" s="743"/>
      <c r="M52" s="743"/>
      <c r="N52" s="743"/>
      <c r="O52" s="743"/>
      <c r="P52" s="744"/>
      <c r="Q52" s="828"/>
      <c r="R52" s="829"/>
      <c r="S52" s="829"/>
      <c r="T52" s="829"/>
      <c r="U52" s="829"/>
      <c r="V52" s="829"/>
      <c r="W52" s="829"/>
      <c r="X52" s="829"/>
      <c r="Y52" s="829"/>
      <c r="Z52" s="829"/>
      <c r="AA52" s="829"/>
      <c r="AB52" s="829"/>
      <c r="AC52" s="829"/>
      <c r="AD52" s="829"/>
      <c r="AE52" s="830"/>
      <c r="AF52" s="779"/>
      <c r="AG52" s="780"/>
      <c r="AH52" s="780"/>
      <c r="AI52" s="780"/>
      <c r="AJ52" s="781"/>
      <c r="AK52" s="832"/>
      <c r="AL52" s="829"/>
      <c r="AM52" s="829"/>
      <c r="AN52" s="829"/>
      <c r="AO52" s="829"/>
      <c r="AP52" s="829"/>
      <c r="AQ52" s="829"/>
      <c r="AR52" s="829"/>
      <c r="AS52" s="829"/>
      <c r="AT52" s="829"/>
      <c r="AU52" s="829"/>
      <c r="AV52" s="829"/>
      <c r="AW52" s="829"/>
      <c r="AX52" s="829"/>
      <c r="AY52" s="829"/>
      <c r="AZ52" s="831"/>
      <c r="BA52" s="831"/>
      <c r="BB52" s="831"/>
      <c r="BC52" s="831"/>
      <c r="BD52" s="831"/>
      <c r="BE52" s="825"/>
      <c r="BF52" s="825"/>
      <c r="BG52" s="825"/>
      <c r="BH52" s="825"/>
      <c r="BI52" s="826"/>
      <c r="BJ52" s="214"/>
      <c r="BK52" s="214"/>
      <c r="BL52" s="214"/>
      <c r="BM52" s="214"/>
      <c r="BN52" s="214"/>
      <c r="BO52" s="223"/>
      <c r="BP52" s="223"/>
      <c r="BQ52" s="220">
        <v>46</v>
      </c>
      <c r="BR52" s="221"/>
      <c r="BS52" s="772"/>
      <c r="BT52" s="773"/>
      <c r="BU52" s="773"/>
      <c r="BV52" s="773"/>
      <c r="BW52" s="773"/>
      <c r="BX52" s="773"/>
      <c r="BY52" s="773"/>
      <c r="BZ52" s="773"/>
      <c r="CA52" s="773"/>
      <c r="CB52" s="773"/>
      <c r="CC52" s="773"/>
      <c r="CD52" s="773"/>
      <c r="CE52" s="773"/>
      <c r="CF52" s="773"/>
      <c r="CG52" s="774"/>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2"/>
      <c r="DW52" s="773"/>
      <c r="DX52" s="773"/>
      <c r="DY52" s="773"/>
      <c r="DZ52" s="778"/>
      <c r="EA52" s="212"/>
    </row>
    <row r="53" spans="1:131" ht="26.25" customHeight="1" x14ac:dyDescent="0.25">
      <c r="A53" s="220">
        <v>26</v>
      </c>
      <c r="B53" s="742"/>
      <c r="C53" s="743"/>
      <c r="D53" s="743"/>
      <c r="E53" s="743"/>
      <c r="F53" s="743"/>
      <c r="G53" s="743"/>
      <c r="H53" s="743"/>
      <c r="I53" s="743"/>
      <c r="J53" s="743"/>
      <c r="K53" s="743"/>
      <c r="L53" s="743"/>
      <c r="M53" s="743"/>
      <c r="N53" s="743"/>
      <c r="O53" s="743"/>
      <c r="P53" s="744"/>
      <c r="Q53" s="828"/>
      <c r="R53" s="829"/>
      <c r="S53" s="829"/>
      <c r="T53" s="829"/>
      <c r="U53" s="829"/>
      <c r="V53" s="829"/>
      <c r="W53" s="829"/>
      <c r="X53" s="829"/>
      <c r="Y53" s="829"/>
      <c r="Z53" s="829"/>
      <c r="AA53" s="829"/>
      <c r="AB53" s="829"/>
      <c r="AC53" s="829"/>
      <c r="AD53" s="829"/>
      <c r="AE53" s="830"/>
      <c r="AF53" s="779"/>
      <c r="AG53" s="780"/>
      <c r="AH53" s="780"/>
      <c r="AI53" s="780"/>
      <c r="AJ53" s="781"/>
      <c r="AK53" s="832"/>
      <c r="AL53" s="829"/>
      <c r="AM53" s="829"/>
      <c r="AN53" s="829"/>
      <c r="AO53" s="829"/>
      <c r="AP53" s="829"/>
      <c r="AQ53" s="829"/>
      <c r="AR53" s="829"/>
      <c r="AS53" s="829"/>
      <c r="AT53" s="829"/>
      <c r="AU53" s="829"/>
      <c r="AV53" s="829"/>
      <c r="AW53" s="829"/>
      <c r="AX53" s="829"/>
      <c r="AY53" s="829"/>
      <c r="AZ53" s="831"/>
      <c r="BA53" s="831"/>
      <c r="BB53" s="831"/>
      <c r="BC53" s="831"/>
      <c r="BD53" s="831"/>
      <c r="BE53" s="825"/>
      <c r="BF53" s="825"/>
      <c r="BG53" s="825"/>
      <c r="BH53" s="825"/>
      <c r="BI53" s="826"/>
      <c r="BJ53" s="214"/>
      <c r="BK53" s="214"/>
      <c r="BL53" s="214"/>
      <c r="BM53" s="214"/>
      <c r="BN53" s="214"/>
      <c r="BO53" s="223"/>
      <c r="BP53" s="223"/>
      <c r="BQ53" s="220">
        <v>47</v>
      </c>
      <c r="BR53" s="221"/>
      <c r="BS53" s="772"/>
      <c r="BT53" s="773"/>
      <c r="BU53" s="773"/>
      <c r="BV53" s="773"/>
      <c r="BW53" s="773"/>
      <c r="BX53" s="773"/>
      <c r="BY53" s="773"/>
      <c r="BZ53" s="773"/>
      <c r="CA53" s="773"/>
      <c r="CB53" s="773"/>
      <c r="CC53" s="773"/>
      <c r="CD53" s="773"/>
      <c r="CE53" s="773"/>
      <c r="CF53" s="773"/>
      <c r="CG53" s="774"/>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2"/>
      <c r="DW53" s="773"/>
      <c r="DX53" s="773"/>
      <c r="DY53" s="773"/>
      <c r="DZ53" s="778"/>
      <c r="EA53" s="212"/>
    </row>
    <row r="54" spans="1:131" ht="26.25" customHeight="1" x14ac:dyDescent="0.25">
      <c r="A54" s="220">
        <v>27</v>
      </c>
      <c r="B54" s="742"/>
      <c r="C54" s="743"/>
      <c r="D54" s="743"/>
      <c r="E54" s="743"/>
      <c r="F54" s="743"/>
      <c r="G54" s="743"/>
      <c r="H54" s="743"/>
      <c r="I54" s="743"/>
      <c r="J54" s="743"/>
      <c r="K54" s="743"/>
      <c r="L54" s="743"/>
      <c r="M54" s="743"/>
      <c r="N54" s="743"/>
      <c r="O54" s="743"/>
      <c r="P54" s="744"/>
      <c r="Q54" s="828"/>
      <c r="R54" s="829"/>
      <c r="S54" s="829"/>
      <c r="T54" s="829"/>
      <c r="U54" s="829"/>
      <c r="V54" s="829"/>
      <c r="W54" s="829"/>
      <c r="X54" s="829"/>
      <c r="Y54" s="829"/>
      <c r="Z54" s="829"/>
      <c r="AA54" s="829"/>
      <c r="AB54" s="829"/>
      <c r="AC54" s="829"/>
      <c r="AD54" s="829"/>
      <c r="AE54" s="830"/>
      <c r="AF54" s="779"/>
      <c r="AG54" s="780"/>
      <c r="AH54" s="780"/>
      <c r="AI54" s="780"/>
      <c r="AJ54" s="781"/>
      <c r="AK54" s="832"/>
      <c r="AL54" s="829"/>
      <c r="AM54" s="829"/>
      <c r="AN54" s="829"/>
      <c r="AO54" s="829"/>
      <c r="AP54" s="829"/>
      <c r="AQ54" s="829"/>
      <c r="AR54" s="829"/>
      <c r="AS54" s="829"/>
      <c r="AT54" s="829"/>
      <c r="AU54" s="829"/>
      <c r="AV54" s="829"/>
      <c r="AW54" s="829"/>
      <c r="AX54" s="829"/>
      <c r="AY54" s="829"/>
      <c r="AZ54" s="831"/>
      <c r="BA54" s="831"/>
      <c r="BB54" s="831"/>
      <c r="BC54" s="831"/>
      <c r="BD54" s="831"/>
      <c r="BE54" s="825"/>
      <c r="BF54" s="825"/>
      <c r="BG54" s="825"/>
      <c r="BH54" s="825"/>
      <c r="BI54" s="826"/>
      <c r="BJ54" s="214"/>
      <c r="BK54" s="214"/>
      <c r="BL54" s="214"/>
      <c r="BM54" s="214"/>
      <c r="BN54" s="214"/>
      <c r="BO54" s="223"/>
      <c r="BP54" s="223"/>
      <c r="BQ54" s="220">
        <v>48</v>
      </c>
      <c r="BR54" s="221"/>
      <c r="BS54" s="772"/>
      <c r="BT54" s="773"/>
      <c r="BU54" s="773"/>
      <c r="BV54" s="773"/>
      <c r="BW54" s="773"/>
      <c r="BX54" s="773"/>
      <c r="BY54" s="773"/>
      <c r="BZ54" s="773"/>
      <c r="CA54" s="773"/>
      <c r="CB54" s="773"/>
      <c r="CC54" s="773"/>
      <c r="CD54" s="773"/>
      <c r="CE54" s="773"/>
      <c r="CF54" s="773"/>
      <c r="CG54" s="774"/>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2"/>
      <c r="DW54" s="773"/>
      <c r="DX54" s="773"/>
      <c r="DY54" s="773"/>
      <c r="DZ54" s="778"/>
      <c r="EA54" s="212"/>
    </row>
    <row r="55" spans="1:131" ht="26.25" customHeight="1" x14ac:dyDescent="0.25">
      <c r="A55" s="220">
        <v>28</v>
      </c>
      <c r="B55" s="742"/>
      <c r="C55" s="743"/>
      <c r="D55" s="743"/>
      <c r="E55" s="743"/>
      <c r="F55" s="743"/>
      <c r="G55" s="743"/>
      <c r="H55" s="743"/>
      <c r="I55" s="743"/>
      <c r="J55" s="743"/>
      <c r="K55" s="743"/>
      <c r="L55" s="743"/>
      <c r="M55" s="743"/>
      <c r="N55" s="743"/>
      <c r="O55" s="743"/>
      <c r="P55" s="744"/>
      <c r="Q55" s="828"/>
      <c r="R55" s="829"/>
      <c r="S55" s="829"/>
      <c r="T55" s="829"/>
      <c r="U55" s="829"/>
      <c r="V55" s="829"/>
      <c r="W55" s="829"/>
      <c r="X55" s="829"/>
      <c r="Y55" s="829"/>
      <c r="Z55" s="829"/>
      <c r="AA55" s="829"/>
      <c r="AB55" s="829"/>
      <c r="AC55" s="829"/>
      <c r="AD55" s="829"/>
      <c r="AE55" s="830"/>
      <c r="AF55" s="779"/>
      <c r="AG55" s="780"/>
      <c r="AH55" s="780"/>
      <c r="AI55" s="780"/>
      <c r="AJ55" s="781"/>
      <c r="AK55" s="832"/>
      <c r="AL55" s="829"/>
      <c r="AM55" s="829"/>
      <c r="AN55" s="829"/>
      <c r="AO55" s="829"/>
      <c r="AP55" s="829"/>
      <c r="AQ55" s="829"/>
      <c r="AR55" s="829"/>
      <c r="AS55" s="829"/>
      <c r="AT55" s="829"/>
      <c r="AU55" s="829"/>
      <c r="AV55" s="829"/>
      <c r="AW55" s="829"/>
      <c r="AX55" s="829"/>
      <c r="AY55" s="829"/>
      <c r="AZ55" s="831"/>
      <c r="BA55" s="831"/>
      <c r="BB55" s="831"/>
      <c r="BC55" s="831"/>
      <c r="BD55" s="831"/>
      <c r="BE55" s="825"/>
      <c r="BF55" s="825"/>
      <c r="BG55" s="825"/>
      <c r="BH55" s="825"/>
      <c r="BI55" s="826"/>
      <c r="BJ55" s="214"/>
      <c r="BK55" s="214"/>
      <c r="BL55" s="214"/>
      <c r="BM55" s="214"/>
      <c r="BN55" s="214"/>
      <c r="BO55" s="223"/>
      <c r="BP55" s="223"/>
      <c r="BQ55" s="220">
        <v>49</v>
      </c>
      <c r="BR55" s="221"/>
      <c r="BS55" s="772"/>
      <c r="BT55" s="773"/>
      <c r="BU55" s="773"/>
      <c r="BV55" s="773"/>
      <c r="BW55" s="773"/>
      <c r="BX55" s="773"/>
      <c r="BY55" s="773"/>
      <c r="BZ55" s="773"/>
      <c r="CA55" s="773"/>
      <c r="CB55" s="773"/>
      <c r="CC55" s="773"/>
      <c r="CD55" s="773"/>
      <c r="CE55" s="773"/>
      <c r="CF55" s="773"/>
      <c r="CG55" s="774"/>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2"/>
      <c r="DW55" s="773"/>
      <c r="DX55" s="773"/>
      <c r="DY55" s="773"/>
      <c r="DZ55" s="778"/>
      <c r="EA55" s="212"/>
    </row>
    <row r="56" spans="1:131" ht="26.25" customHeight="1" x14ac:dyDescent="0.25">
      <c r="A56" s="220">
        <v>29</v>
      </c>
      <c r="B56" s="742"/>
      <c r="C56" s="743"/>
      <c r="D56" s="743"/>
      <c r="E56" s="743"/>
      <c r="F56" s="743"/>
      <c r="G56" s="743"/>
      <c r="H56" s="743"/>
      <c r="I56" s="743"/>
      <c r="J56" s="743"/>
      <c r="K56" s="743"/>
      <c r="L56" s="743"/>
      <c r="M56" s="743"/>
      <c r="N56" s="743"/>
      <c r="O56" s="743"/>
      <c r="P56" s="744"/>
      <c r="Q56" s="828"/>
      <c r="R56" s="829"/>
      <c r="S56" s="829"/>
      <c r="T56" s="829"/>
      <c r="U56" s="829"/>
      <c r="V56" s="829"/>
      <c r="W56" s="829"/>
      <c r="X56" s="829"/>
      <c r="Y56" s="829"/>
      <c r="Z56" s="829"/>
      <c r="AA56" s="829"/>
      <c r="AB56" s="829"/>
      <c r="AC56" s="829"/>
      <c r="AD56" s="829"/>
      <c r="AE56" s="830"/>
      <c r="AF56" s="779"/>
      <c r="AG56" s="780"/>
      <c r="AH56" s="780"/>
      <c r="AI56" s="780"/>
      <c r="AJ56" s="781"/>
      <c r="AK56" s="832"/>
      <c r="AL56" s="829"/>
      <c r="AM56" s="829"/>
      <c r="AN56" s="829"/>
      <c r="AO56" s="829"/>
      <c r="AP56" s="829"/>
      <c r="AQ56" s="829"/>
      <c r="AR56" s="829"/>
      <c r="AS56" s="829"/>
      <c r="AT56" s="829"/>
      <c r="AU56" s="829"/>
      <c r="AV56" s="829"/>
      <c r="AW56" s="829"/>
      <c r="AX56" s="829"/>
      <c r="AY56" s="829"/>
      <c r="AZ56" s="831"/>
      <c r="BA56" s="831"/>
      <c r="BB56" s="831"/>
      <c r="BC56" s="831"/>
      <c r="BD56" s="831"/>
      <c r="BE56" s="825"/>
      <c r="BF56" s="825"/>
      <c r="BG56" s="825"/>
      <c r="BH56" s="825"/>
      <c r="BI56" s="826"/>
      <c r="BJ56" s="214"/>
      <c r="BK56" s="214"/>
      <c r="BL56" s="214"/>
      <c r="BM56" s="214"/>
      <c r="BN56" s="214"/>
      <c r="BO56" s="223"/>
      <c r="BP56" s="223"/>
      <c r="BQ56" s="220">
        <v>50</v>
      </c>
      <c r="BR56" s="221"/>
      <c r="BS56" s="772"/>
      <c r="BT56" s="773"/>
      <c r="BU56" s="773"/>
      <c r="BV56" s="773"/>
      <c r="BW56" s="773"/>
      <c r="BX56" s="773"/>
      <c r="BY56" s="773"/>
      <c r="BZ56" s="773"/>
      <c r="CA56" s="773"/>
      <c r="CB56" s="773"/>
      <c r="CC56" s="773"/>
      <c r="CD56" s="773"/>
      <c r="CE56" s="773"/>
      <c r="CF56" s="773"/>
      <c r="CG56" s="774"/>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2"/>
      <c r="DW56" s="773"/>
      <c r="DX56" s="773"/>
      <c r="DY56" s="773"/>
      <c r="DZ56" s="778"/>
      <c r="EA56" s="212"/>
    </row>
    <row r="57" spans="1:131" ht="26.25" customHeight="1" x14ac:dyDescent="0.25">
      <c r="A57" s="220">
        <v>30</v>
      </c>
      <c r="B57" s="742"/>
      <c r="C57" s="743"/>
      <c r="D57" s="743"/>
      <c r="E57" s="743"/>
      <c r="F57" s="743"/>
      <c r="G57" s="743"/>
      <c r="H57" s="743"/>
      <c r="I57" s="743"/>
      <c r="J57" s="743"/>
      <c r="K57" s="743"/>
      <c r="L57" s="743"/>
      <c r="M57" s="743"/>
      <c r="N57" s="743"/>
      <c r="O57" s="743"/>
      <c r="P57" s="744"/>
      <c r="Q57" s="828"/>
      <c r="R57" s="829"/>
      <c r="S57" s="829"/>
      <c r="T57" s="829"/>
      <c r="U57" s="829"/>
      <c r="V57" s="829"/>
      <c r="W57" s="829"/>
      <c r="X57" s="829"/>
      <c r="Y57" s="829"/>
      <c r="Z57" s="829"/>
      <c r="AA57" s="829"/>
      <c r="AB57" s="829"/>
      <c r="AC57" s="829"/>
      <c r="AD57" s="829"/>
      <c r="AE57" s="830"/>
      <c r="AF57" s="779"/>
      <c r="AG57" s="780"/>
      <c r="AH57" s="780"/>
      <c r="AI57" s="780"/>
      <c r="AJ57" s="781"/>
      <c r="AK57" s="832"/>
      <c r="AL57" s="829"/>
      <c r="AM57" s="829"/>
      <c r="AN57" s="829"/>
      <c r="AO57" s="829"/>
      <c r="AP57" s="829"/>
      <c r="AQ57" s="829"/>
      <c r="AR57" s="829"/>
      <c r="AS57" s="829"/>
      <c r="AT57" s="829"/>
      <c r="AU57" s="829"/>
      <c r="AV57" s="829"/>
      <c r="AW57" s="829"/>
      <c r="AX57" s="829"/>
      <c r="AY57" s="829"/>
      <c r="AZ57" s="831"/>
      <c r="BA57" s="831"/>
      <c r="BB57" s="831"/>
      <c r="BC57" s="831"/>
      <c r="BD57" s="831"/>
      <c r="BE57" s="825"/>
      <c r="BF57" s="825"/>
      <c r="BG57" s="825"/>
      <c r="BH57" s="825"/>
      <c r="BI57" s="826"/>
      <c r="BJ57" s="214"/>
      <c r="BK57" s="214"/>
      <c r="BL57" s="214"/>
      <c r="BM57" s="214"/>
      <c r="BN57" s="214"/>
      <c r="BO57" s="223"/>
      <c r="BP57" s="223"/>
      <c r="BQ57" s="220">
        <v>51</v>
      </c>
      <c r="BR57" s="221"/>
      <c r="BS57" s="772"/>
      <c r="BT57" s="773"/>
      <c r="BU57" s="773"/>
      <c r="BV57" s="773"/>
      <c r="BW57" s="773"/>
      <c r="BX57" s="773"/>
      <c r="BY57" s="773"/>
      <c r="BZ57" s="773"/>
      <c r="CA57" s="773"/>
      <c r="CB57" s="773"/>
      <c r="CC57" s="773"/>
      <c r="CD57" s="773"/>
      <c r="CE57" s="773"/>
      <c r="CF57" s="773"/>
      <c r="CG57" s="774"/>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2"/>
      <c r="DW57" s="773"/>
      <c r="DX57" s="773"/>
      <c r="DY57" s="773"/>
      <c r="DZ57" s="778"/>
      <c r="EA57" s="212"/>
    </row>
    <row r="58" spans="1:131" ht="26.25" customHeight="1" x14ac:dyDescent="0.25">
      <c r="A58" s="220">
        <v>31</v>
      </c>
      <c r="B58" s="742"/>
      <c r="C58" s="743"/>
      <c r="D58" s="743"/>
      <c r="E58" s="743"/>
      <c r="F58" s="743"/>
      <c r="G58" s="743"/>
      <c r="H58" s="743"/>
      <c r="I58" s="743"/>
      <c r="J58" s="743"/>
      <c r="K58" s="743"/>
      <c r="L58" s="743"/>
      <c r="M58" s="743"/>
      <c r="N58" s="743"/>
      <c r="O58" s="743"/>
      <c r="P58" s="744"/>
      <c r="Q58" s="828"/>
      <c r="R58" s="829"/>
      <c r="S58" s="829"/>
      <c r="T58" s="829"/>
      <c r="U58" s="829"/>
      <c r="V58" s="829"/>
      <c r="W58" s="829"/>
      <c r="X58" s="829"/>
      <c r="Y58" s="829"/>
      <c r="Z58" s="829"/>
      <c r="AA58" s="829"/>
      <c r="AB58" s="829"/>
      <c r="AC58" s="829"/>
      <c r="AD58" s="829"/>
      <c r="AE58" s="830"/>
      <c r="AF58" s="779"/>
      <c r="AG58" s="780"/>
      <c r="AH58" s="780"/>
      <c r="AI58" s="780"/>
      <c r="AJ58" s="781"/>
      <c r="AK58" s="832"/>
      <c r="AL58" s="829"/>
      <c r="AM58" s="829"/>
      <c r="AN58" s="829"/>
      <c r="AO58" s="829"/>
      <c r="AP58" s="829"/>
      <c r="AQ58" s="829"/>
      <c r="AR58" s="829"/>
      <c r="AS58" s="829"/>
      <c r="AT58" s="829"/>
      <c r="AU58" s="829"/>
      <c r="AV58" s="829"/>
      <c r="AW58" s="829"/>
      <c r="AX58" s="829"/>
      <c r="AY58" s="829"/>
      <c r="AZ58" s="831"/>
      <c r="BA58" s="831"/>
      <c r="BB58" s="831"/>
      <c r="BC58" s="831"/>
      <c r="BD58" s="831"/>
      <c r="BE58" s="825"/>
      <c r="BF58" s="825"/>
      <c r="BG58" s="825"/>
      <c r="BH58" s="825"/>
      <c r="BI58" s="826"/>
      <c r="BJ58" s="214"/>
      <c r="BK58" s="214"/>
      <c r="BL58" s="214"/>
      <c r="BM58" s="214"/>
      <c r="BN58" s="214"/>
      <c r="BO58" s="223"/>
      <c r="BP58" s="223"/>
      <c r="BQ58" s="220">
        <v>52</v>
      </c>
      <c r="BR58" s="221"/>
      <c r="BS58" s="772"/>
      <c r="BT58" s="773"/>
      <c r="BU58" s="773"/>
      <c r="BV58" s="773"/>
      <c r="BW58" s="773"/>
      <c r="BX58" s="773"/>
      <c r="BY58" s="773"/>
      <c r="BZ58" s="773"/>
      <c r="CA58" s="773"/>
      <c r="CB58" s="773"/>
      <c r="CC58" s="773"/>
      <c r="CD58" s="773"/>
      <c r="CE58" s="773"/>
      <c r="CF58" s="773"/>
      <c r="CG58" s="774"/>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2"/>
      <c r="DW58" s="773"/>
      <c r="DX58" s="773"/>
      <c r="DY58" s="773"/>
      <c r="DZ58" s="778"/>
      <c r="EA58" s="212"/>
    </row>
    <row r="59" spans="1:131" ht="26.25" customHeight="1" x14ac:dyDescent="0.25">
      <c r="A59" s="220">
        <v>32</v>
      </c>
      <c r="B59" s="742"/>
      <c r="C59" s="743"/>
      <c r="D59" s="743"/>
      <c r="E59" s="743"/>
      <c r="F59" s="743"/>
      <c r="G59" s="743"/>
      <c r="H59" s="743"/>
      <c r="I59" s="743"/>
      <c r="J59" s="743"/>
      <c r="K59" s="743"/>
      <c r="L59" s="743"/>
      <c r="M59" s="743"/>
      <c r="N59" s="743"/>
      <c r="O59" s="743"/>
      <c r="P59" s="744"/>
      <c r="Q59" s="828"/>
      <c r="R59" s="829"/>
      <c r="S59" s="829"/>
      <c r="T59" s="829"/>
      <c r="U59" s="829"/>
      <c r="V59" s="829"/>
      <c r="W59" s="829"/>
      <c r="X59" s="829"/>
      <c r="Y59" s="829"/>
      <c r="Z59" s="829"/>
      <c r="AA59" s="829"/>
      <c r="AB59" s="829"/>
      <c r="AC59" s="829"/>
      <c r="AD59" s="829"/>
      <c r="AE59" s="830"/>
      <c r="AF59" s="779"/>
      <c r="AG59" s="780"/>
      <c r="AH59" s="780"/>
      <c r="AI59" s="780"/>
      <c r="AJ59" s="781"/>
      <c r="AK59" s="832"/>
      <c r="AL59" s="829"/>
      <c r="AM59" s="829"/>
      <c r="AN59" s="829"/>
      <c r="AO59" s="829"/>
      <c r="AP59" s="829"/>
      <c r="AQ59" s="829"/>
      <c r="AR59" s="829"/>
      <c r="AS59" s="829"/>
      <c r="AT59" s="829"/>
      <c r="AU59" s="829"/>
      <c r="AV59" s="829"/>
      <c r="AW59" s="829"/>
      <c r="AX59" s="829"/>
      <c r="AY59" s="829"/>
      <c r="AZ59" s="831"/>
      <c r="BA59" s="831"/>
      <c r="BB59" s="831"/>
      <c r="BC59" s="831"/>
      <c r="BD59" s="831"/>
      <c r="BE59" s="825"/>
      <c r="BF59" s="825"/>
      <c r="BG59" s="825"/>
      <c r="BH59" s="825"/>
      <c r="BI59" s="826"/>
      <c r="BJ59" s="214"/>
      <c r="BK59" s="214"/>
      <c r="BL59" s="214"/>
      <c r="BM59" s="214"/>
      <c r="BN59" s="214"/>
      <c r="BO59" s="223"/>
      <c r="BP59" s="223"/>
      <c r="BQ59" s="220">
        <v>53</v>
      </c>
      <c r="BR59" s="221"/>
      <c r="BS59" s="772"/>
      <c r="BT59" s="773"/>
      <c r="BU59" s="773"/>
      <c r="BV59" s="773"/>
      <c r="BW59" s="773"/>
      <c r="BX59" s="773"/>
      <c r="BY59" s="773"/>
      <c r="BZ59" s="773"/>
      <c r="CA59" s="773"/>
      <c r="CB59" s="773"/>
      <c r="CC59" s="773"/>
      <c r="CD59" s="773"/>
      <c r="CE59" s="773"/>
      <c r="CF59" s="773"/>
      <c r="CG59" s="774"/>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2"/>
      <c r="DW59" s="773"/>
      <c r="DX59" s="773"/>
      <c r="DY59" s="773"/>
      <c r="DZ59" s="778"/>
      <c r="EA59" s="212"/>
    </row>
    <row r="60" spans="1:131" ht="26.25" customHeight="1" x14ac:dyDescent="0.25">
      <c r="A60" s="220">
        <v>33</v>
      </c>
      <c r="B60" s="742"/>
      <c r="C60" s="743"/>
      <c r="D60" s="743"/>
      <c r="E60" s="743"/>
      <c r="F60" s="743"/>
      <c r="G60" s="743"/>
      <c r="H60" s="743"/>
      <c r="I60" s="743"/>
      <c r="J60" s="743"/>
      <c r="K60" s="743"/>
      <c r="L60" s="743"/>
      <c r="M60" s="743"/>
      <c r="N60" s="743"/>
      <c r="O60" s="743"/>
      <c r="P60" s="744"/>
      <c r="Q60" s="828"/>
      <c r="R60" s="829"/>
      <c r="S60" s="829"/>
      <c r="T60" s="829"/>
      <c r="U60" s="829"/>
      <c r="V60" s="829"/>
      <c r="W60" s="829"/>
      <c r="X60" s="829"/>
      <c r="Y60" s="829"/>
      <c r="Z60" s="829"/>
      <c r="AA60" s="829"/>
      <c r="AB60" s="829"/>
      <c r="AC60" s="829"/>
      <c r="AD60" s="829"/>
      <c r="AE60" s="830"/>
      <c r="AF60" s="779"/>
      <c r="AG60" s="780"/>
      <c r="AH60" s="780"/>
      <c r="AI60" s="780"/>
      <c r="AJ60" s="781"/>
      <c r="AK60" s="832"/>
      <c r="AL60" s="829"/>
      <c r="AM60" s="829"/>
      <c r="AN60" s="829"/>
      <c r="AO60" s="829"/>
      <c r="AP60" s="829"/>
      <c r="AQ60" s="829"/>
      <c r="AR60" s="829"/>
      <c r="AS60" s="829"/>
      <c r="AT60" s="829"/>
      <c r="AU60" s="829"/>
      <c r="AV60" s="829"/>
      <c r="AW60" s="829"/>
      <c r="AX60" s="829"/>
      <c r="AY60" s="829"/>
      <c r="AZ60" s="831"/>
      <c r="BA60" s="831"/>
      <c r="BB60" s="831"/>
      <c r="BC60" s="831"/>
      <c r="BD60" s="831"/>
      <c r="BE60" s="825"/>
      <c r="BF60" s="825"/>
      <c r="BG60" s="825"/>
      <c r="BH60" s="825"/>
      <c r="BI60" s="826"/>
      <c r="BJ60" s="214"/>
      <c r="BK60" s="214"/>
      <c r="BL60" s="214"/>
      <c r="BM60" s="214"/>
      <c r="BN60" s="214"/>
      <c r="BO60" s="223"/>
      <c r="BP60" s="223"/>
      <c r="BQ60" s="220">
        <v>54</v>
      </c>
      <c r="BR60" s="221"/>
      <c r="BS60" s="772"/>
      <c r="BT60" s="773"/>
      <c r="BU60" s="773"/>
      <c r="BV60" s="773"/>
      <c r="BW60" s="773"/>
      <c r="BX60" s="773"/>
      <c r="BY60" s="773"/>
      <c r="BZ60" s="773"/>
      <c r="CA60" s="773"/>
      <c r="CB60" s="773"/>
      <c r="CC60" s="773"/>
      <c r="CD60" s="773"/>
      <c r="CE60" s="773"/>
      <c r="CF60" s="773"/>
      <c r="CG60" s="774"/>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2"/>
      <c r="DW60" s="773"/>
      <c r="DX60" s="773"/>
      <c r="DY60" s="773"/>
      <c r="DZ60" s="778"/>
      <c r="EA60" s="212"/>
    </row>
    <row r="61" spans="1:131" ht="26.25" customHeight="1" thickBot="1" x14ac:dyDescent="0.3">
      <c r="A61" s="220">
        <v>34</v>
      </c>
      <c r="B61" s="742"/>
      <c r="C61" s="743"/>
      <c r="D61" s="743"/>
      <c r="E61" s="743"/>
      <c r="F61" s="743"/>
      <c r="G61" s="743"/>
      <c r="H61" s="743"/>
      <c r="I61" s="743"/>
      <c r="J61" s="743"/>
      <c r="K61" s="743"/>
      <c r="L61" s="743"/>
      <c r="M61" s="743"/>
      <c r="N61" s="743"/>
      <c r="O61" s="743"/>
      <c r="P61" s="744"/>
      <c r="Q61" s="828"/>
      <c r="R61" s="829"/>
      <c r="S61" s="829"/>
      <c r="T61" s="829"/>
      <c r="U61" s="829"/>
      <c r="V61" s="829"/>
      <c r="W61" s="829"/>
      <c r="X61" s="829"/>
      <c r="Y61" s="829"/>
      <c r="Z61" s="829"/>
      <c r="AA61" s="829"/>
      <c r="AB61" s="829"/>
      <c r="AC61" s="829"/>
      <c r="AD61" s="829"/>
      <c r="AE61" s="830"/>
      <c r="AF61" s="779"/>
      <c r="AG61" s="780"/>
      <c r="AH61" s="780"/>
      <c r="AI61" s="780"/>
      <c r="AJ61" s="781"/>
      <c r="AK61" s="832"/>
      <c r="AL61" s="829"/>
      <c r="AM61" s="829"/>
      <c r="AN61" s="829"/>
      <c r="AO61" s="829"/>
      <c r="AP61" s="829"/>
      <c r="AQ61" s="829"/>
      <c r="AR61" s="829"/>
      <c r="AS61" s="829"/>
      <c r="AT61" s="829"/>
      <c r="AU61" s="829"/>
      <c r="AV61" s="829"/>
      <c r="AW61" s="829"/>
      <c r="AX61" s="829"/>
      <c r="AY61" s="829"/>
      <c r="AZ61" s="831"/>
      <c r="BA61" s="831"/>
      <c r="BB61" s="831"/>
      <c r="BC61" s="831"/>
      <c r="BD61" s="831"/>
      <c r="BE61" s="825"/>
      <c r="BF61" s="825"/>
      <c r="BG61" s="825"/>
      <c r="BH61" s="825"/>
      <c r="BI61" s="826"/>
      <c r="BJ61" s="214"/>
      <c r="BK61" s="214"/>
      <c r="BL61" s="214"/>
      <c r="BM61" s="214"/>
      <c r="BN61" s="214"/>
      <c r="BO61" s="223"/>
      <c r="BP61" s="223"/>
      <c r="BQ61" s="220">
        <v>55</v>
      </c>
      <c r="BR61" s="221"/>
      <c r="BS61" s="772"/>
      <c r="BT61" s="773"/>
      <c r="BU61" s="773"/>
      <c r="BV61" s="773"/>
      <c r="BW61" s="773"/>
      <c r="BX61" s="773"/>
      <c r="BY61" s="773"/>
      <c r="BZ61" s="773"/>
      <c r="CA61" s="773"/>
      <c r="CB61" s="773"/>
      <c r="CC61" s="773"/>
      <c r="CD61" s="773"/>
      <c r="CE61" s="773"/>
      <c r="CF61" s="773"/>
      <c r="CG61" s="774"/>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2"/>
      <c r="DW61" s="773"/>
      <c r="DX61" s="773"/>
      <c r="DY61" s="773"/>
      <c r="DZ61" s="778"/>
      <c r="EA61" s="212"/>
    </row>
    <row r="62" spans="1:131" ht="26.25" customHeight="1" x14ac:dyDescent="0.25">
      <c r="A62" s="220">
        <v>35</v>
      </c>
      <c r="B62" s="742"/>
      <c r="C62" s="743"/>
      <c r="D62" s="743"/>
      <c r="E62" s="743"/>
      <c r="F62" s="743"/>
      <c r="G62" s="743"/>
      <c r="H62" s="743"/>
      <c r="I62" s="743"/>
      <c r="J62" s="743"/>
      <c r="K62" s="743"/>
      <c r="L62" s="743"/>
      <c r="M62" s="743"/>
      <c r="N62" s="743"/>
      <c r="O62" s="743"/>
      <c r="P62" s="744"/>
      <c r="Q62" s="828"/>
      <c r="R62" s="829"/>
      <c r="S62" s="829"/>
      <c r="T62" s="829"/>
      <c r="U62" s="829"/>
      <c r="V62" s="829"/>
      <c r="W62" s="829"/>
      <c r="X62" s="829"/>
      <c r="Y62" s="829"/>
      <c r="Z62" s="829"/>
      <c r="AA62" s="829"/>
      <c r="AB62" s="829"/>
      <c r="AC62" s="829"/>
      <c r="AD62" s="829"/>
      <c r="AE62" s="830"/>
      <c r="AF62" s="779"/>
      <c r="AG62" s="780"/>
      <c r="AH62" s="780"/>
      <c r="AI62" s="780"/>
      <c r="AJ62" s="781"/>
      <c r="AK62" s="832"/>
      <c r="AL62" s="829"/>
      <c r="AM62" s="829"/>
      <c r="AN62" s="829"/>
      <c r="AO62" s="829"/>
      <c r="AP62" s="829"/>
      <c r="AQ62" s="829"/>
      <c r="AR62" s="829"/>
      <c r="AS62" s="829"/>
      <c r="AT62" s="829"/>
      <c r="AU62" s="829"/>
      <c r="AV62" s="829"/>
      <c r="AW62" s="829"/>
      <c r="AX62" s="829"/>
      <c r="AY62" s="829"/>
      <c r="AZ62" s="831"/>
      <c r="BA62" s="831"/>
      <c r="BB62" s="831"/>
      <c r="BC62" s="831"/>
      <c r="BD62" s="831"/>
      <c r="BE62" s="825"/>
      <c r="BF62" s="825"/>
      <c r="BG62" s="825"/>
      <c r="BH62" s="825"/>
      <c r="BI62" s="826"/>
      <c r="BJ62" s="846" t="s">
        <v>395</v>
      </c>
      <c r="BK62" s="799"/>
      <c r="BL62" s="799"/>
      <c r="BM62" s="799"/>
      <c r="BN62" s="800"/>
      <c r="BO62" s="223"/>
      <c r="BP62" s="223"/>
      <c r="BQ62" s="220">
        <v>56</v>
      </c>
      <c r="BR62" s="221"/>
      <c r="BS62" s="772"/>
      <c r="BT62" s="773"/>
      <c r="BU62" s="773"/>
      <c r="BV62" s="773"/>
      <c r="BW62" s="773"/>
      <c r="BX62" s="773"/>
      <c r="BY62" s="773"/>
      <c r="BZ62" s="773"/>
      <c r="CA62" s="773"/>
      <c r="CB62" s="773"/>
      <c r="CC62" s="773"/>
      <c r="CD62" s="773"/>
      <c r="CE62" s="773"/>
      <c r="CF62" s="773"/>
      <c r="CG62" s="774"/>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2"/>
      <c r="DW62" s="773"/>
      <c r="DX62" s="773"/>
      <c r="DY62" s="773"/>
      <c r="DZ62" s="778"/>
      <c r="EA62" s="212"/>
    </row>
    <row r="63" spans="1:131" ht="26.25" customHeight="1" thickBot="1" x14ac:dyDescent="0.3">
      <c r="A63" s="222" t="s">
        <v>376</v>
      </c>
      <c r="B63" s="782" t="s">
        <v>396</v>
      </c>
      <c r="C63" s="783"/>
      <c r="D63" s="783"/>
      <c r="E63" s="783"/>
      <c r="F63" s="783"/>
      <c r="G63" s="783"/>
      <c r="H63" s="783"/>
      <c r="I63" s="783"/>
      <c r="J63" s="783"/>
      <c r="K63" s="783"/>
      <c r="L63" s="783"/>
      <c r="M63" s="783"/>
      <c r="N63" s="783"/>
      <c r="O63" s="783"/>
      <c r="P63" s="784"/>
      <c r="Q63" s="840"/>
      <c r="R63" s="841"/>
      <c r="S63" s="841"/>
      <c r="T63" s="841"/>
      <c r="U63" s="841"/>
      <c r="V63" s="841"/>
      <c r="W63" s="841"/>
      <c r="X63" s="841"/>
      <c r="Y63" s="841"/>
      <c r="Z63" s="841"/>
      <c r="AA63" s="841"/>
      <c r="AB63" s="841"/>
      <c r="AC63" s="841"/>
      <c r="AD63" s="841"/>
      <c r="AE63" s="842"/>
      <c r="AF63" s="843">
        <v>2492</v>
      </c>
      <c r="AG63" s="833"/>
      <c r="AH63" s="833"/>
      <c r="AI63" s="833"/>
      <c r="AJ63" s="844"/>
      <c r="AK63" s="845"/>
      <c r="AL63" s="841"/>
      <c r="AM63" s="841"/>
      <c r="AN63" s="841"/>
      <c r="AO63" s="841"/>
      <c r="AP63" s="833">
        <v>32457</v>
      </c>
      <c r="AQ63" s="833"/>
      <c r="AR63" s="833"/>
      <c r="AS63" s="833"/>
      <c r="AT63" s="833"/>
      <c r="AU63" s="833">
        <v>18251</v>
      </c>
      <c r="AV63" s="833"/>
      <c r="AW63" s="833"/>
      <c r="AX63" s="833"/>
      <c r="AY63" s="833"/>
      <c r="AZ63" s="834"/>
      <c r="BA63" s="834"/>
      <c r="BB63" s="834"/>
      <c r="BC63" s="834"/>
      <c r="BD63" s="834"/>
      <c r="BE63" s="835"/>
      <c r="BF63" s="835"/>
      <c r="BG63" s="835"/>
      <c r="BH63" s="835"/>
      <c r="BI63" s="836"/>
      <c r="BJ63" s="837" t="s">
        <v>122</v>
      </c>
      <c r="BK63" s="838"/>
      <c r="BL63" s="838"/>
      <c r="BM63" s="838"/>
      <c r="BN63" s="839"/>
      <c r="BO63" s="223"/>
      <c r="BP63" s="223"/>
      <c r="BQ63" s="220">
        <v>57</v>
      </c>
      <c r="BR63" s="221"/>
      <c r="BS63" s="772"/>
      <c r="BT63" s="773"/>
      <c r="BU63" s="773"/>
      <c r="BV63" s="773"/>
      <c r="BW63" s="773"/>
      <c r="BX63" s="773"/>
      <c r="BY63" s="773"/>
      <c r="BZ63" s="773"/>
      <c r="CA63" s="773"/>
      <c r="CB63" s="773"/>
      <c r="CC63" s="773"/>
      <c r="CD63" s="773"/>
      <c r="CE63" s="773"/>
      <c r="CF63" s="773"/>
      <c r="CG63" s="774"/>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2"/>
      <c r="DW63" s="773"/>
      <c r="DX63" s="773"/>
      <c r="DY63" s="773"/>
      <c r="DZ63" s="778"/>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2"/>
      <c r="BT64" s="773"/>
      <c r="BU64" s="773"/>
      <c r="BV64" s="773"/>
      <c r="BW64" s="773"/>
      <c r="BX64" s="773"/>
      <c r="BY64" s="773"/>
      <c r="BZ64" s="773"/>
      <c r="CA64" s="773"/>
      <c r="CB64" s="773"/>
      <c r="CC64" s="773"/>
      <c r="CD64" s="773"/>
      <c r="CE64" s="773"/>
      <c r="CF64" s="773"/>
      <c r="CG64" s="774"/>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2"/>
      <c r="DW64" s="773"/>
      <c r="DX64" s="773"/>
      <c r="DY64" s="773"/>
      <c r="DZ64" s="778"/>
      <c r="EA64" s="212"/>
    </row>
    <row r="65" spans="1:131" ht="26.25" customHeight="1" thickBot="1" x14ac:dyDescent="0.3">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2"/>
      <c r="BT65" s="773"/>
      <c r="BU65" s="773"/>
      <c r="BV65" s="773"/>
      <c r="BW65" s="773"/>
      <c r="BX65" s="773"/>
      <c r="BY65" s="773"/>
      <c r="BZ65" s="773"/>
      <c r="CA65" s="773"/>
      <c r="CB65" s="773"/>
      <c r="CC65" s="773"/>
      <c r="CD65" s="773"/>
      <c r="CE65" s="773"/>
      <c r="CF65" s="773"/>
      <c r="CG65" s="774"/>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2"/>
      <c r="DW65" s="773"/>
      <c r="DX65" s="773"/>
      <c r="DY65" s="773"/>
      <c r="DZ65" s="778"/>
      <c r="EA65" s="212"/>
    </row>
    <row r="66" spans="1:131" ht="26.25" customHeight="1" x14ac:dyDescent="0.25">
      <c r="A66" s="719" t="s">
        <v>398</v>
      </c>
      <c r="B66" s="720"/>
      <c r="C66" s="720"/>
      <c r="D66" s="720"/>
      <c r="E66" s="720"/>
      <c r="F66" s="720"/>
      <c r="G66" s="720"/>
      <c r="H66" s="720"/>
      <c r="I66" s="720"/>
      <c r="J66" s="720"/>
      <c r="K66" s="720"/>
      <c r="L66" s="720"/>
      <c r="M66" s="720"/>
      <c r="N66" s="720"/>
      <c r="O66" s="720"/>
      <c r="P66" s="721"/>
      <c r="Q66" s="715" t="s">
        <v>380</v>
      </c>
      <c r="R66" s="711"/>
      <c r="S66" s="711"/>
      <c r="T66" s="711"/>
      <c r="U66" s="712"/>
      <c r="V66" s="715" t="s">
        <v>381</v>
      </c>
      <c r="W66" s="711"/>
      <c r="X66" s="711"/>
      <c r="Y66" s="711"/>
      <c r="Z66" s="712"/>
      <c r="AA66" s="715" t="s">
        <v>382</v>
      </c>
      <c r="AB66" s="711"/>
      <c r="AC66" s="711"/>
      <c r="AD66" s="711"/>
      <c r="AE66" s="712"/>
      <c r="AF66" s="856" t="s">
        <v>383</v>
      </c>
      <c r="AG66" s="808"/>
      <c r="AH66" s="808"/>
      <c r="AI66" s="808"/>
      <c r="AJ66" s="857"/>
      <c r="AK66" s="715" t="s">
        <v>384</v>
      </c>
      <c r="AL66" s="720"/>
      <c r="AM66" s="720"/>
      <c r="AN66" s="720"/>
      <c r="AO66" s="721"/>
      <c r="AP66" s="715" t="s">
        <v>385</v>
      </c>
      <c r="AQ66" s="711"/>
      <c r="AR66" s="711"/>
      <c r="AS66" s="711"/>
      <c r="AT66" s="712"/>
      <c r="AU66" s="715" t="s">
        <v>399</v>
      </c>
      <c r="AV66" s="711"/>
      <c r="AW66" s="711"/>
      <c r="AX66" s="711"/>
      <c r="AY66" s="712"/>
      <c r="AZ66" s="715" t="s">
        <v>364</v>
      </c>
      <c r="BA66" s="711"/>
      <c r="BB66" s="711"/>
      <c r="BC66" s="711"/>
      <c r="BD66" s="717"/>
      <c r="BE66" s="223"/>
      <c r="BF66" s="223"/>
      <c r="BG66" s="223"/>
      <c r="BH66" s="223"/>
      <c r="BI66" s="223"/>
      <c r="BJ66" s="223"/>
      <c r="BK66" s="223"/>
      <c r="BL66" s="223"/>
      <c r="BM66" s="223"/>
      <c r="BN66" s="223"/>
      <c r="BO66" s="223"/>
      <c r="BP66" s="223"/>
      <c r="BQ66" s="220">
        <v>60</v>
      </c>
      <c r="BR66" s="225"/>
      <c r="BS66" s="847"/>
      <c r="BT66" s="848"/>
      <c r="BU66" s="848"/>
      <c r="BV66" s="848"/>
      <c r="BW66" s="848"/>
      <c r="BX66" s="848"/>
      <c r="BY66" s="848"/>
      <c r="BZ66" s="848"/>
      <c r="CA66" s="848"/>
      <c r="CB66" s="848"/>
      <c r="CC66" s="848"/>
      <c r="CD66" s="848"/>
      <c r="CE66" s="848"/>
      <c r="CF66" s="848"/>
      <c r="CG66" s="850"/>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7"/>
      <c r="DW66" s="848"/>
      <c r="DX66" s="848"/>
      <c r="DY66" s="848"/>
      <c r="DZ66" s="849"/>
      <c r="EA66" s="212"/>
    </row>
    <row r="67" spans="1:131" ht="26.25" customHeight="1" thickBot="1" x14ac:dyDescent="0.3">
      <c r="A67" s="722"/>
      <c r="B67" s="723"/>
      <c r="C67" s="723"/>
      <c r="D67" s="723"/>
      <c r="E67" s="723"/>
      <c r="F67" s="723"/>
      <c r="G67" s="723"/>
      <c r="H67" s="723"/>
      <c r="I67" s="723"/>
      <c r="J67" s="723"/>
      <c r="K67" s="723"/>
      <c r="L67" s="723"/>
      <c r="M67" s="723"/>
      <c r="N67" s="723"/>
      <c r="O67" s="723"/>
      <c r="P67" s="724"/>
      <c r="Q67" s="716"/>
      <c r="R67" s="713"/>
      <c r="S67" s="713"/>
      <c r="T67" s="713"/>
      <c r="U67" s="714"/>
      <c r="V67" s="716"/>
      <c r="W67" s="713"/>
      <c r="X67" s="713"/>
      <c r="Y67" s="713"/>
      <c r="Z67" s="714"/>
      <c r="AA67" s="716"/>
      <c r="AB67" s="713"/>
      <c r="AC67" s="713"/>
      <c r="AD67" s="713"/>
      <c r="AE67" s="714"/>
      <c r="AF67" s="858"/>
      <c r="AG67" s="811"/>
      <c r="AH67" s="811"/>
      <c r="AI67" s="811"/>
      <c r="AJ67" s="859"/>
      <c r="AK67" s="860"/>
      <c r="AL67" s="723"/>
      <c r="AM67" s="723"/>
      <c r="AN67" s="723"/>
      <c r="AO67" s="724"/>
      <c r="AP67" s="716"/>
      <c r="AQ67" s="713"/>
      <c r="AR67" s="713"/>
      <c r="AS67" s="713"/>
      <c r="AT67" s="714"/>
      <c r="AU67" s="716"/>
      <c r="AV67" s="713"/>
      <c r="AW67" s="713"/>
      <c r="AX67" s="713"/>
      <c r="AY67" s="714"/>
      <c r="AZ67" s="716"/>
      <c r="BA67" s="713"/>
      <c r="BB67" s="713"/>
      <c r="BC67" s="713"/>
      <c r="BD67" s="718"/>
      <c r="BE67" s="223"/>
      <c r="BF67" s="223"/>
      <c r="BG67" s="223"/>
      <c r="BH67" s="223"/>
      <c r="BI67" s="223"/>
      <c r="BJ67" s="223"/>
      <c r="BK67" s="223"/>
      <c r="BL67" s="223"/>
      <c r="BM67" s="223"/>
      <c r="BN67" s="223"/>
      <c r="BO67" s="223"/>
      <c r="BP67" s="223"/>
      <c r="BQ67" s="220">
        <v>61</v>
      </c>
      <c r="BR67" s="225"/>
      <c r="BS67" s="847"/>
      <c r="BT67" s="848"/>
      <c r="BU67" s="848"/>
      <c r="BV67" s="848"/>
      <c r="BW67" s="848"/>
      <c r="BX67" s="848"/>
      <c r="BY67" s="848"/>
      <c r="BZ67" s="848"/>
      <c r="CA67" s="848"/>
      <c r="CB67" s="848"/>
      <c r="CC67" s="848"/>
      <c r="CD67" s="848"/>
      <c r="CE67" s="848"/>
      <c r="CF67" s="848"/>
      <c r="CG67" s="850"/>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7"/>
      <c r="DW67" s="848"/>
      <c r="DX67" s="848"/>
      <c r="DY67" s="848"/>
      <c r="DZ67" s="849"/>
      <c r="EA67" s="212"/>
    </row>
    <row r="68" spans="1:131" ht="26.25" customHeight="1" thickTop="1" x14ac:dyDescent="0.25">
      <c r="A68" s="218">
        <v>1</v>
      </c>
      <c r="B68" s="733" t="s">
        <v>546</v>
      </c>
      <c r="C68" s="734"/>
      <c r="D68" s="734"/>
      <c r="E68" s="734"/>
      <c r="F68" s="734"/>
      <c r="G68" s="734"/>
      <c r="H68" s="734"/>
      <c r="I68" s="734"/>
      <c r="J68" s="734"/>
      <c r="K68" s="734"/>
      <c r="L68" s="734"/>
      <c r="M68" s="734"/>
      <c r="N68" s="734"/>
      <c r="O68" s="734"/>
      <c r="P68" s="735"/>
      <c r="Q68" s="854">
        <v>483</v>
      </c>
      <c r="R68" s="855"/>
      <c r="S68" s="855"/>
      <c r="T68" s="855"/>
      <c r="U68" s="855"/>
      <c r="V68" s="855">
        <v>397</v>
      </c>
      <c r="W68" s="855"/>
      <c r="X68" s="855"/>
      <c r="Y68" s="855"/>
      <c r="Z68" s="855"/>
      <c r="AA68" s="855">
        <v>87</v>
      </c>
      <c r="AB68" s="855"/>
      <c r="AC68" s="855"/>
      <c r="AD68" s="855"/>
      <c r="AE68" s="855"/>
      <c r="AF68" s="855">
        <v>87</v>
      </c>
      <c r="AG68" s="855"/>
      <c r="AH68" s="855"/>
      <c r="AI68" s="855"/>
      <c r="AJ68" s="855"/>
      <c r="AK68" s="855">
        <v>93</v>
      </c>
      <c r="AL68" s="855"/>
      <c r="AM68" s="855"/>
      <c r="AN68" s="855"/>
      <c r="AO68" s="855"/>
      <c r="AP68" s="855" t="s">
        <v>556</v>
      </c>
      <c r="AQ68" s="855"/>
      <c r="AR68" s="855"/>
      <c r="AS68" s="855"/>
      <c r="AT68" s="855"/>
      <c r="AU68" s="855" t="s">
        <v>556</v>
      </c>
      <c r="AV68" s="855"/>
      <c r="AW68" s="855"/>
      <c r="AX68" s="855"/>
      <c r="AY68" s="855"/>
      <c r="AZ68" s="861"/>
      <c r="BA68" s="861"/>
      <c r="BB68" s="861"/>
      <c r="BC68" s="861"/>
      <c r="BD68" s="862"/>
      <c r="BE68" s="223"/>
      <c r="BF68" s="223"/>
      <c r="BG68" s="223"/>
      <c r="BH68" s="223"/>
      <c r="BI68" s="223"/>
      <c r="BJ68" s="223"/>
      <c r="BK68" s="223"/>
      <c r="BL68" s="223"/>
      <c r="BM68" s="223"/>
      <c r="BN68" s="223"/>
      <c r="BO68" s="223"/>
      <c r="BP68" s="223"/>
      <c r="BQ68" s="220">
        <v>62</v>
      </c>
      <c r="BR68" s="225"/>
      <c r="BS68" s="847"/>
      <c r="BT68" s="848"/>
      <c r="BU68" s="848"/>
      <c r="BV68" s="848"/>
      <c r="BW68" s="848"/>
      <c r="BX68" s="848"/>
      <c r="BY68" s="848"/>
      <c r="BZ68" s="848"/>
      <c r="CA68" s="848"/>
      <c r="CB68" s="848"/>
      <c r="CC68" s="848"/>
      <c r="CD68" s="848"/>
      <c r="CE68" s="848"/>
      <c r="CF68" s="848"/>
      <c r="CG68" s="850"/>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7"/>
      <c r="DW68" s="848"/>
      <c r="DX68" s="848"/>
      <c r="DY68" s="848"/>
      <c r="DZ68" s="849"/>
      <c r="EA68" s="212"/>
    </row>
    <row r="69" spans="1:131" ht="26.25" customHeight="1" x14ac:dyDescent="0.25">
      <c r="A69" s="220">
        <v>2</v>
      </c>
      <c r="B69" s="708" t="s">
        <v>547</v>
      </c>
      <c r="C69" s="709"/>
      <c r="D69" s="709"/>
      <c r="E69" s="709"/>
      <c r="F69" s="709"/>
      <c r="G69" s="709"/>
      <c r="H69" s="709"/>
      <c r="I69" s="709"/>
      <c r="J69" s="709"/>
      <c r="K69" s="709"/>
      <c r="L69" s="709"/>
      <c r="M69" s="709"/>
      <c r="N69" s="709"/>
      <c r="O69" s="709"/>
      <c r="P69" s="710"/>
      <c r="Q69" s="863">
        <v>5552</v>
      </c>
      <c r="R69" s="823"/>
      <c r="S69" s="823"/>
      <c r="T69" s="823"/>
      <c r="U69" s="823"/>
      <c r="V69" s="823">
        <v>4641</v>
      </c>
      <c r="W69" s="823"/>
      <c r="X69" s="823"/>
      <c r="Y69" s="823"/>
      <c r="Z69" s="823"/>
      <c r="AA69" s="823">
        <v>912</v>
      </c>
      <c r="AB69" s="823"/>
      <c r="AC69" s="823"/>
      <c r="AD69" s="823"/>
      <c r="AE69" s="823"/>
      <c r="AF69" s="823">
        <v>912</v>
      </c>
      <c r="AG69" s="823"/>
      <c r="AH69" s="823"/>
      <c r="AI69" s="823"/>
      <c r="AJ69" s="823"/>
      <c r="AK69" s="823">
        <v>0</v>
      </c>
      <c r="AL69" s="823"/>
      <c r="AM69" s="823"/>
      <c r="AN69" s="823"/>
      <c r="AO69" s="823"/>
      <c r="AP69" s="823" t="s">
        <v>556</v>
      </c>
      <c r="AQ69" s="823"/>
      <c r="AR69" s="823"/>
      <c r="AS69" s="823"/>
      <c r="AT69" s="823"/>
      <c r="AU69" s="823" t="s">
        <v>556</v>
      </c>
      <c r="AV69" s="823"/>
      <c r="AW69" s="823"/>
      <c r="AX69" s="823"/>
      <c r="AY69" s="823"/>
      <c r="AZ69" s="825"/>
      <c r="BA69" s="825"/>
      <c r="BB69" s="825"/>
      <c r="BC69" s="825"/>
      <c r="BD69" s="826"/>
      <c r="BE69" s="223"/>
      <c r="BF69" s="223"/>
      <c r="BG69" s="223"/>
      <c r="BH69" s="223"/>
      <c r="BI69" s="223"/>
      <c r="BJ69" s="223"/>
      <c r="BK69" s="223"/>
      <c r="BL69" s="223"/>
      <c r="BM69" s="223"/>
      <c r="BN69" s="223"/>
      <c r="BO69" s="223"/>
      <c r="BP69" s="223"/>
      <c r="BQ69" s="220">
        <v>63</v>
      </c>
      <c r="BR69" s="225"/>
      <c r="BS69" s="847"/>
      <c r="BT69" s="848"/>
      <c r="BU69" s="848"/>
      <c r="BV69" s="848"/>
      <c r="BW69" s="848"/>
      <c r="BX69" s="848"/>
      <c r="BY69" s="848"/>
      <c r="BZ69" s="848"/>
      <c r="CA69" s="848"/>
      <c r="CB69" s="848"/>
      <c r="CC69" s="848"/>
      <c r="CD69" s="848"/>
      <c r="CE69" s="848"/>
      <c r="CF69" s="848"/>
      <c r="CG69" s="850"/>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7"/>
      <c r="DW69" s="848"/>
      <c r="DX69" s="848"/>
      <c r="DY69" s="848"/>
      <c r="DZ69" s="849"/>
      <c r="EA69" s="212"/>
    </row>
    <row r="70" spans="1:131" ht="26.25" customHeight="1" x14ac:dyDescent="0.25">
      <c r="A70" s="220">
        <v>3</v>
      </c>
      <c r="B70" s="708" t="s">
        <v>548</v>
      </c>
      <c r="C70" s="709"/>
      <c r="D70" s="709"/>
      <c r="E70" s="709"/>
      <c r="F70" s="709"/>
      <c r="G70" s="709"/>
      <c r="H70" s="709"/>
      <c r="I70" s="709"/>
      <c r="J70" s="709"/>
      <c r="K70" s="709"/>
      <c r="L70" s="709"/>
      <c r="M70" s="709"/>
      <c r="N70" s="709"/>
      <c r="O70" s="709"/>
      <c r="P70" s="710"/>
      <c r="Q70" s="863">
        <v>1491</v>
      </c>
      <c r="R70" s="823"/>
      <c r="S70" s="823"/>
      <c r="T70" s="823"/>
      <c r="U70" s="823"/>
      <c r="V70" s="823">
        <v>1487</v>
      </c>
      <c r="W70" s="823"/>
      <c r="X70" s="823"/>
      <c r="Y70" s="823"/>
      <c r="Z70" s="823"/>
      <c r="AA70" s="823">
        <v>3</v>
      </c>
      <c r="AB70" s="823"/>
      <c r="AC70" s="823"/>
      <c r="AD70" s="823"/>
      <c r="AE70" s="823"/>
      <c r="AF70" s="823">
        <v>3</v>
      </c>
      <c r="AG70" s="823"/>
      <c r="AH70" s="823"/>
      <c r="AI70" s="823"/>
      <c r="AJ70" s="823"/>
      <c r="AK70" s="823">
        <v>41</v>
      </c>
      <c r="AL70" s="823"/>
      <c r="AM70" s="823"/>
      <c r="AN70" s="823"/>
      <c r="AO70" s="823"/>
      <c r="AP70" s="823" t="s">
        <v>556</v>
      </c>
      <c r="AQ70" s="823"/>
      <c r="AR70" s="823"/>
      <c r="AS70" s="823"/>
      <c r="AT70" s="823"/>
      <c r="AU70" s="823" t="s">
        <v>556</v>
      </c>
      <c r="AV70" s="823"/>
      <c r="AW70" s="823"/>
      <c r="AX70" s="823"/>
      <c r="AY70" s="823"/>
      <c r="AZ70" s="825"/>
      <c r="BA70" s="825"/>
      <c r="BB70" s="825"/>
      <c r="BC70" s="825"/>
      <c r="BD70" s="826"/>
      <c r="BE70" s="223"/>
      <c r="BF70" s="223"/>
      <c r="BG70" s="223"/>
      <c r="BH70" s="223"/>
      <c r="BI70" s="223"/>
      <c r="BJ70" s="223"/>
      <c r="BK70" s="223"/>
      <c r="BL70" s="223"/>
      <c r="BM70" s="223"/>
      <c r="BN70" s="223"/>
      <c r="BO70" s="223"/>
      <c r="BP70" s="223"/>
      <c r="BQ70" s="220">
        <v>64</v>
      </c>
      <c r="BR70" s="225"/>
      <c r="BS70" s="847"/>
      <c r="BT70" s="848"/>
      <c r="BU70" s="848"/>
      <c r="BV70" s="848"/>
      <c r="BW70" s="848"/>
      <c r="BX70" s="848"/>
      <c r="BY70" s="848"/>
      <c r="BZ70" s="848"/>
      <c r="CA70" s="848"/>
      <c r="CB70" s="848"/>
      <c r="CC70" s="848"/>
      <c r="CD70" s="848"/>
      <c r="CE70" s="848"/>
      <c r="CF70" s="848"/>
      <c r="CG70" s="850"/>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7"/>
      <c r="DW70" s="848"/>
      <c r="DX70" s="848"/>
      <c r="DY70" s="848"/>
      <c r="DZ70" s="849"/>
      <c r="EA70" s="212"/>
    </row>
    <row r="71" spans="1:131" ht="26.25" customHeight="1" x14ac:dyDescent="0.25">
      <c r="A71" s="220">
        <v>4</v>
      </c>
      <c r="B71" s="708" t="s">
        <v>549</v>
      </c>
      <c r="C71" s="709"/>
      <c r="D71" s="709"/>
      <c r="E71" s="709"/>
      <c r="F71" s="709"/>
      <c r="G71" s="709"/>
      <c r="H71" s="709"/>
      <c r="I71" s="709"/>
      <c r="J71" s="709"/>
      <c r="K71" s="709"/>
      <c r="L71" s="709"/>
      <c r="M71" s="709"/>
      <c r="N71" s="709"/>
      <c r="O71" s="709"/>
      <c r="P71" s="710"/>
      <c r="Q71" s="863">
        <v>8</v>
      </c>
      <c r="R71" s="823"/>
      <c r="S71" s="823"/>
      <c r="T71" s="823"/>
      <c r="U71" s="823"/>
      <c r="V71" s="823">
        <v>7</v>
      </c>
      <c r="W71" s="823"/>
      <c r="X71" s="823"/>
      <c r="Y71" s="823"/>
      <c r="Z71" s="823"/>
      <c r="AA71" s="823">
        <v>0</v>
      </c>
      <c r="AB71" s="823"/>
      <c r="AC71" s="823"/>
      <c r="AD71" s="823"/>
      <c r="AE71" s="823"/>
      <c r="AF71" s="823">
        <v>0</v>
      </c>
      <c r="AG71" s="823"/>
      <c r="AH71" s="823"/>
      <c r="AI71" s="823"/>
      <c r="AJ71" s="823"/>
      <c r="AK71" s="823">
        <v>5</v>
      </c>
      <c r="AL71" s="823"/>
      <c r="AM71" s="823"/>
      <c r="AN71" s="823"/>
      <c r="AO71" s="823"/>
      <c r="AP71" s="823" t="s">
        <v>556</v>
      </c>
      <c r="AQ71" s="823"/>
      <c r="AR71" s="823"/>
      <c r="AS71" s="823"/>
      <c r="AT71" s="823"/>
      <c r="AU71" s="823" t="s">
        <v>556</v>
      </c>
      <c r="AV71" s="823"/>
      <c r="AW71" s="823"/>
      <c r="AX71" s="823"/>
      <c r="AY71" s="823"/>
      <c r="AZ71" s="825"/>
      <c r="BA71" s="825"/>
      <c r="BB71" s="825"/>
      <c r="BC71" s="825"/>
      <c r="BD71" s="826"/>
      <c r="BE71" s="223"/>
      <c r="BF71" s="223"/>
      <c r="BG71" s="223"/>
      <c r="BH71" s="223"/>
      <c r="BI71" s="223"/>
      <c r="BJ71" s="223"/>
      <c r="BK71" s="223"/>
      <c r="BL71" s="223"/>
      <c r="BM71" s="223"/>
      <c r="BN71" s="223"/>
      <c r="BO71" s="223"/>
      <c r="BP71" s="223"/>
      <c r="BQ71" s="220">
        <v>65</v>
      </c>
      <c r="BR71" s="225"/>
      <c r="BS71" s="847"/>
      <c r="BT71" s="848"/>
      <c r="BU71" s="848"/>
      <c r="BV71" s="848"/>
      <c r="BW71" s="848"/>
      <c r="BX71" s="848"/>
      <c r="BY71" s="848"/>
      <c r="BZ71" s="848"/>
      <c r="CA71" s="848"/>
      <c r="CB71" s="848"/>
      <c r="CC71" s="848"/>
      <c r="CD71" s="848"/>
      <c r="CE71" s="848"/>
      <c r="CF71" s="848"/>
      <c r="CG71" s="850"/>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7"/>
      <c r="DW71" s="848"/>
      <c r="DX71" s="848"/>
      <c r="DY71" s="848"/>
      <c r="DZ71" s="849"/>
      <c r="EA71" s="212"/>
    </row>
    <row r="72" spans="1:131" ht="26.25" customHeight="1" x14ac:dyDescent="0.25">
      <c r="A72" s="220">
        <v>5</v>
      </c>
      <c r="B72" s="708" t="s">
        <v>550</v>
      </c>
      <c r="C72" s="709"/>
      <c r="D72" s="709"/>
      <c r="E72" s="709"/>
      <c r="F72" s="709"/>
      <c r="G72" s="709"/>
      <c r="H72" s="709"/>
      <c r="I72" s="709"/>
      <c r="J72" s="709"/>
      <c r="K72" s="709"/>
      <c r="L72" s="709"/>
      <c r="M72" s="709"/>
      <c r="N72" s="709"/>
      <c r="O72" s="709"/>
      <c r="P72" s="710"/>
      <c r="Q72" s="863">
        <v>33</v>
      </c>
      <c r="R72" s="823"/>
      <c r="S72" s="823"/>
      <c r="T72" s="823"/>
      <c r="U72" s="823"/>
      <c r="V72" s="823">
        <v>17</v>
      </c>
      <c r="W72" s="823"/>
      <c r="X72" s="823"/>
      <c r="Y72" s="823"/>
      <c r="Z72" s="823"/>
      <c r="AA72" s="823">
        <v>17</v>
      </c>
      <c r="AB72" s="823"/>
      <c r="AC72" s="823"/>
      <c r="AD72" s="823"/>
      <c r="AE72" s="823"/>
      <c r="AF72" s="823">
        <v>17</v>
      </c>
      <c r="AG72" s="823"/>
      <c r="AH72" s="823"/>
      <c r="AI72" s="823"/>
      <c r="AJ72" s="823"/>
      <c r="AK72" s="823">
        <v>23</v>
      </c>
      <c r="AL72" s="823"/>
      <c r="AM72" s="823"/>
      <c r="AN72" s="823"/>
      <c r="AO72" s="823"/>
      <c r="AP72" s="823" t="s">
        <v>556</v>
      </c>
      <c r="AQ72" s="823"/>
      <c r="AR72" s="823"/>
      <c r="AS72" s="823"/>
      <c r="AT72" s="823"/>
      <c r="AU72" s="823" t="s">
        <v>556</v>
      </c>
      <c r="AV72" s="823"/>
      <c r="AW72" s="823"/>
      <c r="AX72" s="823"/>
      <c r="AY72" s="823"/>
      <c r="AZ72" s="825"/>
      <c r="BA72" s="825"/>
      <c r="BB72" s="825"/>
      <c r="BC72" s="825"/>
      <c r="BD72" s="826"/>
      <c r="BE72" s="223"/>
      <c r="BF72" s="223"/>
      <c r="BG72" s="223"/>
      <c r="BH72" s="223"/>
      <c r="BI72" s="223"/>
      <c r="BJ72" s="223"/>
      <c r="BK72" s="223"/>
      <c r="BL72" s="223"/>
      <c r="BM72" s="223"/>
      <c r="BN72" s="223"/>
      <c r="BO72" s="223"/>
      <c r="BP72" s="223"/>
      <c r="BQ72" s="220">
        <v>66</v>
      </c>
      <c r="BR72" s="225"/>
      <c r="BS72" s="847"/>
      <c r="BT72" s="848"/>
      <c r="BU72" s="848"/>
      <c r="BV72" s="848"/>
      <c r="BW72" s="848"/>
      <c r="BX72" s="848"/>
      <c r="BY72" s="848"/>
      <c r="BZ72" s="848"/>
      <c r="CA72" s="848"/>
      <c r="CB72" s="848"/>
      <c r="CC72" s="848"/>
      <c r="CD72" s="848"/>
      <c r="CE72" s="848"/>
      <c r="CF72" s="848"/>
      <c r="CG72" s="850"/>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7"/>
      <c r="DW72" s="848"/>
      <c r="DX72" s="848"/>
      <c r="DY72" s="848"/>
      <c r="DZ72" s="849"/>
      <c r="EA72" s="212"/>
    </row>
    <row r="73" spans="1:131" ht="26.25" customHeight="1" x14ac:dyDescent="0.25">
      <c r="A73" s="220">
        <v>6</v>
      </c>
      <c r="B73" s="708" t="s">
        <v>551</v>
      </c>
      <c r="C73" s="709"/>
      <c r="D73" s="709"/>
      <c r="E73" s="709"/>
      <c r="F73" s="709"/>
      <c r="G73" s="709"/>
      <c r="H73" s="709"/>
      <c r="I73" s="709"/>
      <c r="J73" s="709"/>
      <c r="K73" s="709"/>
      <c r="L73" s="709"/>
      <c r="M73" s="709"/>
      <c r="N73" s="709"/>
      <c r="O73" s="709"/>
      <c r="P73" s="710"/>
      <c r="Q73" s="863">
        <v>772</v>
      </c>
      <c r="R73" s="823"/>
      <c r="S73" s="823"/>
      <c r="T73" s="823"/>
      <c r="U73" s="823"/>
      <c r="V73" s="823">
        <v>728</v>
      </c>
      <c r="W73" s="823"/>
      <c r="X73" s="823"/>
      <c r="Y73" s="823"/>
      <c r="Z73" s="823"/>
      <c r="AA73" s="823">
        <v>44</v>
      </c>
      <c r="AB73" s="823"/>
      <c r="AC73" s="823"/>
      <c r="AD73" s="823"/>
      <c r="AE73" s="823"/>
      <c r="AF73" s="823">
        <v>44</v>
      </c>
      <c r="AG73" s="823"/>
      <c r="AH73" s="823"/>
      <c r="AI73" s="823"/>
      <c r="AJ73" s="823"/>
      <c r="AK73" s="823">
        <v>315</v>
      </c>
      <c r="AL73" s="823"/>
      <c r="AM73" s="823"/>
      <c r="AN73" s="823"/>
      <c r="AO73" s="823"/>
      <c r="AP73" s="823" t="s">
        <v>556</v>
      </c>
      <c r="AQ73" s="823"/>
      <c r="AR73" s="823"/>
      <c r="AS73" s="823"/>
      <c r="AT73" s="823"/>
      <c r="AU73" s="823" t="s">
        <v>556</v>
      </c>
      <c r="AV73" s="823"/>
      <c r="AW73" s="823"/>
      <c r="AX73" s="823"/>
      <c r="AY73" s="823"/>
      <c r="AZ73" s="825"/>
      <c r="BA73" s="825"/>
      <c r="BB73" s="825"/>
      <c r="BC73" s="825"/>
      <c r="BD73" s="826"/>
      <c r="BE73" s="223"/>
      <c r="BF73" s="223"/>
      <c r="BG73" s="223"/>
      <c r="BH73" s="223"/>
      <c r="BI73" s="223"/>
      <c r="BJ73" s="223"/>
      <c r="BK73" s="223"/>
      <c r="BL73" s="223"/>
      <c r="BM73" s="223"/>
      <c r="BN73" s="223"/>
      <c r="BO73" s="223"/>
      <c r="BP73" s="223"/>
      <c r="BQ73" s="220">
        <v>67</v>
      </c>
      <c r="BR73" s="225"/>
      <c r="BS73" s="847"/>
      <c r="BT73" s="848"/>
      <c r="BU73" s="848"/>
      <c r="BV73" s="848"/>
      <c r="BW73" s="848"/>
      <c r="BX73" s="848"/>
      <c r="BY73" s="848"/>
      <c r="BZ73" s="848"/>
      <c r="CA73" s="848"/>
      <c r="CB73" s="848"/>
      <c r="CC73" s="848"/>
      <c r="CD73" s="848"/>
      <c r="CE73" s="848"/>
      <c r="CF73" s="848"/>
      <c r="CG73" s="850"/>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7"/>
      <c r="DW73" s="848"/>
      <c r="DX73" s="848"/>
      <c r="DY73" s="848"/>
      <c r="DZ73" s="849"/>
      <c r="EA73" s="212"/>
    </row>
    <row r="74" spans="1:131" ht="26.25" customHeight="1" x14ac:dyDescent="0.25">
      <c r="A74" s="220">
        <v>7</v>
      </c>
      <c r="B74" s="708" t="s">
        <v>552</v>
      </c>
      <c r="C74" s="709"/>
      <c r="D74" s="709"/>
      <c r="E74" s="709"/>
      <c r="F74" s="709"/>
      <c r="G74" s="709"/>
      <c r="H74" s="709"/>
      <c r="I74" s="709"/>
      <c r="J74" s="709"/>
      <c r="K74" s="709"/>
      <c r="L74" s="709"/>
      <c r="M74" s="709"/>
      <c r="N74" s="709"/>
      <c r="O74" s="709"/>
      <c r="P74" s="710"/>
      <c r="Q74" s="863">
        <v>1876</v>
      </c>
      <c r="R74" s="823"/>
      <c r="S74" s="823"/>
      <c r="T74" s="823"/>
      <c r="U74" s="823"/>
      <c r="V74" s="823">
        <v>1810</v>
      </c>
      <c r="W74" s="823"/>
      <c r="X74" s="823"/>
      <c r="Y74" s="823"/>
      <c r="Z74" s="823"/>
      <c r="AA74" s="823">
        <v>66</v>
      </c>
      <c r="AB74" s="823"/>
      <c r="AC74" s="823"/>
      <c r="AD74" s="823"/>
      <c r="AE74" s="823"/>
      <c r="AF74" s="823">
        <v>66</v>
      </c>
      <c r="AG74" s="823"/>
      <c r="AH74" s="823"/>
      <c r="AI74" s="823"/>
      <c r="AJ74" s="823"/>
      <c r="AK74" s="823" t="s">
        <v>556</v>
      </c>
      <c r="AL74" s="823"/>
      <c r="AM74" s="823"/>
      <c r="AN74" s="823"/>
      <c r="AO74" s="823"/>
      <c r="AP74" s="823" t="s">
        <v>556</v>
      </c>
      <c r="AQ74" s="823"/>
      <c r="AR74" s="823"/>
      <c r="AS74" s="823"/>
      <c r="AT74" s="823"/>
      <c r="AU74" s="823" t="s">
        <v>556</v>
      </c>
      <c r="AV74" s="823"/>
      <c r="AW74" s="823"/>
      <c r="AX74" s="823"/>
      <c r="AY74" s="823"/>
      <c r="AZ74" s="825"/>
      <c r="BA74" s="825"/>
      <c r="BB74" s="825"/>
      <c r="BC74" s="825"/>
      <c r="BD74" s="826"/>
      <c r="BE74" s="223"/>
      <c r="BF74" s="223"/>
      <c r="BG74" s="223"/>
      <c r="BH74" s="223"/>
      <c r="BI74" s="223"/>
      <c r="BJ74" s="223"/>
      <c r="BK74" s="223"/>
      <c r="BL74" s="223"/>
      <c r="BM74" s="223"/>
      <c r="BN74" s="223"/>
      <c r="BO74" s="223"/>
      <c r="BP74" s="223"/>
      <c r="BQ74" s="220">
        <v>68</v>
      </c>
      <c r="BR74" s="225"/>
      <c r="BS74" s="847"/>
      <c r="BT74" s="848"/>
      <c r="BU74" s="848"/>
      <c r="BV74" s="848"/>
      <c r="BW74" s="848"/>
      <c r="BX74" s="848"/>
      <c r="BY74" s="848"/>
      <c r="BZ74" s="848"/>
      <c r="CA74" s="848"/>
      <c r="CB74" s="848"/>
      <c r="CC74" s="848"/>
      <c r="CD74" s="848"/>
      <c r="CE74" s="848"/>
      <c r="CF74" s="848"/>
      <c r="CG74" s="850"/>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7"/>
      <c r="DW74" s="848"/>
      <c r="DX74" s="848"/>
      <c r="DY74" s="848"/>
      <c r="DZ74" s="849"/>
      <c r="EA74" s="212"/>
    </row>
    <row r="75" spans="1:131" ht="26.25" customHeight="1" x14ac:dyDescent="0.25">
      <c r="A75" s="220">
        <v>8</v>
      </c>
      <c r="B75" s="708" t="s">
        <v>553</v>
      </c>
      <c r="C75" s="709"/>
      <c r="D75" s="709"/>
      <c r="E75" s="709"/>
      <c r="F75" s="709"/>
      <c r="G75" s="709"/>
      <c r="H75" s="709"/>
      <c r="I75" s="709"/>
      <c r="J75" s="709"/>
      <c r="K75" s="709"/>
      <c r="L75" s="709"/>
      <c r="M75" s="709"/>
      <c r="N75" s="709"/>
      <c r="O75" s="709"/>
      <c r="P75" s="710"/>
      <c r="Q75" s="864">
        <v>297869</v>
      </c>
      <c r="R75" s="865"/>
      <c r="S75" s="865"/>
      <c r="T75" s="865"/>
      <c r="U75" s="827"/>
      <c r="V75" s="866">
        <v>293113</v>
      </c>
      <c r="W75" s="865"/>
      <c r="X75" s="865"/>
      <c r="Y75" s="865"/>
      <c r="Z75" s="827"/>
      <c r="AA75" s="866">
        <v>4756</v>
      </c>
      <c r="AB75" s="865"/>
      <c r="AC75" s="865"/>
      <c r="AD75" s="865"/>
      <c r="AE75" s="827"/>
      <c r="AF75" s="866">
        <v>4756</v>
      </c>
      <c r="AG75" s="865"/>
      <c r="AH75" s="865"/>
      <c r="AI75" s="865"/>
      <c r="AJ75" s="827"/>
      <c r="AK75" s="866">
        <v>1710</v>
      </c>
      <c r="AL75" s="865"/>
      <c r="AM75" s="865"/>
      <c r="AN75" s="865"/>
      <c r="AO75" s="827"/>
      <c r="AP75" s="866" t="s">
        <v>556</v>
      </c>
      <c r="AQ75" s="865"/>
      <c r="AR75" s="865"/>
      <c r="AS75" s="865"/>
      <c r="AT75" s="827"/>
      <c r="AU75" s="866" t="s">
        <v>556</v>
      </c>
      <c r="AV75" s="865"/>
      <c r="AW75" s="865"/>
      <c r="AX75" s="865"/>
      <c r="AY75" s="827"/>
      <c r="AZ75" s="825"/>
      <c r="BA75" s="825"/>
      <c r="BB75" s="825"/>
      <c r="BC75" s="825"/>
      <c r="BD75" s="826"/>
      <c r="BE75" s="223"/>
      <c r="BF75" s="223"/>
      <c r="BG75" s="223"/>
      <c r="BH75" s="223"/>
      <c r="BI75" s="223"/>
      <c r="BJ75" s="223"/>
      <c r="BK75" s="223"/>
      <c r="BL75" s="223"/>
      <c r="BM75" s="223"/>
      <c r="BN75" s="223"/>
      <c r="BO75" s="223"/>
      <c r="BP75" s="223"/>
      <c r="BQ75" s="220">
        <v>69</v>
      </c>
      <c r="BR75" s="225"/>
      <c r="BS75" s="847"/>
      <c r="BT75" s="848"/>
      <c r="BU75" s="848"/>
      <c r="BV75" s="848"/>
      <c r="BW75" s="848"/>
      <c r="BX75" s="848"/>
      <c r="BY75" s="848"/>
      <c r="BZ75" s="848"/>
      <c r="CA75" s="848"/>
      <c r="CB75" s="848"/>
      <c r="CC75" s="848"/>
      <c r="CD75" s="848"/>
      <c r="CE75" s="848"/>
      <c r="CF75" s="848"/>
      <c r="CG75" s="850"/>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7"/>
      <c r="DW75" s="848"/>
      <c r="DX75" s="848"/>
      <c r="DY75" s="848"/>
      <c r="DZ75" s="849"/>
      <c r="EA75" s="212"/>
    </row>
    <row r="76" spans="1:131" ht="26.25" customHeight="1" x14ac:dyDescent="0.25">
      <c r="A76" s="220">
        <v>9</v>
      </c>
      <c r="B76" s="708" t="s">
        <v>555</v>
      </c>
      <c r="C76" s="709"/>
      <c r="D76" s="709"/>
      <c r="E76" s="709"/>
      <c r="F76" s="709"/>
      <c r="G76" s="709"/>
      <c r="H76" s="709"/>
      <c r="I76" s="709"/>
      <c r="J76" s="709"/>
      <c r="K76" s="709"/>
      <c r="L76" s="709"/>
      <c r="M76" s="709"/>
      <c r="N76" s="709"/>
      <c r="O76" s="709"/>
      <c r="P76" s="710"/>
      <c r="Q76" s="864">
        <v>402</v>
      </c>
      <c r="R76" s="865"/>
      <c r="S76" s="865"/>
      <c r="T76" s="865"/>
      <c r="U76" s="827"/>
      <c r="V76" s="866">
        <v>389</v>
      </c>
      <c r="W76" s="865"/>
      <c r="X76" s="865"/>
      <c r="Y76" s="865"/>
      <c r="Z76" s="827"/>
      <c r="AA76" s="866">
        <v>13</v>
      </c>
      <c r="AB76" s="865"/>
      <c r="AC76" s="865"/>
      <c r="AD76" s="865"/>
      <c r="AE76" s="827"/>
      <c r="AF76" s="866">
        <v>13</v>
      </c>
      <c r="AG76" s="865"/>
      <c r="AH76" s="865"/>
      <c r="AI76" s="865"/>
      <c r="AJ76" s="827"/>
      <c r="AK76" s="866" t="s">
        <v>556</v>
      </c>
      <c r="AL76" s="865"/>
      <c r="AM76" s="865"/>
      <c r="AN76" s="865"/>
      <c r="AO76" s="827"/>
      <c r="AP76" s="866">
        <v>402</v>
      </c>
      <c r="AQ76" s="865"/>
      <c r="AR76" s="865"/>
      <c r="AS76" s="865"/>
      <c r="AT76" s="827"/>
      <c r="AU76" s="866">
        <v>89</v>
      </c>
      <c r="AV76" s="865"/>
      <c r="AW76" s="865"/>
      <c r="AX76" s="865"/>
      <c r="AY76" s="827"/>
      <c r="AZ76" s="825"/>
      <c r="BA76" s="825"/>
      <c r="BB76" s="825"/>
      <c r="BC76" s="825"/>
      <c r="BD76" s="826"/>
      <c r="BE76" s="223"/>
      <c r="BF76" s="223"/>
      <c r="BG76" s="223"/>
      <c r="BH76" s="223"/>
      <c r="BI76" s="223"/>
      <c r="BJ76" s="223"/>
      <c r="BK76" s="223"/>
      <c r="BL76" s="223"/>
      <c r="BM76" s="223"/>
      <c r="BN76" s="223"/>
      <c r="BO76" s="223"/>
      <c r="BP76" s="223"/>
      <c r="BQ76" s="220">
        <v>70</v>
      </c>
      <c r="BR76" s="225"/>
      <c r="BS76" s="847"/>
      <c r="BT76" s="848"/>
      <c r="BU76" s="848"/>
      <c r="BV76" s="848"/>
      <c r="BW76" s="848"/>
      <c r="BX76" s="848"/>
      <c r="BY76" s="848"/>
      <c r="BZ76" s="848"/>
      <c r="CA76" s="848"/>
      <c r="CB76" s="848"/>
      <c r="CC76" s="848"/>
      <c r="CD76" s="848"/>
      <c r="CE76" s="848"/>
      <c r="CF76" s="848"/>
      <c r="CG76" s="850"/>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7"/>
      <c r="DW76" s="848"/>
      <c r="DX76" s="848"/>
      <c r="DY76" s="848"/>
      <c r="DZ76" s="849"/>
      <c r="EA76" s="212"/>
    </row>
    <row r="77" spans="1:131" ht="26.25" customHeight="1" x14ac:dyDescent="0.25">
      <c r="A77" s="220">
        <v>10</v>
      </c>
      <c r="B77" s="708" t="s">
        <v>554</v>
      </c>
      <c r="C77" s="709"/>
      <c r="D77" s="709"/>
      <c r="E77" s="709"/>
      <c r="F77" s="709"/>
      <c r="G77" s="709"/>
      <c r="H77" s="709"/>
      <c r="I77" s="709"/>
      <c r="J77" s="709"/>
      <c r="K77" s="709"/>
      <c r="L77" s="709"/>
      <c r="M77" s="709"/>
      <c r="N77" s="709"/>
      <c r="O77" s="709"/>
      <c r="P77" s="710"/>
      <c r="Q77" s="864">
        <v>787</v>
      </c>
      <c r="R77" s="865"/>
      <c r="S77" s="865"/>
      <c r="T77" s="865"/>
      <c r="U77" s="827"/>
      <c r="V77" s="866">
        <v>700</v>
      </c>
      <c r="W77" s="865"/>
      <c r="X77" s="865"/>
      <c r="Y77" s="865"/>
      <c r="Z77" s="827"/>
      <c r="AA77" s="866">
        <v>87</v>
      </c>
      <c r="AB77" s="865"/>
      <c r="AC77" s="865"/>
      <c r="AD77" s="865"/>
      <c r="AE77" s="827"/>
      <c r="AF77" s="866">
        <v>87</v>
      </c>
      <c r="AG77" s="865"/>
      <c r="AH77" s="865"/>
      <c r="AI77" s="865"/>
      <c r="AJ77" s="827"/>
      <c r="AK77" s="866">
        <v>33</v>
      </c>
      <c r="AL77" s="865"/>
      <c r="AM77" s="865"/>
      <c r="AN77" s="865"/>
      <c r="AO77" s="827"/>
      <c r="AP77" s="866" t="s">
        <v>556</v>
      </c>
      <c r="AQ77" s="865"/>
      <c r="AR77" s="865"/>
      <c r="AS77" s="865"/>
      <c r="AT77" s="827"/>
      <c r="AU77" s="866" t="s">
        <v>556</v>
      </c>
      <c r="AV77" s="865"/>
      <c r="AW77" s="865"/>
      <c r="AX77" s="865"/>
      <c r="AY77" s="827"/>
      <c r="AZ77" s="825"/>
      <c r="BA77" s="825"/>
      <c r="BB77" s="825"/>
      <c r="BC77" s="825"/>
      <c r="BD77" s="826"/>
      <c r="BE77" s="223"/>
      <c r="BF77" s="223"/>
      <c r="BG77" s="223"/>
      <c r="BH77" s="223"/>
      <c r="BI77" s="223"/>
      <c r="BJ77" s="223"/>
      <c r="BK77" s="223"/>
      <c r="BL77" s="223"/>
      <c r="BM77" s="223"/>
      <c r="BN77" s="223"/>
      <c r="BO77" s="223"/>
      <c r="BP77" s="223"/>
      <c r="BQ77" s="220">
        <v>71</v>
      </c>
      <c r="BR77" s="225"/>
      <c r="BS77" s="847"/>
      <c r="BT77" s="848"/>
      <c r="BU77" s="848"/>
      <c r="BV77" s="848"/>
      <c r="BW77" s="848"/>
      <c r="BX77" s="848"/>
      <c r="BY77" s="848"/>
      <c r="BZ77" s="848"/>
      <c r="CA77" s="848"/>
      <c r="CB77" s="848"/>
      <c r="CC77" s="848"/>
      <c r="CD77" s="848"/>
      <c r="CE77" s="848"/>
      <c r="CF77" s="848"/>
      <c r="CG77" s="850"/>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7"/>
      <c r="DW77" s="848"/>
      <c r="DX77" s="848"/>
      <c r="DY77" s="848"/>
      <c r="DZ77" s="849"/>
      <c r="EA77" s="212"/>
    </row>
    <row r="78" spans="1:131" ht="26.25" customHeight="1" x14ac:dyDescent="0.25">
      <c r="A78" s="220">
        <v>11</v>
      </c>
      <c r="B78" s="708"/>
      <c r="C78" s="709"/>
      <c r="D78" s="709"/>
      <c r="E78" s="709"/>
      <c r="F78" s="709"/>
      <c r="G78" s="709"/>
      <c r="H78" s="709"/>
      <c r="I78" s="709"/>
      <c r="J78" s="709"/>
      <c r="K78" s="709"/>
      <c r="L78" s="709"/>
      <c r="M78" s="709"/>
      <c r="N78" s="709"/>
      <c r="O78" s="709"/>
      <c r="P78" s="710"/>
      <c r="Q78" s="863"/>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25"/>
      <c r="BA78" s="825"/>
      <c r="BB78" s="825"/>
      <c r="BC78" s="825"/>
      <c r="BD78" s="826"/>
      <c r="BE78" s="223"/>
      <c r="BF78" s="223"/>
      <c r="BG78" s="223"/>
      <c r="BH78" s="223"/>
      <c r="BI78" s="223"/>
      <c r="BJ78" s="212"/>
      <c r="BK78" s="212"/>
      <c r="BL78" s="212"/>
      <c r="BM78" s="212"/>
      <c r="BN78" s="212"/>
      <c r="BO78" s="223"/>
      <c r="BP78" s="223"/>
      <c r="BQ78" s="220">
        <v>72</v>
      </c>
      <c r="BR78" s="225"/>
      <c r="BS78" s="847"/>
      <c r="BT78" s="848"/>
      <c r="BU78" s="848"/>
      <c r="BV78" s="848"/>
      <c r="BW78" s="848"/>
      <c r="BX78" s="848"/>
      <c r="BY78" s="848"/>
      <c r="BZ78" s="848"/>
      <c r="CA78" s="848"/>
      <c r="CB78" s="848"/>
      <c r="CC78" s="848"/>
      <c r="CD78" s="848"/>
      <c r="CE78" s="848"/>
      <c r="CF78" s="848"/>
      <c r="CG78" s="850"/>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7"/>
      <c r="DW78" s="848"/>
      <c r="DX78" s="848"/>
      <c r="DY78" s="848"/>
      <c r="DZ78" s="849"/>
      <c r="EA78" s="212"/>
    </row>
    <row r="79" spans="1:131" ht="26.25" customHeight="1" x14ac:dyDescent="0.25">
      <c r="A79" s="220">
        <v>12</v>
      </c>
      <c r="B79" s="708"/>
      <c r="C79" s="709"/>
      <c r="D79" s="709"/>
      <c r="E79" s="709"/>
      <c r="F79" s="709"/>
      <c r="G79" s="709"/>
      <c r="H79" s="709"/>
      <c r="I79" s="709"/>
      <c r="J79" s="709"/>
      <c r="K79" s="709"/>
      <c r="L79" s="709"/>
      <c r="M79" s="709"/>
      <c r="N79" s="709"/>
      <c r="O79" s="709"/>
      <c r="P79" s="710"/>
      <c r="Q79" s="86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25"/>
      <c r="BA79" s="825"/>
      <c r="BB79" s="825"/>
      <c r="BC79" s="825"/>
      <c r="BD79" s="826"/>
      <c r="BE79" s="223"/>
      <c r="BF79" s="223"/>
      <c r="BG79" s="223"/>
      <c r="BH79" s="223"/>
      <c r="BI79" s="223"/>
      <c r="BJ79" s="212"/>
      <c r="BK79" s="212"/>
      <c r="BL79" s="212"/>
      <c r="BM79" s="212"/>
      <c r="BN79" s="212"/>
      <c r="BO79" s="223"/>
      <c r="BP79" s="223"/>
      <c r="BQ79" s="220">
        <v>73</v>
      </c>
      <c r="BR79" s="225"/>
      <c r="BS79" s="847"/>
      <c r="BT79" s="848"/>
      <c r="BU79" s="848"/>
      <c r="BV79" s="848"/>
      <c r="BW79" s="848"/>
      <c r="BX79" s="848"/>
      <c r="BY79" s="848"/>
      <c r="BZ79" s="848"/>
      <c r="CA79" s="848"/>
      <c r="CB79" s="848"/>
      <c r="CC79" s="848"/>
      <c r="CD79" s="848"/>
      <c r="CE79" s="848"/>
      <c r="CF79" s="848"/>
      <c r="CG79" s="850"/>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7"/>
      <c r="DW79" s="848"/>
      <c r="DX79" s="848"/>
      <c r="DY79" s="848"/>
      <c r="DZ79" s="849"/>
      <c r="EA79" s="212"/>
    </row>
    <row r="80" spans="1:131" ht="26.25" customHeight="1" x14ac:dyDescent="0.25">
      <c r="A80" s="220">
        <v>13</v>
      </c>
      <c r="B80" s="708"/>
      <c r="C80" s="709"/>
      <c r="D80" s="709"/>
      <c r="E80" s="709"/>
      <c r="F80" s="709"/>
      <c r="G80" s="709"/>
      <c r="H80" s="709"/>
      <c r="I80" s="709"/>
      <c r="J80" s="709"/>
      <c r="K80" s="709"/>
      <c r="L80" s="709"/>
      <c r="M80" s="709"/>
      <c r="N80" s="709"/>
      <c r="O80" s="709"/>
      <c r="P80" s="710"/>
      <c r="Q80" s="86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25"/>
      <c r="BA80" s="825"/>
      <c r="BB80" s="825"/>
      <c r="BC80" s="825"/>
      <c r="BD80" s="826"/>
      <c r="BE80" s="223"/>
      <c r="BF80" s="223"/>
      <c r="BG80" s="223"/>
      <c r="BH80" s="223"/>
      <c r="BI80" s="223"/>
      <c r="BJ80" s="223"/>
      <c r="BK80" s="223"/>
      <c r="BL80" s="223"/>
      <c r="BM80" s="223"/>
      <c r="BN80" s="223"/>
      <c r="BO80" s="223"/>
      <c r="BP80" s="223"/>
      <c r="BQ80" s="220">
        <v>74</v>
      </c>
      <c r="BR80" s="225"/>
      <c r="BS80" s="847"/>
      <c r="BT80" s="848"/>
      <c r="BU80" s="848"/>
      <c r="BV80" s="848"/>
      <c r="BW80" s="848"/>
      <c r="BX80" s="848"/>
      <c r="BY80" s="848"/>
      <c r="BZ80" s="848"/>
      <c r="CA80" s="848"/>
      <c r="CB80" s="848"/>
      <c r="CC80" s="848"/>
      <c r="CD80" s="848"/>
      <c r="CE80" s="848"/>
      <c r="CF80" s="848"/>
      <c r="CG80" s="850"/>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7"/>
      <c r="DW80" s="848"/>
      <c r="DX80" s="848"/>
      <c r="DY80" s="848"/>
      <c r="DZ80" s="849"/>
      <c r="EA80" s="212"/>
    </row>
    <row r="81" spans="1:131" ht="26.25" customHeight="1" x14ac:dyDescent="0.25">
      <c r="A81" s="220">
        <v>14</v>
      </c>
      <c r="B81" s="708"/>
      <c r="C81" s="709"/>
      <c r="D81" s="709"/>
      <c r="E81" s="709"/>
      <c r="F81" s="709"/>
      <c r="G81" s="709"/>
      <c r="H81" s="709"/>
      <c r="I81" s="709"/>
      <c r="J81" s="709"/>
      <c r="K81" s="709"/>
      <c r="L81" s="709"/>
      <c r="M81" s="709"/>
      <c r="N81" s="709"/>
      <c r="O81" s="709"/>
      <c r="P81" s="710"/>
      <c r="Q81" s="86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25"/>
      <c r="BA81" s="825"/>
      <c r="BB81" s="825"/>
      <c r="BC81" s="825"/>
      <c r="BD81" s="826"/>
      <c r="BE81" s="223"/>
      <c r="BF81" s="223"/>
      <c r="BG81" s="223"/>
      <c r="BH81" s="223"/>
      <c r="BI81" s="223"/>
      <c r="BJ81" s="223"/>
      <c r="BK81" s="223"/>
      <c r="BL81" s="223"/>
      <c r="BM81" s="223"/>
      <c r="BN81" s="223"/>
      <c r="BO81" s="223"/>
      <c r="BP81" s="223"/>
      <c r="BQ81" s="220">
        <v>75</v>
      </c>
      <c r="BR81" s="225"/>
      <c r="BS81" s="847"/>
      <c r="BT81" s="848"/>
      <c r="BU81" s="848"/>
      <c r="BV81" s="848"/>
      <c r="BW81" s="848"/>
      <c r="BX81" s="848"/>
      <c r="BY81" s="848"/>
      <c r="BZ81" s="848"/>
      <c r="CA81" s="848"/>
      <c r="CB81" s="848"/>
      <c r="CC81" s="848"/>
      <c r="CD81" s="848"/>
      <c r="CE81" s="848"/>
      <c r="CF81" s="848"/>
      <c r="CG81" s="850"/>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7"/>
      <c r="DW81" s="848"/>
      <c r="DX81" s="848"/>
      <c r="DY81" s="848"/>
      <c r="DZ81" s="849"/>
      <c r="EA81" s="212"/>
    </row>
    <row r="82" spans="1:131" ht="26.25" customHeight="1" x14ac:dyDescent="0.25">
      <c r="A82" s="220">
        <v>15</v>
      </c>
      <c r="B82" s="708"/>
      <c r="C82" s="709"/>
      <c r="D82" s="709"/>
      <c r="E82" s="709"/>
      <c r="F82" s="709"/>
      <c r="G82" s="709"/>
      <c r="H82" s="709"/>
      <c r="I82" s="709"/>
      <c r="J82" s="709"/>
      <c r="K82" s="709"/>
      <c r="L82" s="709"/>
      <c r="M82" s="709"/>
      <c r="N82" s="709"/>
      <c r="O82" s="709"/>
      <c r="P82" s="710"/>
      <c r="Q82" s="863"/>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25"/>
      <c r="BA82" s="825"/>
      <c r="BB82" s="825"/>
      <c r="BC82" s="825"/>
      <c r="BD82" s="826"/>
      <c r="BE82" s="223"/>
      <c r="BF82" s="223"/>
      <c r="BG82" s="223"/>
      <c r="BH82" s="223"/>
      <c r="BI82" s="223"/>
      <c r="BJ82" s="223"/>
      <c r="BK82" s="223"/>
      <c r="BL82" s="223"/>
      <c r="BM82" s="223"/>
      <c r="BN82" s="223"/>
      <c r="BO82" s="223"/>
      <c r="BP82" s="223"/>
      <c r="BQ82" s="220">
        <v>76</v>
      </c>
      <c r="BR82" s="225"/>
      <c r="BS82" s="847"/>
      <c r="BT82" s="848"/>
      <c r="BU82" s="848"/>
      <c r="BV82" s="848"/>
      <c r="BW82" s="848"/>
      <c r="BX82" s="848"/>
      <c r="BY82" s="848"/>
      <c r="BZ82" s="848"/>
      <c r="CA82" s="848"/>
      <c r="CB82" s="848"/>
      <c r="CC82" s="848"/>
      <c r="CD82" s="848"/>
      <c r="CE82" s="848"/>
      <c r="CF82" s="848"/>
      <c r="CG82" s="850"/>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7"/>
      <c r="DW82" s="848"/>
      <c r="DX82" s="848"/>
      <c r="DY82" s="848"/>
      <c r="DZ82" s="849"/>
      <c r="EA82" s="212"/>
    </row>
    <row r="83" spans="1:131" ht="26.25" customHeight="1" x14ac:dyDescent="0.25">
      <c r="A83" s="220">
        <v>16</v>
      </c>
      <c r="B83" s="708"/>
      <c r="C83" s="709"/>
      <c r="D83" s="709"/>
      <c r="E83" s="709"/>
      <c r="F83" s="709"/>
      <c r="G83" s="709"/>
      <c r="H83" s="709"/>
      <c r="I83" s="709"/>
      <c r="J83" s="709"/>
      <c r="K83" s="709"/>
      <c r="L83" s="709"/>
      <c r="M83" s="709"/>
      <c r="N83" s="709"/>
      <c r="O83" s="709"/>
      <c r="P83" s="710"/>
      <c r="Q83" s="863"/>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25"/>
      <c r="BA83" s="825"/>
      <c r="BB83" s="825"/>
      <c r="BC83" s="825"/>
      <c r="BD83" s="826"/>
      <c r="BE83" s="223"/>
      <c r="BF83" s="223"/>
      <c r="BG83" s="223"/>
      <c r="BH83" s="223"/>
      <c r="BI83" s="223"/>
      <c r="BJ83" s="223"/>
      <c r="BK83" s="223"/>
      <c r="BL83" s="223"/>
      <c r="BM83" s="223"/>
      <c r="BN83" s="223"/>
      <c r="BO83" s="223"/>
      <c r="BP83" s="223"/>
      <c r="BQ83" s="220">
        <v>77</v>
      </c>
      <c r="BR83" s="225"/>
      <c r="BS83" s="847"/>
      <c r="BT83" s="848"/>
      <c r="BU83" s="848"/>
      <c r="BV83" s="848"/>
      <c r="BW83" s="848"/>
      <c r="BX83" s="848"/>
      <c r="BY83" s="848"/>
      <c r="BZ83" s="848"/>
      <c r="CA83" s="848"/>
      <c r="CB83" s="848"/>
      <c r="CC83" s="848"/>
      <c r="CD83" s="848"/>
      <c r="CE83" s="848"/>
      <c r="CF83" s="848"/>
      <c r="CG83" s="850"/>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7"/>
      <c r="DW83" s="848"/>
      <c r="DX83" s="848"/>
      <c r="DY83" s="848"/>
      <c r="DZ83" s="849"/>
      <c r="EA83" s="212"/>
    </row>
    <row r="84" spans="1:131" ht="26.25" customHeight="1" x14ac:dyDescent="0.25">
      <c r="A84" s="220">
        <v>17</v>
      </c>
      <c r="B84" s="708"/>
      <c r="C84" s="709"/>
      <c r="D84" s="709"/>
      <c r="E84" s="709"/>
      <c r="F84" s="709"/>
      <c r="G84" s="709"/>
      <c r="H84" s="709"/>
      <c r="I84" s="709"/>
      <c r="J84" s="709"/>
      <c r="K84" s="709"/>
      <c r="L84" s="709"/>
      <c r="M84" s="709"/>
      <c r="N84" s="709"/>
      <c r="O84" s="709"/>
      <c r="P84" s="710"/>
      <c r="Q84" s="863"/>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25"/>
      <c r="BA84" s="825"/>
      <c r="BB84" s="825"/>
      <c r="BC84" s="825"/>
      <c r="BD84" s="826"/>
      <c r="BE84" s="223"/>
      <c r="BF84" s="223"/>
      <c r="BG84" s="223"/>
      <c r="BH84" s="223"/>
      <c r="BI84" s="223"/>
      <c r="BJ84" s="223"/>
      <c r="BK84" s="223"/>
      <c r="BL84" s="223"/>
      <c r="BM84" s="223"/>
      <c r="BN84" s="223"/>
      <c r="BO84" s="223"/>
      <c r="BP84" s="223"/>
      <c r="BQ84" s="220">
        <v>78</v>
      </c>
      <c r="BR84" s="225"/>
      <c r="BS84" s="847"/>
      <c r="BT84" s="848"/>
      <c r="BU84" s="848"/>
      <c r="BV84" s="848"/>
      <c r="BW84" s="848"/>
      <c r="BX84" s="848"/>
      <c r="BY84" s="848"/>
      <c r="BZ84" s="848"/>
      <c r="CA84" s="848"/>
      <c r="CB84" s="848"/>
      <c r="CC84" s="848"/>
      <c r="CD84" s="848"/>
      <c r="CE84" s="848"/>
      <c r="CF84" s="848"/>
      <c r="CG84" s="850"/>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7"/>
      <c r="DW84" s="848"/>
      <c r="DX84" s="848"/>
      <c r="DY84" s="848"/>
      <c r="DZ84" s="849"/>
      <c r="EA84" s="212"/>
    </row>
    <row r="85" spans="1:131" ht="26.25" customHeight="1" x14ac:dyDescent="0.25">
      <c r="A85" s="220">
        <v>18</v>
      </c>
      <c r="B85" s="708"/>
      <c r="C85" s="709"/>
      <c r="D85" s="709"/>
      <c r="E85" s="709"/>
      <c r="F85" s="709"/>
      <c r="G85" s="709"/>
      <c r="H85" s="709"/>
      <c r="I85" s="709"/>
      <c r="J85" s="709"/>
      <c r="K85" s="709"/>
      <c r="L85" s="709"/>
      <c r="M85" s="709"/>
      <c r="N85" s="709"/>
      <c r="O85" s="709"/>
      <c r="P85" s="710"/>
      <c r="Q85" s="863"/>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25"/>
      <c r="BA85" s="825"/>
      <c r="BB85" s="825"/>
      <c r="BC85" s="825"/>
      <c r="BD85" s="826"/>
      <c r="BE85" s="223"/>
      <c r="BF85" s="223"/>
      <c r="BG85" s="223"/>
      <c r="BH85" s="223"/>
      <c r="BI85" s="223"/>
      <c r="BJ85" s="223"/>
      <c r="BK85" s="223"/>
      <c r="BL85" s="223"/>
      <c r="BM85" s="223"/>
      <c r="BN85" s="223"/>
      <c r="BO85" s="223"/>
      <c r="BP85" s="223"/>
      <c r="BQ85" s="220">
        <v>79</v>
      </c>
      <c r="BR85" s="225"/>
      <c r="BS85" s="847"/>
      <c r="BT85" s="848"/>
      <c r="BU85" s="848"/>
      <c r="BV85" s="848"/>
      <c r="BW85" s="848"/>
      <c r="BX85" s="848"/>
      <c r="BY85" s="848"/>
      <c r="BZ85" s="848"/>
      <c r="CA85" s="848"/>
      <c r="CB85" s="848"/>
      <c r="CC85" s="848"/>
      <c r="CD85" s="848"/>
      <c r="CE85" s="848"/>
      <c r="CF85" s="848"/>
      <c r="CG85" s="850"/>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7"/>
      <c r="DW85" s="848"/>
      <c r="DX85" s="848"/>
      <c r="DY85" s="848"/>
      <c r="DZ85" s="849"/>
      <c r="EA85" s="212"/>
    </row>
    <row r="86" spans="1:131" ht="26.25" customHeight="1" x14ac:dyDescent="0.25">
      <c r="A86" s="220">
        <v>19</v>
      </c>
      <c r="B86" s="708"/>
      <c r="C86" s="709"/>
      <c r="D86" s="709"/>
      <c r="E86" s="709"/>
      <c r="F86" s="709"/>
      <c r="G86" s="709"/>
      <c r="H86" s="709"/>
      <c r="I86" s="709"/>
      <c r="J86" s="709"/>
      <c r="K86" s="709"/>
      <c r="L86" s="709"/>
      <c r="M86" s="709"/>
      <c r="N86" s="709"/>
      <c r="O86" s="709"/>
      <c r="P86" s="710"/>
      <c r="Q86" s="863"/>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25"/>
      <c r="BA86" s="825"/>
      <c r="BB86" s="825"/>
      <c r="BC86" s="825"/>
      <c r="BD86" s="826"/>
      <c r="BE86" s="223"/>
      <c r="BF86" s="223"/>
      <c r="BG86" s="223"/>
      <c r="BH86" s="223"/>
      <c r="BI86" s="223"/>
      <c r="BJ86" s="223"/>
      <c r="BK86" s="223"/>
      <c r="BL86" s="223"/>
      <c r="BM86" s="223"/>
      <c r="BN86" s="223"/>
      <c r="BO86" s="223"/>
      <c r="BP86" s="223"/>
      <c r="BQ86" s="220">
        <v>80</v>
      </c>
      <c r="BR86" s="225"/>
      <c r="BS86" s="847"/>
      <c r="BT86" s="848"/>
      <c r="BU86" s="848"/>
      <c r="BV86" s="848"/>
      <c r="BW86" s="848"/>
      <c r="BX86" s="848"/>
      <c r="BY86" s="848"/>
      <c r="BZ86" s="848"/>
      <c r="CA86" s="848"/>
      <c r="CB86" s="848"/>
      <c r="CC86" s="848"/>
      <c r="CD86" s="848"/>
      <c r="CE86" s="848"/>
      <c r="CF86" s="848"/>
      <c r="CG86" s="850"/>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7"/>
      <c r="DW86" s="848"/>
      <c r="DX86" s="848"/>
      <c r="DY86" s="848"/>
      <c r="DZ86" s="849"/>
      <c r="EA86" s="212"/>
    </row>
    <row r="87" spans="1:131" ht="26.25" customHeight="1" x14ac:dyDescent="0.2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7"/>
      <c r="BT87" s="848"/>
      <c r="BU87" s="848"/>
      <c r="BV87" s="848"/>
      <c r="BW87" s="848"/>
      <c r="BX87" s="848"/>
      <c r="BY87" s="848"/>
      <c r="BZ87" s="848"/>
      <c r="CA87" s="848"/>
      <c r="CB87" s="848"/>
      <c r="CC87" s="848"/>
      <c r="CD87" s="848"/>
      <c r="CE87" s="848"/>
      <c r="CF87" s="848"/>
      <c r="CG87" s="850"/>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7"/>
      <c r="DW87" s="848"/>
      <c r="DX87" s="848"/>
      <c r="DY87" s="848"/>
      <c r="DZ87" s="849"/>
      <c r="EA87" s="212"/>
    </row>
    <row r="88" spans="1:131" ht="26.25" customHeight="1" thickBot="1" x14ac:dyDescent="0.3">
      <c r="A88" s="222" t="s">
        <v>376</v>
      </c>
      <c r="B88" s="782" t="s">
        <v>400</v>
      </c>
      <c r="C88" s="783"/>
      <c r="D88" s="783"/>
      <c r="E88" s="783"/>
      <c r="F88" s="783"/>
      <c r="G88" s="783"/>
      <c r="H88" s="783"/>
      <c r="I88" s="783"/>
      <c r="J88" s="783"/>
      <c r="K88" s="783"/>
      <c r="L88" s="783"/>
      <c r="M88" s="783"/>
      <c r="N88" s="783"/>
      <c r="O88" s="783"/>
      <c r="P88" s="784"/>
      <c r="Q88" s="840"/>
      <c r="R88" s="841"/>
      <c r="S88" s="841"/>
      <c r="T88" s="841"/>
      <c r="U88" s="841"/>
      <c r="V88" s="841"/>
      <c r="W88" s="841"/>
      <c r="X88" s="841"/>
      <c r="Y88" s="841"/>
      <c r="Z88" s="841"/>
      <c r="AA88" s="841"/>
      <c r="AB88" s="841"/>
      <c r="AC88" s="841"/>
      <c r="AD88" s="841"/>
      <c r="AE88" s="841"/>
      <c r="AF88" s="833">
        <v>5985</v>
      </c>
      <c r="AG88" s="833"/>
      <c r="AH88" s="833"/>
      <c r="AI88" s="833"/>
      <c r="AJ88" s="833"/>
      <c r="AK88" s="841"/>
      <c r="AL88" s="841"/>
      <c r="AM88" s="841"/>
      <c r="AN88" s="841"/>
      <c r="AO88" s="841"/>
      <c r="AP88" s="833">
        <v>402</v>
      </c>
      <c r="AQ88" s="833"/>
      <c r="AR88" s="833"/>
      <c r="AS88" s="833"/>
      <c r="AT88" s="833"/>
      <c r="AU88" s="833">
        <v>89</v>
      </c>
      <c r="AV88" s="833"/>
      <c r="AW88" s="833"/>
      <c r="AX88" s="833"/>
      <c r="AY88" s="833"/>
      <c r="AZ88" s="835"/>
      <c r="BA88" s="835"/>
      <c r="BB88" s="835"/>
      <c r="BC88" s="835"/>
      <c r="BD88" s="836"/>
      <c r="BE88" s="223"/>
      <c r="BF88" s="223"/>
      <c r="BG88" s="223"/>
      <c r="BH88" s="223"/>
      <c r="BI88" s="223"/>
      <c r="BJ88" s="223"/>
      <c r="BK88" s="223"/>
      <c r="BL88" s="223"/>
      <c r="BM88" s="223"/>
      <c r="BN88" s="223"/>
      <c r="BO88" s="223"/>
      <c r="BP88" s="223"/>
      <c r="BQ88" s="220">
        <v>82</v>
      </c>
      <c r="BR88" s="225"/>
      <c r="BS88" s="847"/>
      <c r="BT88" s="848"/>
      <c r="BU88" s="848"/>
      <c r="BV88" s="848"/>
      <c r="BW88" s="848"/>
      <c r="BX88" s="848"/>
      <c r="BY88" s="848"/>
      <c r="BZ88" s="848"/>
      <c r="CA88" s="848"/>
      <c r="CB88" s="848"/>
      <c r="CC88" s="848"/>
      <c r="CD88" s="848"/>
      <c r="CE88" s="848"/>
      <c r="CF88" s="848"/>
      <c r="CG88" s="850"/>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7"/>
      <c r="DW88" s="848"/>
      <c r="DX88" s="848"/>
      <c r="DY88" s="848"/>
      <c r="DZ88" s="849"/>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7"/>
      <c r="BT89" s="848"/>
      <c r="BU89" s="848"/>
      <c r="BV89" s="848"/>
      <c r="BW89" s="848"/>
      <c r="BX89" s="848"/>
      <c r="BY89" s="848"/>
      <c r="BZ89" s="848"/>
      <c r="CA89" s="848"/>
      <c r="CB89" s="848"/>
      <c r="CC89" s="848"/>
      <c r="CD89" s="848"/>
      <c r="CE89" s="848"/>
      <c r="CF89" s="848"/>
      <c r="CG89" s="850"/>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7"/>
      <c r="DW89" s="848"/>
      <c r="DX89" s="848"/>
      <c r="DY89" s="848"/>
      <c r="DZ89" s="849"/>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7"/>
      <c r="BT90" s="848"/>
      <c r="BU90" s="848"/>
      <c r="BV90" s="848"/>
      <c r="BW90" s="848"/>
      <c r="BX90" s="848"/>
      <c r="BY90" s="848"/>
      <c r="BZ90" s="848"/>
      <c r="CA90" s="848"/>
      <c r="CB90" s="848"/>
      <c r="CC90" s="848"/>
      <c r="CD90" s="848"/>
      <c r="CE90" s="848"/>
      <c r="CF90" s="848"/>
      <c r="CG90" s="850"/>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7"/>
      <c r="DW90" s="848"/>
      <c r="DX90" s="848"/>
      <c r="DY90" s="848"/>
      <c r="DZ90" s="849"/>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7"/>
      <c r="BT91" s="848"/>
      <c r="BU91" s="848"/>
      <c r="BV91" s="848"/>
      <c r="BW91" s="848"/>
      <c r="BX91" s="848"/>
      <c r="BY91" s="848"/>
      <c r="BZ91" s="848"/>
      <c r="CA91" s="848"/>
      <c r="CB91" s="848"/>
      <c r="CC91" s="848"/>
      <c r="CD91" s="848"/>
      <c r="CE91" s="848"/>
      <c r="CF91" s="848"/>
      <c r="CG91" s="850"/>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7"/>
      <c r="DW91" s="848"/>
      <c r="DX91" s="848"/>
      <c r="DY91" s="848"/>
      <c r="DZ91" s="849"/>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7"/>
      <c r="BT92" s="848"/>
      <c r="BU92" s="848"/>
      <c r="BV92" s="848"/>
      <c r="BW92" s="848"/>
      <c r="BX92" s="848"/>
      <c r="BY92" s="848"/>
      <c r="BZ92" s="848"/>
      <c r="CA92" s="848"/>
      <c r="CB92" s="848"/>
      <c r="CC92" s="848"/>
      <c r="CD92" s="848"/>
      <c r="CE92" s="848"/>
      <c r="CF92" s="848"/>
      <c r="CG92" s="850"/>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7"/>
      <c r="DW92" s="848"/>
      <c r="DX92" s="848"/>
      <c r="DY92" s="848"/>
      <c r="DZ92" s="849"/>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7"/>
      <c r="BT93" s="848"/>
      <c r="BU93" s="848"/>
      <c r="BV93" s="848"/>
      <c r="BW93" s="848"/>
      <c r="BX93" s="848"/>
      <c r="BY93" s="848"/>
      <c r="BZ93" s="848"/>
      <c r="CA93" s="848"/>
      <c r="CB93" s="848"/>
      <c r="CC93" s="848"/>
      <c r="CD93" s="848"/>
      <c r="CE93" s="848"/>
      <c r="CF93" s="848"/>
      <c r="CG93" s="850"/>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7"/>
      <c r="DW93" s="848"/>
      <c r="DX93" s="848"/>
      <c r="DY93" s="848"/>
      <c r="DZ93" s="849"/>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7"/>
      <c r="BT94" s="848"/>
      <c r="BU94" s="848"/>
      <c r="BV94" s="848"/>
      <c r="BW94" s="848"/>
      <c r="BX94" s="848"/>
      <c r="BY94" s="848"/>
      <c r="BZ94" s="848"/>
      <c r="CA94" s="848"/>
      <c r="CB94" s="848"/>
      <c r="CC94" s="848"/>
      <c r="CD94" s="848"/>
      <c r="CE94" s="848"/>
      <c r="CF94" s="848"/>
      <c r="CG94" s="850"/>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7"/>
      <c r="DW94" s="848"/>
      <c r="DX94" s="848"/>
      <c r="DY94" s="848"/>
      <c r="DZ94" s="849"/>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7"/>
      <c r="BT95" s="848"/>
      <c r="BU95" s="848"/>
      <c r="BV95" s="848"/>
      <c r="BW95" s="848"/>
      <c r="BX95" s="848"/>
      <c r="BY95" s="848"/>
      <c r="BZ95" s="848"/>
      <c r="CA95" s="848"/>
      <c r="CB95" s="848"/>
      <c r="CC95" s="848"/>
      <c r="CD95" s="848"/>
      <c r="CE95" s="848"/>
      <c r="CF95" s="848"/>
      <c r="CG95" s="850"/>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7"/>
      <c r="DW95" s="848"/>
      <c r="DX95" s="848"/>
      <c r="DY95" s="848"/>
      <c r="DZ95" s="849"/>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7"/>
      <c r="BT96" s="848"/>
      <c r="BU96" s="848"/>
      <c r="BV96" s="848"/>
      <c r="BW96" s="848"/>
      <c r="BX96" s="848"/>
      <c r="BY96" s="848"/>
      <c r="BZ96" s="848"/>
      <c r="CA96" s="848"/>
      <c r="CB96" s="848"/>
      <c r="CC96" s="848"/>
      <c r="CD96" s="848"/>
      <c r="CE96" s="848"/>
      <c r="CF96" s="848"/>
      <c r="CG96" s="850"/>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7"/>
      <c r="DW96" s="848"/>
      <c r="DX96" s="848"/>
      <c r="DY96" s="848"/>
      <c r="DZ96" s="849"/>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7"/>
      <c r="BT97" s="848"/>
      <c r="BU97" s="848"/>
      <c r="BV97" s="848"/>
      <c r="BW97" s="848"/>
      <c r="BX97" s="848"/>
      <c r="BY97" s="848"/>
      <c r="BZ97" s="848"/>
      <c r="CA97" s="848"/>
      <c r="CB97" s="848"/>
      <c r="CC97" s="848"/>
      <c r="CD97" s="848"/>
      <c r="CE97" s="848"/>
      <c r="CF97" s="848"/>
      <c r="CG97" s="850"/>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7"/>
      <c r="DW97" s="848"/>
      <c r="DX97" s="848"/>
      <c r="DY97" s="848"/>
      <c r="DZ97" s="849"/>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7"/>
      <c r="BT98" s="848"/>
      <c r="BU98" s="848"/>
      <c r="BV98" s="848"/>
      <c r="BW98" s="848"/>
      <c r="BX98" s="848"/>
      <c r="BY98" s="848"/>
      <c r="BZ98" s="848"/>
      <c r="CA98" s="848"/>
      <c r="CB98" s="848"/>
      <c r="CC98" s="848"/>
      <c r="CD98" s="848"/>
      <c r="CE98" s="848"/>
      <c r="CF98" s="848"/>
      <c r="CG98" s="850"/>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7"/>
      <c r="DW98" s="848"/>
      <c r="DX98" s="848"/>
      <c r="DY98" s="848"/>
      <c r="DZ98" s="849"/>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7"/>
      <c r="BT99" s="848"/>
      <c r="BU99" s="848"/>
      <c r="BV99" s="848"/>
      <c r="BW99" s="848"/>
      <c r="BX99" s="848"/>
      <c r="BY99" s="848"/>
      <c r="BZ99" s="848"/>
      <c r="CA99" s="848"/>
      <c r="CB99" s="848"/>
      <c r="CC99" s="848"/>
      <c r="CD99" s="848"/>
      <c r="CE99" s="848"/>
      <c r="CF99" s="848"/>
      <c r="CG99" s="850"/>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7"/>
      <c r="DW99" s="848"/>
      <c r="DX99" s="848"/>
      <c r="DY99" s="848"/>
      <c r="DZ99" s="849"/>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7"/>
      <c r="BT100" s="848"/>
      <c r="BU100" s="848"/>
      <c r="BV100" s="848"/>
      <c r="BW100" s="848"/>
      <c r="BX100" s="848"/>
      <c r="BY100" s="848"/>
      <c r="BZ100" s="848"/>
      <c r="CA100" s="848"/>
      <c r="CB100" s="848"/>
      <c r="CC100" s="848"/>
      <c r="CD100" s="848"/>
      <c r="CE100" s="848"/>
      <c r="CF100" s="848"/>
      <c r="CG100" s="850"/>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7"/>
      <c r="DW100" s="848"/>
      <c r="DX100" s="848"/>
      <c r="DY100" s="848"/>
      <c r="DZ100" s="849"/>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7"/>
      <c r="BT101" s="848"/>
      <c r="BU101" s="848"/>
      <c r="BV101" s="848"/>
      <c r="BW101" s="848"/>
      <c r="BX101" s="848"/>
      <c r="BY101" s="848"/>
      <c r="BZ101" s="848"/>
      <c r="CA101" s="848"/>
      <c r="CB101" s="848"/>
      <c r="CC101" s="848"/>
      <c r="CD101" s="848"/>
      <c r="CE101" s="848"/>
      <c r="CF101" s="848"/>
      <c r="CG101" s="850"/>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7"/>
      <c r="DW101" s="848"/>
      <c r="DX101" s="848"/>
      <c r="DY101" s="848"/>
      <c r="DZ101" s="849"/>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82" t="s">
        <v>401</v>
      </c>
      <c r="BS102" s="783"/>
      <c r="BT102" s="783"/>
      <c r="BU102" s="783"/>
      <c r="BV102" s="783"/>
      <c r="BW102" s="783"/>
      <c r="BX102" s="783"/>
      <c r="BY102" s="783"/>
      <c r="BZ102" s="783"/>
      <c r="CA102" s="783"/>
      <c r="CB102" s="783"/>
      <c r="CC102" s="783"/>
      <c r="CD102" s="783"/>
      <c r="CE102" s="783"/>
      <c r="CF102" s="783"/>
      <c r="CG102" s="784"/>
      <c r="CH102" s="874"/>
      <c r="CI102" s="875"/>
      <c r="CJ102" s="875"/>
      <c r="CK102" s="875"/>
      <c r="CL102" s="876"/>
      <c r="CM102" s="874"/>
      <c r="CN102" s="875"/>
      <c r="CO102" s="875"/>
      <c r="CP102" s="875"/>
      <c r="CQ102" s="876"/>
      <c r="CR102" s="877">
        <v>375</v>
      </c>
      <c r="CS102" s="838"/>
      <c r="CT102" s="838"/>
      <c r="CU102" s="838"/>
      <c r="CV102" s="878"/>
      <c r="CW102" s="877">
        <v>105</v>
      </c>
      <c r="CX102" s="838"/>
      <c r="CY102" s="838"/>
      <c r="CZ102" s="838"/>
      <c r="DA102" s="878"/>
      <c r="DB102" s="877" t="s">
        <v>556</v>
      </c>
      <c r="DC102" s="838"/>
      <c r="DD102" s="838"/>
      <c r="DE102" s="838"/>
      <c r="DF102" s="878"/>
      <c r="DG102" s="877" t="s">
        <v>556</v>
      </c>
      <c r="DH102" s="838"/>
      <c r="DI102" s="838"/>
      <c r="DJ102" s="838"/>
      <c r="DK102" s="878"/>
      <c r="DL102" s="877" t="s">
        <v>556</v>
      </c>
      <c r="DM102" s="838"/>
      <c r="DN102" s="838"/>
      <c r="DO102" s="838"/>
      <c r="DP102" s="878"/>
      <c r="DQ102" s="877" t="s">
        <v>556</v>
      </c>
      <c r="DR102" s="838"/>
      <c r="DS102" s="838"/>
      <c r="DT102" s="838"/>
      <c r="DU102" s="878"/>
      <c r="DV102" s="782"/>
      <c r="DW102" s="783"/>
      <c r="DX102" s="783"/>
      <c r="DY102" s="783"/>
      <c r="DZ102" s="901"/>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4014814</v>
      </c>
      <c r="AB110" s="887"/>
      <c r="AC110" s="887"/>
      <c r="AD110" s="887"/>
      <c r="AE110" s="888"/>
      <c r="AF110" s="889">
        <v>3810881</v>
      </c>
      <c r="AG110" s="887"/>
      <c r="AH110" s="887"/>
      <c r="AI110" s="887"/>
      <c r="AJ110" s="888"/>
      <c r="AK110" s="889">
        <v>3624598</v>
      </c>
      <c r="AL110" s="887"/>
      <c r="AM110" s="887"/>
      <c r="AN110" s="887"/>
      <c r="AO110" s="888"/>
      <c r="AP110" s="890">
        <v>22.5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30392703</v>
      </c>
      <c r="BR110" s="918"/>
      <c r="BS110" s="918"/>
      <c r="BT110" s="918"/>
      <c r="BU110" s="918"/>
      <c r="BV110" s="918">
        <v>28723712</v>
      </c>
      <c r="BW110" s="918"/>
      <c r="BX110" s="918"/>
      <c r="BY110" s="918"/>
      <c r="BZ110" s="918"/>
      <c r="CA110" s="918">
        <v>27395059</v>
      </c>
      <c r="CB110" s="918"/>
      <c r="CC110" s="918"/>
      <c r="CD110" s="918"/>
      <c r="CE110" s="918"/>
      <c r="CF110" s="931">
        <v>169.9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18493955</v>
      </c>
      <c r="BR112" s="913"/>
      <c r="BS112" s="913"/>
      <c r="BT112" s="913"/>
      <c r="BU112" s="913"/>
      <c r="BV112" s="913">
        <v>18226048</v>
      </c>
      <c r="BW112" s="913"/>
      <c r="BX112" s="913"/>
      <c r="BY112" s="913"/>
      <c r="BZ112" s="913"/>
      <c r="CA112" s="913">
        <v>18250708</v>
      </c>
      <c r="CB112" s="913"/>
      <c r="CC112" s="913"/>
      <c r="CD112" s="913"/>
      <c r="CE112" s="913"/>
      <c r="CF112" s="907">
        <v>113.2</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1389375</v>
      </c>
      <c r="AB113" s="925"/>
      <c r="AC113" s="925"/>
      <c r="AD113" s="925"/>
      <c r="AE113" s="926"/>
      <c r="AF113" s="927">
        <v>1786004</v>
      </c>
      <c r="AG113" s="925"/>
      <c r="AH113" s="925"/>
      <c r="AI113" s="925"/>
      <c r="AJ113" s="926"/>
      <c r="AK113" s="927">
        <v>1383419</v>
      </c>
      <c r="AL113" s="925"/>
      <c r="AM113" s="925"/>
      <c r="AN113" s="925"/>
      <c r="AO113" s="926"/>
      <c r="AP113" s="928">
        <v>8.6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115799</v>
      </c>
      <c r="BR113" s="913"/>
      <c r="BS113" s="913"/>
      <c r="BT113" s="913"/>
      <c r="BU113" s="913"/>
      <c r="BV113" s="913">
        <v>97122</v>
      </c>
      <c r="BW113" s="913"/>
      <c r="BX113" s="913"/>
      <c r="BY113" s="913"/>
      <c r="BZ113" s="913"/>
      <c r="CA113" s="913">
        <v>88752</v>
      </c>
      <c r="CB113" s="913"/>
      <c r="CC113" s="913"/>
      <c r="CD113" s="913"/>
      <c r="CE113" s="913"/>
      <c r="CF113" s="907">
        <v>0.6</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32784</v>
      </c>
      <c r="AB114" s="946"/>
      <c r="AC114" s="946"/>
      <c r="AD114" s="946"/>
      <c r="AE114" s="947"/>
      <c r="AF114" s="948">
        <v>19606</v>
      </c>
      <c r="AG114" s="946"/>
      <c r="AH114" s="946"/>
      <c r="AI114" s="946"/>
      <c r="AJ114" s="947"/>
      <c r="AK114" s="948">
        <v>8787</v>
      </c>
      <c r="AL114" s="946"/>
      <c r="AM114" s="946"/>
      <c r="AN114" s="946"/>
      <c r="AO114" s="947"/>
      <c r="AP114" s="949">
        <v>0.1</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t="s">
        <v>122</v>
      </c>
      <c r="BR114" s="913"/>
      <c r="BS114" s="913"/>
      <c r="BT114" s="913"/>
      <c r="BU114" s="913"/>
      <c r="BV114" s="913" t="s">
        <v>122</v>
      </c>
      <c r="BW114" s="913"/>
      <c r="BX114" s="913"/>
      <c r="BY114" s="913"/>
      <c r="BZ114" s="913"/>
      <c r="CA114" s="913" t="s">
        <v>122</v>
      </c>
      <c r="CB114" s="913"/>
      <c r="CC114" s="913"/>
      <c r="CD114" s="913"/>
      <c r="CE114" s="913"/>
      <c r="CF114" s="907" t="s">
        <v>122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5436973</v>
      </c>
      <c r="AB117" s="966"/>
      <c r="AC117" s="966"/>
      <c r="AD117" s="966"/>
      <c r="AE117" s="967"/>
      <c r="AF117" s="968">
        <v>5616491</v>
      </c>
      <c r="AG117" s="966"/>
      <c r="AH117" s="966"/>
      <c r="AI117" s="966"/>
      <c r="AJ117" s="967"/>
      <c r="AK117" s="968">
        <v>5016804</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441</v>
      </c>
      <c r="BP119" s="992"/>
      <c r="BQ119" s="986">
        <v>49002457</v>
      </c>
      <c r="BR119" s="987"/>
      <c r="BS119" s="987"/>
      <c r="BT119" s="987"/>
      <c r="BU119" s="987"/>
      <c r="BV119" s="987">
        <v>47046882</v>
      </c>
      <c r="BW119" s="987"/>
      <c r="BX119" s="987"/>
      <c r="BY119" s="987"/>
      <c r="BZ119" s="987"/>
      <c r="CA119" s="987">
        <v>45734519</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11078231</v>
      </c>
      <c r="BR120" s="918"/>
      <c r="BS120" s="918"/>
      <c r="BT120" s="918"/>
      <c r="BU120" s="918"/>
      <c r="BV120" s="918">
        <v>12349096</v>
      </c>
      <c r="BW120" s="918"/>
      <c r="BX120" s="918"/>
      <c r="BY120" s="918"/>
      <c r="BZ120" s="918"/>
      <c r="CA120" s="918">
        <v>14017314</v>
      </c>
      <c r="CB120" s="918"/>
      <c r="CC120" s="918"/>
      <c r="CD120" s="918"/>
      <c r="CE120" s="918"/>
      <c r="CF120" s="931">
        <v>86.9</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15845022</v>
      </c>
      <c r="DH120" s="918"/>
      <c r="DI120" s="918"/>
      <c r="DJ120" s="918"/>
      <c r="DK120" s="918"/>
      <c r="DL120" s="918">
        <v>15166775</v>
      </c>
      <c r="DM120" s="918"/>
      <c r="DN120" s="918"/>
      <c r="DO120" s="918"/>
      <c r="DP120" s="918"/>
      <c r="DQ120" s="918">
        <v>14868755</v>
      </c>
      <c r="DR120" s="918"/>
      <c r="DS120" s="918"/>
      <c r="DT120" s="918"/>
      <c r="DU120" s="918"/>
      <c r="DV120" s="919">
        <v>92.2</v>
      </c>
      <c r="DW120" s="919"/>
      <c r="DX120" s="919"/>
      <c r="DY120" s="919"/>
      <c r="DZ120" s="920"/>
    </row>
    <row r="121" spans="1:130" s="212" customFormat="1" ht="26.25" customHeight="1" x14ac:dyDescent="0.2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5836</v>
      </c>
      <c r="BR121" s="913"/>
      <c r="BS121" s="913"/>
      <c r="BT121" s="913"/>
      <c r="BU121" s="913"/>
      <c r="BV121" s="913">
        <v>5349</v>
      </c>
      <c r="BW121" s="913"/>
      <c r="BX121" s="913"/>
      <c r="BY121" s="913"/>
      <c r="BZ121" s="913"/>
      <c r="CA121" s="913">
        <v>2644</v>
      </c>
      <c r="CB121" s="913"/>
      <c r="CC121" s="913"/>
      <c r="CD121" s="913"/>
      <c r="CE121" s="913"/>
      <c r="CF121" s="907">
        <v>0</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2465769</v>
      </c>
      <c r="DH121" s="913"/>
      <c r="DI121" s="913"/>
      <c r="DJ121" s="913"/>
      <c r="DK121" s="913"/>
      <c r="DL121" s="913">
        <v>2770401</v>
      </c>
      <c r="DM121" s="913"/>
      <c r="DN121" s="913"/>
      <c r="DO121" s="913"/>
      <c r="DP121" s="913"/>
      <c r="DQ121" s="913">
        <v>3063603</v>
      </c>
      <c r="DR121" s="913"/>
      <c r="DS121" s="913"/>
      <c r="DT121" s="913"/>
      <c r="DU121" s="913"/>
      <c r="DV121" s="914">
        <v>19</v>
      </c>
      <c r="DW121" s="914"/>
      <c r="DX121" s="914"/>
      <c r="DY121" s="914"/>
      <c r="DZ121" s="915"/>
    </row>
    <row r="122" spans="1:130" s="212" customFormat="1" ht="26.25" customHeight="1" x14ac:dyDescent="0.2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37265673</v>
      </c>
      <c r="BR122" s="987"/>
      <c r="BS122" s="987"/>
      <c r="BT122" s="987"/>
      <c r="BU122" s="987"/>
      <c r="BV122" s="987">
        <v>34752887</v>
      </c>
      <c r="BW122" s="987"/>
      <c r="BX122" s="987"/>
      <c r="BY122" s="987"/>
      <c r="BZ122" s="987"/>
      <c r="CA122" s="987">
        <v>33745813</v>
      </c>
      <c r="CB122" s="987"/>
      <c r="CC122" s="987"/>
      <c r="CD122" s="987"/>
      <c r="CE122" s="987"/>
      <c r="CF122" s="1004">
        <v>209.3</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183164</v>
      </c>
      <c r="DH122" s="913"/>
      <c r="DI122" s="913"/>
      <c r="DJ122" s="913"/>
      <c r="DK122" s="913"/>
      <c r="DL122" s="913">
        <v>288872</v>
      </c>
      <c r="DM122" s="913"/>
      <c r="DN122" s="913"/>
      <c r="DO122" s="913"/>
      <c r="DP122" s="913"/>
      <c r="DQ122" s="913">
        <v>318350</v>
      </c>
      <c r="DR122" s="913"/>
      <c r="DS122" s="913"/>
      <c r="DT122" s="913"/>
      <c r="DU122" s="913"/>
      <c r="DV122" s="914">
        <v>2</v>
      </c>
      <c r="DW122" s="914"/>
      <c r="DX122" s="914"/>
      <c r="DY122" s="914"/>
      <c r="DZ122" s="915"/>
    </row>
    <row r="123" spans="1:130" s="212" customFormat="1" ht="26.25" customHeight="1" x14ac:dyDescent="0.2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0">
        <v>48349740</v>
      </c>
      <c r="BR123" s="1051"/>
      <c r="BS123" s="1051"/>
      <c r="BT123" s="1051"/>
      <c r="BU123" s="1051"/>
      <c r="BV123" s="1051">
        <v>47107332</v>
      </c>
      <c r="BW123" s="1051"/>
      <c r="BX123" s="1051"/>
      <c r="BY123" s="1051"/>
      <c r="BZ123" s="1051"/>
      <c r="CA123" s="1051">
        <v>47765771</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3">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4.0999999999999996</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3">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3">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14837</v>
      </c>
      <c r="AB128" s="1033"/>
      <c r="AC128" s="1033"/>
      <c r="AD128" s="1033"/>
      <c r="AE128" s="1034"/>
      <c r="AF128" s="1035">
        <v>14708</v>
      </c>
      <c r="AG128" s="1033"/>
      <c r="AH128" s="1033"/>
      <c r="AI128" s="1033"/>
      <c r="AJ128" s="1034"/>
      <c r="AK128" s="1035">
        <v>53205</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12.53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30"/>
      <c r="CR128" s="730"/>
      <c r="CS128" s="730"/>
      <c r="CT128" s="730"/>
      <c r="CU128" s="730"/>
      <c r="CV128" s="730"/>
      <c r="CW128" s="730"/>
      <c r="CX128" s="730"/>
      <c r="CY128" s="730"/>
      <c r="CZ128" s="730"/>
      <c r="DA128" s="730"/>
      <c r="DB128" s="730"/>
      <c r="DC128" s="730"/>
      <c r="DD128" s="730"/>
      <c r="DE128" s="730"/>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19543102</v>
      </c>
      <c r="AB129" s="946"/>
      <c r="AC129" s="946"/>
      <c r="AD129" s="946"/>
      <c r="AE129" s="947"/>
      <c r="AF129" s="948">
        <v>19508748</v>
      </c>
      <c r="AG129" s="946"/>
      <c r="AH129" s="946"/>
      <c r="AI129" s="946"/>
      <c r="AJ129" s="947"/>
      <c r="AK129" s="948">
        <v>19297436</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17.53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3641768</v>
      </c>
      <c r="AB130" s="946"/>
      <c r="AC130" s="946"/>
      <c r="AD130" s="946"/>
      <c r="AE130" s="947"/>
      <c r="AF130" s="948">
        <v>3474435</v>
      </c>
      <c r="AG130" s="946"/>
      <c r="AH130" s="946"/>
      <c r="AI130" s="946"/>
      <c r="AJ130" s="947"/>
      <c r="AK130" s="948">
        <v>3170720</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11.8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15901334</v>
      </c>
      <c r="AB131" s="973"/>
      <c r="AC131" s="973"/>
      <c r="AD131" s="973"/>
      <c r="AE131" s="974"/>
      <c r="AF131" s="972">
        <v>16034313</v>
      </c>
      <c r="AG131" s="973"/>
      <c r="AH131" s="973"/>
      <c r="AI131" s="973"/>
      <c r="AJ131" s="974"/>
      <c r="AK131" s="972">
        <v>16126716</v>
      </c>
      <c r="AL131" s="973"/>
      <c r="AM131" s="973"/>
      <c r="AN131" s="973"/>
      <c r="AO131" s="974"/>
      <c r="AP131" s="1097"/>
      <c r="AQ131" s="1098"/>
      <c r="AR131" s="1098"/>
      <c r="AS131" s="1098"/>
      <c r="AT131" s="1099"/>
      <c r="AU131" s="215"/>
      <c r="AV131" s="215"/>
      <c r="AW131" s="215"/>
      <c r="AX131" s="1070" t="s">
        <v>471</v>
      </c>
      <c r="AY131" s="730"/>
      <c r="AZ131" s="730"/>
      <c r="BA131" s="730"/>
      <c r="BB131" s="730"/>
      <c r="BC131" s="730"/>
      <c r="BD131" s="730"/>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11.196343649999999</v>
      </c>
      <c r="AB132" s="1084"/>
      <c r="AC132" s="1084"/>
      <c r="AD132" s="1084"/>
      <c r="AE132" s="1085"/>
      <c r="AF132" s="1086">
        <v>13.267472079999999</v>
      </c>
      <c r="AG132" s="1084"/>
      <c r="AH132" s="1084"/>
      <c r="AI132" s="1084"/>
      <c r="AJ132" s="1085"/>
      <c r="AK132" s="1086">
        <v>11.11744653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11.6</v>
      </c>
      <c r="AB133" s="1067"/>
      <c r="AC133" s="1067"/>
      <c r="AD133" s="1067"/>
      <c r="AE133" s="1068"/>
      <c r="AF133" s="1066">
        <v>11.8</v>
      </c>
      <c r="AG133" s="1067"/>
      <c r="AH133" s="1067"/>
      <c r="AI133" s="1067"/>
      <c r="AJ133" s="1068"/>
      <c r="AK133" s="1066">
        <v>11.8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wEmccDmDG42fQxVpLnzs42gmc+aDw7Fliru8p4AlY43T2beyXHcTYsGM9c0UI6wL5kxZU0LXgmScPm3X9poqw==" saltValue="C7t8FLXM6hVlbwsTLXl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B69:P69"/>
    <mergeCell ref="B71:P71"/>
    <mergeCell ref="B72:P72"/>
    <mergeCell ref="B74:P74"/>
    <mergeCell ref="B73:P73"/>
    <mergeCell ref="B75:P75"/>
    <mergeCell ref="B76:P76"/>
    <mergeCell ref="B77:P77"/>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475</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BSJlehmQEljL53RT859Otp3FUi9ba6zozv4RRUZHcI4GneHxbwTTXzw2uMB7nVcsnEeM5ctxz4bL6+WwfABNHg==" saltValue="nlkS1pdmgkqlNhZYJbOi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CTSEbDAKpHRL1ZUb/Dgs3oeloHb+FbpzGnt1e2vqy0x1w67PhW7CyYXR9Ud6Z3Sz+v7fLLofGlSActxqxpn4Wg==" saltValue="P9pmu/giQLTXF2k/XIsb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477</v>
      </c>
      <c r="AL6" s="248"/>
      <c r="AM6" s="248"/>
      <c r="AN6" s="248"/>
    </row>
    <row r="7" spans="1:46" ht="13.5" customHeight="1" x14ac:dyDescent="0.25">
      <c r="A7" s="247"/>
      <c r="AK7" s="250"/>
      <c r="AL7" s="251"/>
      <c r="AM7" s="251"/>
      <c r="AN7" s="252"/>
      <c r="AO7" s="1101" t="s">
        <v>478</v>
      </c>
      <c r="AP7" s="253"/>
      <c r="AQ7" s="254" t="s">
        <v>479</v>
      </c>
      <c r="AR7" s="255"/>
    </row>
    <row r="8" spans="1:46" ht="12.75" x14ac:dyDescent="0.25">
      <c r="A8" s="247"/>
      <c r="AK8" s="256"/>
      <c r="AL8" s="257"/>
      <c r="AM8" s="257"/>
      <c r="AN8" s="258"/>
      <c r="AO8" s="1102"/>
      <c r="AP8" s="259" t="s">
        <v>480</v>
      </c>
      <c r="AQ8" s="260" t="s">
        <v>481</v>
      </c>
      <c r="AR8" s="261" t="s">
        <v>482</v>
      </c>
    </row>
    <row r="9" spans="1:46" ht="12.75" x14ac:dyDescent="0.25">
      <c r="A9" s="247"/>
      <c r="AK9" s="1103" t="s">
        <v>483</v>
      </c>
      <c r="AL9" s="1104"/>
      <c r="AM9" s="1104"/>
      <c r="AN9" s="1105"/>
      <c r="AO9" s="262">
        <v>5824059</v>
      </c>
      <c r="AP9" s="262">
        <v>111197</v>
      </c>
      <c r="AQ9" s="263">
        <v>95899</v>
      </c>
      <c r="AR9" s="264">
        <v>16</v>
      </c>
    </row>
    <row r="10" spans="1:46" ht="13.5" customHeight="1" x14ac:dyDescent="0.25">
      <c r="A10" s="247"/>
      <c r="AK10" s="1103" t="s">
        <v>484</v>
      </c>
      <c r="AL10" s="1104"/>
      <c r="AM10" s="1104"/>
      <c r="AN10" s="1105"/>
      <c r="AO10" s="265">
        <v>46620</v>
      </c>
      <c r="AP10" s="265">
        <v>890</v>
      </c>
      <c r="AQ10" s="266">
        <v>7418</v>
      </c>
      <c r="AR10" s="267">
        <v>-88</v>
      </c>
    </row>
    <row r="11" spans="1:46" ht="13.5" customHeight="1" x14ac:dyDescent="0.25">
      <c r="A11" s="247"/>
      <c r="AK11" s="1103" t="s">
        <v>485</v>
      </c>
      <c r="AL11" s="1104"/>
      <c r="AM11" s="1104"/>
      <c r="AN11" s="1105"/>
      <c r="AO11" s="265">
        <v>98756</v>
      </c>
      <c r="AP11" s="265">
        <v>1886</v>
      </c>
      <c r="AQ11" s="266">
        <v>1842</v>
      </c>
      <c r="AR11" s="267">
        <v>2.4</v>
      </c>
    </row>
    <row r="12" spans="1:46" ht="13.5" customHeight="1" x14ac:dyDescent="0.25">
      <c r="A12" s="247"/>
      <c r="AK12" s="1103" t="s">
        <v>486</v>
      </c>
      <c r="AL12" s="1104"/>
      <c r="AM12" s="1104"/>
      <c r="AN12" s="1105"/>
      <c r="AO12" s="265" t="s">
        <v>487</v>
      </c>
      <c r="AP12" s="265" t="s">
        <v>487</v>
      </c>
      <c r="AQ12" s="266">
        <v>18</v>
      </c>
      <c r="AR12" s="267" t="s">
        <v>487</v>
      </c>
    </row>
    <row r="13" spans="1:46" ht="13.5" customHeight="1" x14ac:dyDescent="0.25">
      <c r="A13" s="247"/>
      <c r="AK13" s="1103" t="s">
        <v>488</v>
      </c>
      <c r="AL13" s="1104"/>
      <c r="AM13" s="1104"/>
      <c r="AN13" s="1105"/>
      <c r="AO13" s="265">
        <v>240876</v>
      </c>
      <c r="AP13" s="265">
        <v>4599</v>
      </c>
      <c r="AQ13" s="266">
        <v>3674</v>
      </c>
      <c r="AR13" s="267">
        <v>25.2</v>
      </c>
    </row>
    <row r="14" spans="1:46" ht="13.5" customHeight="1" x14ac:dyDescent="0.25">
      <c r="A14" s="247"/>
      <c r="AK14" s="1103" t="s">
        <v>489</v>
      </c>
      <c r="AL14" s="1104"/>
      <c r="AM14" s="1104"/>
      <c r="AN14" s="1105"/>
      <c r="AO14" s="265">
        <v>196265</v>
      </c>
      <c r="AP14" s="265">
        <v>3747</v>
      </c>
      <c r="AQ14" s="266">
        <v>2040</v>
      </c>
      <c r="AR14" s="267">
        <v>83.7</v>
      </c>
    </row>
    <row r="15" spans="1:46" ht="13.5" customHeight="1" x14ac:dyDescent="0.25">
      <c r="A15" s="247"/>
      <c r="AK15" s="1106" t="s">
        <v>490</v>
      </c>
      <c r="AL15" s="1107"/>
      <c r="AM15" s="1107"/>
      <c r="AN15" s="1108"/>
      <c r="AO15" s="265">
        <v>-420966</v>
      </c>
      <c r="AP15" s="265">
        <v>-8037</v>
      </c>
      <c r="AQ15" s="266">
        <v>-5724</v>
      </c>
      <c r="AR15" s="267">
        <v>40.4</v>
      </c>
    </row>
    <row r="16" spans="1:46" ht="12.75" x14ac:dyDescent="0.25">
      <c r="A16" s="247"/>
      <c r="AK16" s="1106" t="s">
        <v>177</v>
      </c>
      <c r="AL16" s="1107"/>
      <c r="AM16" s="1107"/>
      <c r="AN16" s="1108"/>
      <c r="AO16" s="265">
        <v>5985610</v>
      </c>
      <c r="AP16" s="265">
        <v>114282</v>
      </c>
      <c r="AQ16" s="266">
        <v>105167</v>
      </c>
      <c r="AR16" s="267">
        <v>8.6999999999999993</v>
      </c>
    </row>
    <row r="17" spans="1:46" ht="12.75" x14ac:dyDescent="0.25">
      <c r="A17" s="247"/>
    </row>
    <row r="18" spans="1:46" ht="12.75" x14ac:dyDescent="0.25">
      <c r="A18" s="247"/>
      <c r="AQ18" s="268"/>
      <c r="AR18" s="268"/>
    </row>
    <row r="19" spans="1:46" ht="12.75" x14ac:dyDescent="0.25">
      <c r="A19" s="247"/>
      <c r="AK19" s="243" t="s">
        <v>491</v>
      </c>
    </row>
    <row r="20" spans="1:46" ht="12.75" x14ac:dyDescent="0.25">
      <c r="A20" s="247"/>
      <c r="AK20" s="269"/>
      <c r="AL20" s="270"/>
      <c r="AM20" s="270"/>
      <c r="AN20" s="271"/>
      <c r="AO20" s="272" t="s">
        <v>492</v>
      </c>
      <c r="AP20" s="273" t="s">
        <v>493</v>
      </c>
      <c r="AQ20" s="274" t="s">
        <v>494</v>
      </c>
      <c r="AR20" s="275"/>
    </row>
    <row r="21" spans="1:46" s="248" customFormat="1" ht="12.75" x14ac:dyDescent="0.25">
      <c r="A21" s="276"/>
      <c r="AK21" s="1109" t="s">
        <v>495</v>
      </c>
      <c r="AL21" s="1110"/>
      <c r="AM21" s="1110"/>
      <c r="AN21" s="1111"/>
      <c r="AO21" s="277">
        <v>11.42</v>
      </c>
      <c r="AP21" s="278">
        <v>8.91</v>
      </c>
      <c r="AQ21" s="279">
        <v>2.5099999999999998</v>
      </c>
      <c r="AS21" s="280"/>
      <c r="AT21" s="276"/>
    </row>
    <row r="22" spans="1:46" s="248" customFormat="1" ht="12.75" x14ac:dyDescent="0.25">
      <c r="A22" s="276"/>
      <c r="AK22" s="1109" t="s">
        <v>496</v>
      </c>
      <c r="AL22" s="1110"/>
      <c r="AM22" s="1110"/>
      <c r="AN22" s="1111"/>
      <c r="AO22" s="281">
        <v>94</v>
      </c>
      <c r="AP22" s="282">
        <v>97.6</v>
      </c>
      <c r="AQ22" s="283">
        <v>-3.6</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2.75" x14ac:dyDescent="0.25">
      <c r="A27" s="288"/>
      <c r="AS27" s="243"/>
      <c r="AT27" s="243"/>
    </row>
    <row r="28" spans="1:46" ht="16.149999999999999" x14ac:dyDescent="0.2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499</v>
      </c>
      <c r="AL29" s="248"/>
      <c r="AM29" s="248"/>
      <c r="AN29" s="248"/>
      <c r="AS29" s="290"/>
    </row>
    <row r="30" spans="1:46" ht="13.5" customHeight="1" x14ac:dyDescent="0.25">
      <c r="A30" s="247"/>
      <c r="AK30" s="250"/>
      <c r="AL30" s="251"/>
      <c r="AM30" s="251"/>
      <c r="AN30" s="252"/>
      <c r="AO30" s="1101" t="s">
        <v>478</v>
      </c>
      <c r="AP30" s="253"/>
      <c r="AQ30" s="254" t="s">
        <v>479</v>
      </c>
      <c r="AR30" s="255"/>
    </row>
    <row r="31" spans="1:46" ht="12.75" x14ac:dyDescent="0.25">
      <c r="A31" s="247"/>
      <c r="AK31" s="256"/>
      <c r="AL31" s="257"/>
      <c r="AM31" s="257"/>
      <c r="AN31" s="258"/>
      <c r="AO31" s="1102"/>
      <c r="AP31" s="259" t="s">
        <v>480</v>
      </c>
      <c r="AQ31" s="260" t="s">
        <v>481</v>
      </c>
      <c r="AR31" s="261" t="s">
        <v>482</v>
      </c>
    </row>
    <row r="32" spans="1:46" ht="27" customHeight="1" x14ac:dyDescent="0.25">
      <c r="A32" s="247"/>
      <c r="AK32" s="1117" t="s">
        <v>500</v>
      </c>
      <c r="AL32" s="1118"/>
      <c r="AM32" s="1118"/>
      <c r="AN32" s="1119"/>
      <c r="AO32" s="291">
        <v>3624598</v>
      </c>
      <c r="AP32" s="291">
        <v>69203</v>
      </c>
      <c r="AQ32" s="292">
        <v>63956</v>
      </c>
      <c r="AR32" s="293">
        <v>8.1999999999999993</v>
      </c>
    </row>
    <row r="33" spans="1:46" ht="13.5" customHeight="1" x14ac:dyDescent="0.25">
      <c r="A33" s="247"/>
      <c r="AK33" s="1117" t="s">
        <v>501</v>
      </c>
      <c r="AL33" s="1118"/>
      <c r="AM33" s="1118"/>
      <c r="AN33" s="1119"/>
      <c r="AO33" s="291" t="s">
        <v>487</v>
      </c>
      <c r="AP33" s="291" t="s">
        <v>487</v>
      </c>
      <c r="AQ33" s="292" t="s">
        <v>487</v>
      </c>
      <c r="AR33" s="293" t="s">
        <v>487</v>
      </c>
    </row>
    <row r="34" spans="1:46" ht="27" customHeight="1" x14ac:dyDescent="0.25">
      <c r="A34" s="247"/>
      <c r="AK34" s="1117" t="s">
        <v>502</v>
      </c>
      <c r="AL34" s="1118"/>
      <c r="AM34" s="1118"/>
      <c r="AN34" s="1119"/>
      <c r="AO34" s="291" t="s">
        <v>487</v>
      </c>
      <c r="AP34" s="291" t="s">
        <v>487</v>
      </c>
      <c r="AQ34" s="292">
        <v>4</v>
      </c>
      <c r="AR34" s="293" t="s">
        <v>487</v>
      </c>
    </row>
    <row r="35" spans="1:46" ht="27" customHeight="1" x14ac:dyDescent="0.25">
      <c r="A35" s="247"/>
      <c r="AK35" s="1117" t="s">
        <v>503</v>
      </c>
      <c r="AL35" s="1118"/>
      <c r="AM35" s="1118"/>
      <c r="AN35" s="1119"/>
      <c r="AO35" s="291">
        <v>1383419</v>
      </c>
      <c r="AP35" s="291">
        <v>26413</v>
      </c>
      <c r="AQ35" s="292">
        <v>14498</v>
      </c>
      <c r="AR35" s="293">
        <v>82.2</v>
      </c>
    </row>
    <row r="36" spans="1:46" ht="27" customHeight="1" x14ac:dyDescent="0.25">
      <c r="A36" s="247"/>
      <c r="AK36" s="1117" t="s">
        <v>504</v>
      </c>
      <c r="AL36" s="1118"/>
      <c r="AM36" s="1118"/>
      <c r="AN36" s="1119"/>
      <c r="AO36" s="291">
        <v>8787</v>
      </c>
      <c r="AP36" s="291">
        <v>168</v>
      </c>
      <c r="AQ36" s="292">
        <v>1993</v>
      </c>
      <c r="AR36" s="293">
        <v>-91.6</v>
      </c>
    </row>
    <row r="37" spans="1:46" ht="13.5" customHeight="1" x14ac:dyDescent="0.25">
      <c r="A37" s="247"/>
      <c r="AK37" s="1117" t="s">
        <v>505</v>
      </c>
      <c r="AL37" s="1118"/>
      <c r="AM37" s="1118"/>
      <c r="AN37" s="1119"/>
      <c r="AO37" s="291" t="s">
        <v>487</v>
      </c>
      <c r="AP37" s="291" t="s">
        <v>487</v>
      </c>
      <c r="AQ37" s="292">
        <v>407</v>
      </c>
      <c r="AR37" s="293" t="s">
        <v>487</v>
      </c>
    </row>
    <row r="38" spans="1:46" ht="27" customHeight="1" x14ac:dyDescent="0.25">
      <c r="A38" s="247"/>
      <c r="AK38" s="1120" t="s">
        <v>506</v>
      </c>
      <c r="AL38" s="1121"/>
      <c r="AM38" s="1121"/>
      <c r="AN38" s="1122"/>
      <c r="AO38" s="294" t="s">
        <v>487</v>
      </c>
      <c r="AP38" s="294" t="s">
        <v>487</v>
      </c>
      <c r="AQ38" s="295">
        <v>1</v>
      </c>
      <c r="AR38" s="283" t="s">
        <v>487</v>
      </c>
      <c r="AS38" s="290"/>
    </row>
    <row r="39" spans="1:46" ht="12.75" x14ac:dyDescent="0.25">
      <c r="A39" s="247"/>
      <c r="AK39" s="1120" t="s">
        <v>507</v>
      </c>
      <c r="AL39" s="1121"/>
      <c r="AM39" s="1121"/>
      <c r="AN39" s="1122"/>
      <c r="AO39" s="291">
        <v>-53205</v>
      </c>
      <c r="AP39" s="291">
        <v>-1016</v>
      </c>
      <c r="AQ39" s="292">
        <v>-3355</v>
      </c>
      <c r="AR39" s="293">
        <v>-69.7</v>
      </c>
      <c r="AS39" s="290"/>
    </row>
    <row r="40" spans="1:46" ht="27" customHeight="1" x14ac:dyDescent="0.25">
      <c r="A40" s="247"/>
      <c r="AK40" s="1117" t="s">
        <v>508</v>
      </c>
      <c r="AL40" s="1118"/>
      <c r="AM40" s="1118"/>
      <c r="AN40" s="1119"/>
      <c r="AO40" s="291">
        <v>-3170720</v>
      </c>
      <c r="AP40" s="291">
        <v>-60538</v>
      </c>
      <c r="AQ40" s="292">
        <v>-53996</v>
      </c>
      <c r="AR40" s="293">
        <v>12.1</v>
      </c>
      <c r="AS40" s="290"/>
    </row>
    <row r="41" spans="1:46" ht="12.75" x14ac:dyDescent="0.25">
      <c r="A41" s="247"/>
      <c r="AK41" s="1123" t="s">
        <v>287</v>
      </c>
      <c r="AL41" s="1124"/>
      <c r="AM41" s="1124"/>
      <c r="AN41" s="1125"/>
      <c r="AO41" s="291">
        <v>1792879</v>
      </c>
      <c r="AP41" s="291">
        <v>34231</v>
      </c>
      <c r="AQ41" s="292">
        <v>23508</v>
      </c>
      <c r="AR41" s="293">
        <v>45.6</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509</v>
      </c>
    </row>
    <row r="48" spans="1:46" ht="12.75" x14ac:dyDescent="0.25">
      <c r="A48" s="247"/>
      <c r="AK48" s="301" t="s">
        <v>510</v>
      </c>
      <c r="AL48" s="301"/>
      <c r="AM48" s="301"/>
      <c r="AN48" s="301"/>
      <c r="AO48" s="301"/>
      <c r="AP48" s="301"/>
      <c r="AQ48" s="302"/>
      <c r="AR48" s="301"/>
    </row>
    <row r="49" spans="1:44" ht="13.5" customHeight="1" x14ac:dyDescent="0.25">
      <c r="A49" s="247"/>
      <c r="AK49" s="303"/>
      <c r="AL49" s="304"/>
      <c r="AM49" s="1112" t="s">
        <v>478</v>
      </c>
      <c r="AN49" s="1114" t="s">
        <v>511</v>
      </c>
      <c r="AO49" s="1115"/>
      <c r="AP49" s="1115"/>
      <c r="AQ49" s="1115"/>
      <c r="AR49" s="1116"/>
    </row>
    <row r="50" spans="1:44" ht="12.75" x14ac:dyDescent="0.25">
      <c r="A50" s="247"/>
      <c r="AK50" s="305"/>
      <c r="AL50" s="306"/>
      <c r="AM50" s="1113"/>
      <c r="AN50" s="307" t="s">
        <v>512</v>
      </c>
      <c r="AO50" s="308" t="s">
        <v>513</v>
      </c>
      <c r="AP50" s="309" t="s">
        <v>514</v>
      </c>
      <c r="AQ50" s="310" t="s">
        <v>515</v>
      </c>
      <c r="AR50" s="311" t="s">
        <v>516</v>
      </c>
    </row>
    <row r="51" spans="1:44" ht="12.75" x14ac:dyDescent="0.25">
      <c r="A51" s="247"/>
      <c r="AK51" s="303" t="s">
        <v>517</v>
      </c>
      <c r="AL51" s="304"/>
      <c r="AM51" s="312">
        <v>3019229</v>
      </c>
      <c r="AN51" s="313">
        <v>54544</v>
      </c>
      <c r="AO51" s="314">
        <v>-25.3</v>
      </c>
      <c r="AP51" s="315">
        <v>70329</v>
      </c>
      <c r="AQ51" s="316">
        <v>0.2</v>
      </c>
      <c r="AR51" s="317">
        <v>-25.5</v>
      </c>
    </row>
    <row r="52" spans="1:44" ht="12.75" x14ac:dyDescent="0.25">
      <c r="A52" s="247"/>
      <c r="AK52" s="318"/>
      <c r="AL52" s="319" t="s">
        <v>518</v>
      </c>
      <c r="AM52" s="320">
        <v>1562330</v>
      </c>
      <c r="AN52" s="321">
        <v>28224</v>
      </c>
      <c r="AO52" s="322">
        <v>-15</v>
      </c>
      <c r="AP52" s="323">
        <v>39403</v>
      </c>
      <c r="AQ52" s="324">
        <v>9.1</v>
      </c>
      <c r="AR52" s="325">
        <v>-24.1</v>
      </c>
    </row>
    <row r="53" spans="1:44" ht="12.75" x14ac:dyDescent="0.25">
      <c r="A53" s="247"/>
      <c r="AK53" s="303" t="s">
        <v>519</v>
      </c>
      <c r="AL53" s="304"/>
      <c r="AM53" s="312">
        <v>3463677</v>
      </c>
      <c r="AN53" s="313">
        <v>63431</v>
      </c>
      <c r="AO53" s="314">
        <v>16.3</v>
      </c>
      <c r="AP53" s="315">
        <v>71871</v>
      </c>
      <c r="AQ53" s="316">
        <v>2.2000000000000002</v>
      </c>
      <c r="AR53" s="317">
        <v>14.1</v>
      </c>
    </row>
    <row r="54" spans="1:44" ht="12.75" x14ac:dyDescent="0.25">
      <c r="A54" s="247"/>
      <c r="AK54" s="318"/>
      <c r="AL54" s="319" t="s">
        <v>518</v>
      </c>
      <c r="AM54" s="320">
        <v>2029177</v>
      </c>
      <c r="AN54" s="321">
        <v>37161</v>
      </c>
      <c r="AO54" s="322">
        <v>31.7</v>
      </c>
      <c r="AP54" s="323">
        <v>38232</v>
      </c>
      <c r="AQ54" s="324">
        <v>-3</v>
      </c>
      <c r="AR54" s="325">
        <v>34.700000000000003</v>
      </c>
    </row>
    <row r="55" spans="1:44" ht="12.75" x14ac:dyDescent="0.25">
      <c r="A55" s="247"/>
      <c r="AK55" s="303" t="s">
        <v>520</v>
      </c>
      <c r="AL55" s="304"/>
      <c r="AM55" s="312">
        <v>3357465</v>
      </c>
      <c r="AN55" s="313">
        <v>62219</v>
      </c>
      <c r="AO55" s="314">
        <v>-1.9</v>
      </c>
      <c r="AP55" s="315">
        <v>71807</v>
      </c>
      <c r="AQ55" s="316">
        <v>-0.1</v>
      </c>
      <c r="AR55" s="317">
        <v>-1.8</v>
      </c>
    </row>
    <row r="56" spans="1:44" ht="12.75" x14ac:dyDescent="0.25">
      <c r="A56" s="247"/>
      <c r="AK56" s="318"/>
      <c r="AL56" s="319" t="s">
        <v>518</v>
      </c>
      <c r="AM56" s="320">
        <v>2049985</v>
      </c>
      <c r="AN56" s="321">
        <v>37989</v>
      </c>
      <c r="AO56" s="322">
        <v>2.2000000000000002</v>
      </c>
      <c r="AP56" s="323">
        <v>37333</v>
      </c>
      <c r="AQ56" s="324">
        <v>-2.4</v>
      </c>
      <c r="AR56" s="325">
        <v>4.5999999999999996</v>
      </c>
    </row>
    <row r="57" spans="1:44" ht="12.75" x14ac:dyDescent="0.25">
      <c r="A57" s="247"/>
      <c r="AK57" s="303" t="s">
        <v>521</v>
      </c>
      <c r="AL57" s="304"/>
      <c r="AM57" s="312">
        <v>5227300</v>
      </c>
      <c r="AN57" s="313">
        <v>98036</v>
      </c>
      <c r="AO57" s="314">
        <v>57.6</v>
      </c>
      <c r="AP57" s="315">
        <v>80821</v>
      </c>
      <c r="AQ57" s="316">
        <v>12.6</v>
      </c>
      <c r="AR57" s="317">
        <v>45</v>
      </c>
    </row>
    <row r="58" spans="1:44" ht="12.75" x14ac:dyDescent="0.25">
      <c r="A58" s="247"/>
      <c r="AK58" s="318"/>
      <c r="AL58" s="319" t="s">
        <v>518</v>
      </c>
      <c r="AM58" s="320">
        <v>3086820</v>
      </c>
      <c r="AN58" s="321">
        <v>57892</v>
      </c>
      <c r="AO58" s="322">
        <v>52.4</v>
      </c>
      <c r="AP58" s="323">
        <v>49586</v>
      </c>
      <c r="AQ58" s="324">
        <v>32.799999999999997</v>
      </c>
      <c r="AR58" s="325">
        <v>19.600000000000001</v>
      </c>
    </row>
    <row r="59" spans="1:44" ht="12.75" x14ac:dyDescent="0.25">
      <c r="A59" s="247"/>
      <c r="AK59" s="303" t="s">
        <v>522</v>
      </c>
      <c r="AL59" s="304"/>
      <c r="AM59" s="312">
        <v>6717507</v>
      </c>
      <c r="AN59" s="313">
        <v>128255</v>
      </c>
      <c r="AO59" s="314">
        <v>30.8</v>
      </c>
      <c r="AP59" s="315">
        <v>79840</v>
      </c>
      <c r="AQ59" s="316">
        <v>-1.2</v>
      </c>
      <c r="AR59" s="317">
        <v>32</v>
      </c>
    </row>
    <row r="60" spans="1:44" ht="12.75" x14ac:dyDescent="0.25">
      <c r="A60" s="247"/>
      <c r="AK60" s="318"/>
      <c r="AL60" s="319" t="s">
        <v>518</v>
      </c>
      <c r="AM60" s="320">
        <v>3562355</v>
      </c>
      <c r="AN60" s="321">
        <v>68015</v>
      </c>
      <c r="AO60" s="322">
        <v>17.5</v>
      </c>
      <c r="AP60" s="323">
        <v>45238</v>
      </c>
      <c r="AQ60" s="324">
        <v>-8.8000000000000007</v>
      </c>
      <c r="AR60" s="325">
        <v>26.3</v>
      </c>
    </row>
    <row r="61" spans="1:44" ht="12.75" x14ac:dyDescent="0.25">
      <c r="A61" s="247"/>
      <c r="AK61" s="303" t="s">
        <v>523</v>
      </c>
      <c r="AL61" s="326"/>
      <c r="AM61" s="312">
        <v>4357036</v>
      </c>
      <c r="AN61" s="313">
        <v>81297</v>
      </c>
      <c r="AO61" s="314">
        <v>15.5</v>
      </c>
      <c r="AP61" s="315">
        <v>74934</v>
      </c>
      <c r="AQ61" s="327">
        <v>2.7</v>
      </c>
      <c r="AR61" s="317">
        <v>12.8</v>
      </c>
    </row>
    <row r="62" spans="1:44" ht="12.75" x14ac:dyDescent="0.25">
      <c r="A62" s="247"/>
      <c r="AK62" s="318"/>
      <c r="AL62" s="319" t="s">
        <v>518</v>
      </c>
      <c r="AM62" s="320">
        <v>2458133</v>
      </c>
      <c r="AN62" s="321">
        <v>45856</v>
      </c>
      <c r="AO62" s="322">
        <v>17.8</v>
      </c>
      <c r="AP62" s="323">
        <v>41958</v>
      </c>
      <c r="AQ62" s="324">
        <v>5.5</v>
      </c>
      <c r="AR62" s="325">
        <v>12.3</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3x9jYDsGM2DATZB9fenw97D/Z4JYUH4ww5W1H5PSJWDV5QLW5/zkXbvguBUObaBxrdF2KtD3EaRca+PYb+YJjA==" saltValue="Jj2a+75acA7Iv+RuhsE9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475</v>
      </c>
    </row>
    <row r="121" spans="125:125" ht="13.5" hidden="1" customHeight="1" x14ac:dyDescent="0.25">
      <c r="DU121" s="241"/>
    </row>
  </sheetData>
  <sheetProtection algorithmName="SHA-512" hashValue="jw4mEJu39us/mRCa9A2ynztMNithWc+6/y/15hGcg2b+HqI8XgoZ+aOhSfxKrTXZBDWUgXVzepULcd9DL65LPw==" saltValue="YZtjEew8pX6sjDbUjHSy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475</v>
      </c>
    </row>
  </sheetData>
  <sheetProtection algorithmName="SHA-512" hashValue="qDUYORrMnoBT+bYAQ94mPFzGFvDjT8X5pwp4QkCjwq3rae35OryopIye80IhCGkoQS2R6NPu/kp1aW/p6B7yFA==" saltValue="sLJ15Mi3UE7ZazDcfi+7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525</v>
      </c>
      <c r="G46" s="8" t="s">
        <v>526</v>
      </c>
      <c r="H46" s="8" t="s">
        <v>527</v>
      </c>
      <c r="I46" s="8" t="s">
        <v>528</v>
      </c>
      <c r="J46" s="9" t="s">
        <v>529</v>
      </c>
    </row>
    <row r="47" spans="2:10" ht="57.75" customHeight="1" x14ac:dyDescent="0.25">
      <c r="B47" s="10"/>
      <c r="C47" s="1126" t="s">
        <v>3</v>
      </c>
      <c r="D47" s="1126"/>
      <c r="E47" s="1127"/>
      <c r="F47" s="11">
        <v>11.71</v>
      </c>
      <c r="G47" s="12">
        <v>14.2</v>
      </c>
      <c r="H47" s="12">
        <v>14.77</v>
      </c>
      <c r="I47" s="12">
        <v>15.08</v>
      </c>
      <c r="J47" s="13">
        <v>14.28</v>
      </c>
    </row>
    <row r="48" spans="2:10" ht="57.75" customHeight="1" x14ac:dyDescent="0.25">
      <c r="B48" s="14"/>
      <c r="C48" s="1128" t="s">
        <v>4</v>
      </c>
      <c r="D48" s="1128"/>
      <c r="E48" s="1129"/>
      <c r="F48" s="15">
        <v>6.53</v>
      </c>
      <c r="G48" s="16">
        <v>7.21</v>
      </c>
      <c r="H48" s="16">
        <v>11.43</v>
      </c>
      <c r="I48" s="16">
        <v>8.76</v>
      </c>
      <c r="J48" s="17">
        <v>5.22</v>
      </c>
    </row>
    <row r="49" spans="2:10" ht="57.75" customHeight="1" thickBot="1" x14ac:dyDescent="0.3">
      <c r="B49" s="18"/>
      <c r="C49" s="1130" t="s">
        <v>5</v>
      </c>
      <c r="D49" s="1130"/>
      <c r="E49" s="1131"/>
      <c r="F49" s="19">
        <v>1.31</v>
      </c>
      <c r="G49" s="20">
        <v>3.61</v>
      </c>
      <c r="H49" s="20">
        <v>3.9</v>
      </c>
      <c r="I49" s="20" t="s">
        <v>530</v>
      </c>
      <c r="J49" s="21" t="s">
        <v>531</v>
      </c>
    </row>
    <row r="50" spans="2:10" ht="12.75" x14ac:dyDescent="0.25"/>
  </sheetData>
  <sheetProtection algorithmName="SHA-512" hashValue="Z/Crdy7j9SCN0+5HTyvM4YM50sMgeuPaQiqWm8Q4QmOBQcgnAysBVXLWHPJiZbnrKtp34Mod9moYVtkOPnrpEA==" saltValue="t/T9XyWRfGVZ8hGWF3u9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2026-03-11T06:49:07Z</cp:lastPrinted>
  <dcterms:created xsi:type="dcterms:W3CDTF">2026-02-23T06:11:32Z</dcterms:created>
  <dcterms:modified xsi:type="dcterms:W3CDTF">2026-03-19T00:47:34Z</dcterms:modified>
  <cp:category/>
</cp:coreProperties>
</file>