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05F682E4-D9DC-410B-82FB-91C6CAB5E4A5}" xr6:coauthVersionLast="47" xr6:coauthVersionMax="47" xr10:uidLastSave="{00000000-0000-0000-0000-000000000000}"/>
  <bookViews>
    <workbookView xWindow="-98" yWindow="-98" windowWidth="20715" windowHeight="131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BE35" i="10"/>
  <c r="C35" i="10"/>
  <c r="BW34" i="10"/>
  <c r="BW35" i="10" s="1"/>
  <c r="BW36" i="10" s="1"/>
  <c r="BW37" i="10" s="1"/>
  <c r="BW38" i="10" s="1"/>
  <c r="BW39" i="10" s="1"/>
  <c r="BW40" i="10" s="1"/>
  <c r="BW41" i="10" s="1"/>
  <c r="BW42" i="10" s="1"/>
  <c r="BW43" i="10" s="1"/>
  <c r="BE34" i="10"/>
  <c r="C34" i="10"/>
  <c r="U34" i="10" s="1"/>
  <c r="CO34" i="10" l="1"/>
  <c r="CO35" i="10" s="1"/>
  <c r="U35" i="10"/>
  <c r="U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<sst xmlns="http://schemas.openxmlformats.org/spreadsheetml/2006/main" count="1083" uniqueCount="569">
  <si>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</si>
  <si>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</si>
  <si>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</si>
  <si>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</si>
  <si>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</si>
  <si>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</si>
  <si>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</si>
  <si>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</si>
  <si>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</si>
  <si>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</si>
  <si>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</si>
  <si>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</si>
  <si>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</si>
  <si>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</si>
  <si>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</si>
  <si>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</si>
  <si>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</si>
  <si>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</si>
  <si>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</si>
  <si>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</si>
  <si>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</si>
  <si>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</si>
  <si>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</si>
  <si>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</si>
  <si>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</si>
  <si>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</si>
  <si>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</si>
  <si>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</si>
  <si>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</si>
  <si>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</si>
  <si>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</si>
  <si>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</si>
  <si>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</si>
  <si>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</si>
  <si>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</si>
  <si>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</si>
  <si>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</si>
  <si>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</si>
  <si>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</si>
  <si>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</si>
  <si>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</si>
  <si>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</si>
  <si>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</si>
  <si>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</si>
  <si>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</si>
  <si>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</si>
  <si>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</si>
  <si>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</si>
  <si>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</si>
  <si>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</si>
  <si>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</si>
  <si>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</si>
  <si>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</si>
  <si>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</si>
  <si>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</si>
  <si>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</si>
  <si>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</si>
  <si>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</si>
  <si>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</si>
  <si>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</si>
  <si>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</si>
  <si>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</si>
  <si>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</si>
  <si>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</si>
  <si>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</si>
  <si>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</si>
  <si>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</si>
  <si>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</si>
  <si>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</si>
  <si>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</si>
  <si>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</si>
  <si>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</si>
  <si>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</si>
  <si>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</si>
  <si>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</si>
  <si>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</si>
  <si>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</si>
  <si>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</si>
  <si>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</si>
  <si>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</si>
  <si>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</si>
  <si>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</si>
  <si>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</si>
  <si>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</si>
  <si>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</si>
  <si>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</si>
  <si>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</si>
  <si>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</si>
  <si>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</si>
  <si>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</si>
  <si>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</si>
  <si>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</si>
  <si>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</si>
  <si>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</si>
  <si>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</si>
  <si>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</si>
  <si>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</si>
  <si>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</si>
  <si>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</si>
  <si>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</si>
  <si>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</si>
  <si>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</si>
  <si>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</si>
  <si>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</si>
  <si>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</si>
  <si>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</si>
  <si>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</si>
  <si>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</si>
  <si>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</si>
  <si>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</si>
  <si>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</si>
  <si>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</si>
  <si>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</si>
  <si>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</si>
  <si>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</si>
  <si>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</si>
  <si>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</si>
  <si>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</si>
  <si>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</si>
  <si>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</si>
  <si>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</si>
  <si>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</si>
  <si>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</si>
  <si>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</si>
  <si>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</si>
  <si>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</si>
  <si>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</si>
  <si>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</si>
  <si>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</si>
  <si>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</si>
  <si>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</si>
  <si>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</si>
  <si>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</si>
  <si>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</si>
  <si>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</si>
  <si>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</si>
  <si>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</si>
  <si>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</si>
  <si>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</si>
  <si>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</si>
  <si>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</si>
  <si>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</si>
  <si>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</si>
  <si>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</si>
  <si>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</si>
  <si>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</si>
  <si>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</si>
  <si>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</si>
  <si>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</si>
  <si>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</si>
  <si>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</si>
  <si>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</si>
  <si>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</si>
  <si>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</si>
  <si>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</si>
  <si>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</si>
  <si>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</si>
  <si>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</si>
  <si>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</si>
  <si>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</si>
  <si>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</si>
  <si>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</si>
  <si>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</si>
  <si>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</si>
  <si>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</si>
  <si>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</si>
  <si>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</si>
  <si>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</si>
  <si>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</si>
  <si>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</si>
  <si>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</si>
  <si>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</si>
  <si>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</si>
  <si>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</si>
  <si>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</si>
  <si>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</si>
  <si>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</si>
  <si>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</si>
  <si>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</si>
  <si>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</si>
  <si>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</si>
  <si>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</si>
  <si>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</si>
  <si>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</si>
  <si>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</si>
  <si>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</si>
  <si>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</si>
  <si>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</si>
  <si>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</si>
  <si>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</si>
  <si>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</si>
  <si>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</si>
  <si>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</si>
  <si>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</si>
  <si>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</si>
  <si>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</si>
  <si>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</si>
  <si>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</si>
  <si>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</si>
  <si>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</si>
  <si>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</si>
  <si>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</si>
  <si>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</si>
  <si>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</si>
  <si>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新潟県津南町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</si>
  <si>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</si>
  <si>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</si>
  <si>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</si>
  <si>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</si>
  <si>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</si>
  <si>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</si>
  <si>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</si>
  <si>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</si>
  <si>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</si>
  <si>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</si>
  <si>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</si>
  <si>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</si>
  <si>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</si>
  <si>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</si>
  <si>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</si>
  <si>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</si>
  <si>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</si>
  <si>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</si>
  <si>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</si>
  <si>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</si>
  <si>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</si>
  <si>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</si>
  <si>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</si>
  <si>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</si>
  <si>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</si>
  <si>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</si>
  <si>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</si>
  <si>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</si>
  <si>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</si>
  <si>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</si>
  <si>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</si>
  <si>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</si>
  <si>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</si>
  <si>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</si>
  <si>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</si>
  <si>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</si>
  <si>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</si>
  <si>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</si>
  <si>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</si>
  <si>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</si>
  <si>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</si>
  <si>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</si>
  <si>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</si>
  <si>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</si>
  <si>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</si>
  <si>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</si>
  <si>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</si>
  <si>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</si>
  <si>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</si>
  <si>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</si>
  <si>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</si>
  <si>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</si>
  <si>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</si>
  <si>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</si>
  <si>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</si>
  <si>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</si>
  <si>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</si>
  <si>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</si>
  <si>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</si>
  <si>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</si>
  <si>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</si>
  <si>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</si>
  <si>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</si>
  <si>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</si>
  <si>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</si>
  <si>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</si>
  <si>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</si>
  <si>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</si>
  <si>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</si>
  <si>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</si>
  <si>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</si>
  <si>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</si>
  <si>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</si>
  <si>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</si>
  <si>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</si>
  <si>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</si>
  <si>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</si>
  <si>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</si>
  <si>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</si>
  <si>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</si>
  <si>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</si>
  <si>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</si>
  <si>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</si>
  <si>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</si>
  <si>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</si>
  <si>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</si>
  <si>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</si>
  <si>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</si>
  <si>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</si>
  <si>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</si>
  <si>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</si>
  <si>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</si>
  <si>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</si>
  <si>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</si>
  <si>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</si>
  <si>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</si>
  <si>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</si>
  <si>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</si>
  <si>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</si>
  <si>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</si>
  <si>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</si>
  <si>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</si>
  <si>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</si>
  <si>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</si>
  <si>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</si>
  <si>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</si>
  <si>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</si>
  <si>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</si>
  <si>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</si>
  <si>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</si>
  <si>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</si>
  <si>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</si>
  <si>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</si>
  <si>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</si>
  <si>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</si>
  <si>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</si>
  <si>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</si>
  <si>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</si>
  <si>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</si>
  <si>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</si>
  <si>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</si>
  <si>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</si>
  <si>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</si>
  <si>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</si>
  <si>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</si>
  <si>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</si>
  <si>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</si>
  <si>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</si>
  <si>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</si>
  <si>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</si>
  <si>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</si>
  <si>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</si>
  <si>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</si>
  <si>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</si>
  <si>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</si>
  <si>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</si>
  <si>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</si>
  <si>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</si>
  <si>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</si>
  <si>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</si>
  <si>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</si>
  <si>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</si>
  <si>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</si>
  <si>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</si>
  <si>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</si>
  <si>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</si>
  <si>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</si>
  <si>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</si>
  <si>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</si>
  <si>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</si>
  <si>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新潟県津南町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</si>
  <si>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</si>
  <si>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</si>
  <si>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</si>
  <si>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</si>
  <si>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</si>
  <si>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</si>
  <si>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</si>
  <si>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</si>
  <si>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</si>
  <si>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</si>
  <si>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</si>
  <si>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</si>
  <si>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</si>
  <si>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</si>
  <si>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</si>
  <si>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</si>
  <si>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</si>
  <si>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</si>
  <si>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</si>
  <si>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</si>
  <si>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</si>
  <si>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</si>
  <si>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</si>
  <si>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</si>
  <si>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</si>
  <si>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</si>
  <si>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</si>
  <si>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</si>
  <si>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</si>
  <si>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</si>
  <si>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</si>
  <si>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</si>
  <si>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</si>
  <si>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</si>
  <si>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</si>
  <si>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</si>
  <si>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</si>
  <si>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</si>
  <si>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特定環境保全公共下水道事業会計</t>
    <phoneticPr fontId="5"/>
  </si>
  <si>
    <t>農業集落排水事業会計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</si>
  <si>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</si>
  <si>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</si>
  <si>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</si>
  <si>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</si>
  <si>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</si>
  <si>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</si>
  <si>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</si>
  <si>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</si>
  <si>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</si>
  <si>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</si>
  <si>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</si>
  <si>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</si>
  <si>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</si>
  <si>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</si>
  <si>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</si>
  <si>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</si>
  <si>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</si>
  <si>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</si>
  <si>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</si>
  <si>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</si>
  <si>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</si>
  <si>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</si>
  <si>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</si>
  <si>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</si>
  <si>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</si>
  <si>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</si>
  <si>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</si>
  <si>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</si>
  <si>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</si>
  <si>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</si>
  <si>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</si>
  <si>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</si>
  <si>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</si>
  <si>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</si>
  <si>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</si>
  <si>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</si>
  <si>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</si>
  <si>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</si>
  <si>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</si>
  <si>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</si>
  <si>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</si>
  <si>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</si>
  <si>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</si>
  <si>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</si>
  <si>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</si>
  <si>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</si>
  <si>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</si>
  <si>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</si>
  <si>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</si>
  <si>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</si>
  <si>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</si>
  <si>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</si>
  <si>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</si>
  <si>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</si>
  <si>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</si>
  <si>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</si>
  <si>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</si>
  <si>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</si>
  <si>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</si>
  <si>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</si>
  <si>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</si>
  <si>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</si>
  <si>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</si>
  <si>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</si>
  <si>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</si>
  <si>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</si>
  <si>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</si>
  <si>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</si>
  <si>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</si>
  <si>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</si>
  <si>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</si>
  <si>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</si>
  <si>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</si>
  <si>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</si>
  <si>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</si>
  <si>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</si>
  <si>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</si>
  <si>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</si>
  <si>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</si>
  <si>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</si>
  <si>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</si>
  <si>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</si>
  <si>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</si>
  <si>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</si>
  <si>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</si>
  <si>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</si>
  <si>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</si>
  <si>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</si>
  <si>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</si>
  <si>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</si>
  <si>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</si>
  <si>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</si>
  <si>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</si>
  <si>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</si>
  <si>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t>
  </si>
  <si>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</si>
  <si>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</si>
  <si>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</si>
  <si>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</si>
  <si>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</si>
  <si>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</si>
  <si>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</si>
  <si>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</si>
  <si>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</si>
  <si>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</si>
  <si>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</si>
  <si>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</si>
  <si>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</si>
  <si>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</si>
  <si>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</si>
  <si>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</si>
  <si>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</si>
  <si>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</si>
  <si>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</si>
  <si>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</si>
  <si>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</si>
  <si>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</si>
  <si>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</si>
  <si>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</si>
  <si>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</si>
  <si>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</si>
  <si>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</si>
  <si>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</si>
  <si>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</si>
  <si>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</si>
  <si>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</si>
  <si>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</si>
  <si>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</si>
  <si>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</si>
  <si>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</si>
  <si>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</si>
  <si>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</si>
  <si>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</si>
  <si>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</si>
  <si>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</si>
  <si>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</si>
  <si>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1.06</t>
  </si>
  <si>
    <t>▲ 2.53</t>
  </si>
  <si>
    <t>一般会計</t>
  </si>
  <si>
    <t>病院事業会計</t>
  </si>
  <si>
    <t>介護保険特別会計</t>
  </si>
  <si>
    <t>特定環境保全公共下水道事業会計</t>
  </si>
  <si>
    <t>農業集落排水事業会計</t>
  </si>
  <si>
    <t>簡易水道事業会計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</si>
  <si>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</si>
  <si>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</si>
  <si>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</si>
  <si>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</si>
  <si>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</si>
  <si>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</si>
  <si>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</si>
  <si>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</si>
  <si>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</si>
  <si>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(津南町地域福祉基金(R06年度末現在))</t>
    <rPh sb="1" eb="4">
      <t>ツナンマチ</t>
    </rPh>
    <rPh sb="4" eb="10">
      <t>チイキフクシキキン</t>
    </rPh>
    <phoneticPr fontId="5"/>
  </si>
  <si>
    <t>(津南町ふるさと支援まちづくり基金(R06年度末現在))</t>
    <rPh sb="1" eb="4">
      <t>ツナンマチ</t>
    </rPh>
    <rPh sb="8" eb="10">
      <t>シエン</t>
    </rPh>
    <rPh sb="15" eb="17">
      <t>キキン</t>
    </rPh>
    <phoneticPr fontId="5"/>
  </si>
  <si>
    <t>(ニュー・グリーンピア津南運営支援基金(R06年度末現在))</t>
    <rPh sb="11" eb="13">
      <t>ツナン</t>
    </rPh>
    <rPh sb="13" eb="19">
      <t>ウンエイシエンキキン</t>
    </rPh>
    <phoneticPr fontId="5"/>
  </si>
  <si>
    <t>(津南町農業振興基金(R06年度末現在))</t>
    <rPh sb="1" eb="4">
      <t>ツナンマチ</t>
    </rPh>
    <rPh sb="4" eb="10">
      <t>ノウギョウシンコウキキン</t>
    </rPh>
    <phoneticPr fontId="5"/>
  </si>
  <si>
    <t>(雑水山第2発電所運営基金(R06年度末現在))</t>
    <rPh sb="1" eb="2">
      <t>ザツ</t>
    </rPh>
    <rPh sb="2" eb="4">
      <t>ミズヤマ</t>
    </rPh>
    <rPh sb="4" eb="5">
      <t>ダイ</t>
    </rPh>
    <rPh sb="6" eb="9">
      <t>ハツデンショ</t>
    </rPh>
    <rPh sb="9" eb="13">
      <t>ウンエイキキン</t>
    </rPh>
    <phoneticPr fontId="5"/>
  </si>
  <si>
    <t>公益財団法人　津南町野菜価格安定協会</t>
    <rPh sb="0" eb="4">
      <t>コウエキザイダン</t>
    </rPh>
    <rPh sb="4" eb="6">
      <t>ホウジン</t>
    </rPh>
    <rPh sb="7" eb="10">
      <t>ツナンマチ</t>
    </rPh>
    <rPh sb="10" eb="14">
      <t>ヤサイカカク</t>
    </rPh>
    <rPh sb="14" eb="18">
      <t>アンテイキョウカイ</t>
    </rPh>
    <phoneticPr fontId="2"/>
  </si>
  <si>
    <t>公益社団法人　津南町農業公社</t>
    <rPh sb="0" eb="6">
      <t>コウエキシャダンホウジン</t>
    </rPh>
    <rPh sb="7" eb="10">
      <t>ツナンマチ</t>
    </rPh>
    <rPh sb="10" eb="14">
      <t>ノウギョウコウシャ</t>
    </rPh>
    <phoneticPr fontId="2"/>
  </si>
  <si>
    <t>-</t>
    <phoneticPr fontId="2"/>
  </si>
  <si>
    <t>津南地域衛生施設組合</t>
  </si>
  <si>
    <t>十日町地域広域事務組合【一般会計】</t>
    <rPh sb="12" eb="14">
      <t>イッパン</t>
    </rPh>
    <rPh sb="14" eb="16">
      <t>カイケイ</t>
    </rPh>
    <phoneticPr fontId="2"/>
  </si>
  <si>
    <t>十日町地域広域事務組合【家畜指導診療所特別会計】</t>
  </si>
  <si>
    <t>魚沼地区障害福祉組合</t>
  </si>
  <si>
    <t>新潟県市町村総合事務組合【一般会計】</t>
    <rPh sb="13" eb="15">
      <t>イッパン</t>
    </rPh>
    <rPh sb="15" eb="17">
      <t>カイケイ</t>
    </rPh>
    <phoneticPr fontId="2"/>
  </si>
  <si>
    <t>新潟県市町村総合事務組合【職員退職手当支給事業特別会計】</t>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</si>
  <si>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13" eb="16">
      <t>ショウボウダン</t>
    </rPh>
    <rPh sb="16" eb="18">
      <t>インナド</t>
    </rPh>
    <rPh sb="18" eb="20">
      <t>コウム</t>
    </rPh>
    <rPh sb="20" eb="22">
      <t>サイガイ</t>
    </rPh>
    <rPh sb="22" eb="24">
      <t>ホショウ</t>
    </rPh>
    <rPh sb="24" eb="26">
      <t>ジギョウ</t>
    </rPh>
    <rPh sb="26" eb="28">
      <t>トクベツ</t>
    </rPh>
    <rPh sb="28" eb="30">
      <t>カイケイ</t>
    </rPh>
    <phoneticPr fontId="2"/>
  </si>
  <si>
    <t>新潟県市町村総合事務組合【消防賞じゅつ金等支給事業特別会計】</t>
    <rPh sb="13" eb="15">
      <t>ショウボウ</t>
    </rPh>
    <rPh sb="15" eb="16">
      <t>ショウ</t>
    </rPh>
    <rPh sb="19" eb="20">
      <t>キン</t>
    </rPh>
    <rPh sb="20" eb="21">
      <t>トウ</t>
    </rPh>
    <rPh sb="21" eb="23">
      <t>シキュウ</t>
    </rPh>
    <rPh sb="23" eb="25">
      <t>ジギョウ</t>
    </rPh>
    <rPh sb="25" eb="27">
      <t>トクベツ</t>
    </rPh>
    <rPh sb="27" eb="29">
      <t>カイケイ</t>
    </rPh>
    <phoneticPr fontId="2"/>
  </si>
  <si>
    <t>新潟県市町村総合事務組合【非常勤職員公務災害補償等事業特別会計】</t>
    <rPh sb="13" eb="16">
      <t>ヒジョウキン</t>
    </rPh>
    <rPh sb="16" eb="18">
      <t>ショクイン</t>
    </rPh>
    <rPh sb="18" eb="20">
      <t>コウム</t>
    </rPh>
    <rPh sb="20" eb="22">
      <t>サイガイ</t>
    </rPh>
    <rPh sb="22" eb="25">
      <t>ホショウナド</t>
    </rPh>
    <rPh sb="25" eb="27">
      <t>ジギョウ</t>
    </rPh>
    <rPh sb="27" eb="29">
      <t>トクベツ</t>
    </rPh>
    <rPh sb="29" eb="31">
      <t>カイケイ</t>
    </rPh>
    <phoneticPr fontId="2"/>
  </si>
  <si>
    <t>新潟県市町村総合事務組合【交通災害共済事業特別会計】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2"/>
  </si>
  <si>
    <t>新潟県後期高齢者医療広域連合【一般会計】</t>
    <rPh sb="15" eb="17">
      <t>イッパン</t>
    </rPh>
    <rPh sb="17" eb="19">
      <t>カイケイ</t>
    </rPh>
    <phoneticPr fontId="2"/>
  </si>
  <si>
    <t>新潟県後期高齢者医療広域連合【後期高齢者医療特別会計】</t>
    <rPh sb="15" eb="17">
      <t>コウキ</t>
    </rPh>
    <rPh sb="17" eb="20">
      <t>コウレイシャ</t>
    </rPh>
    <rPh sb="20" eb="22">
      <t>イリョウ</t>
    </rPh>
    <rPh sb="22" eb="24">
      <t>トクベツ</t>
    </rPh>
    <rPh sb="24" eb="26">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</si>
</sst>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BB27-4170-AFCE-5B7C0E3A36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92445</c:v>
                </c:pt>
                <c:pt idx="1">
                  <c:v>58213</c:v>
                </c:pt>
                <c:pt idx="2">
                  <c:v>84784</c:v>
                </c:pt>
                <c:pt idx="3">
                  <c:v>73526</c:v>
                </c:pt>
                <c:pt idx="4">
                  <c:v>81791</c:v>
                </c:pt>
              </c:numCache>
            </c:numRef>
          </c:val>
          <c:smooth val="0"/>
          <c:extLst>
            <c:ext xmlns:c16="http://schemas.microsoft.com/office/drawing/2014/chart" uri="{C3380CC4-5D6E-409C-BE32-E72D297353CC}">
              <c16:uniqueId val="{00000001-BB27-4170-AFCE-5B7C0E3A36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c:v>
                </c:pt>
                <c:pt idx="1">
                  <c:v>9.7100000000000009</c:v>
                </c:pt>
                <c:pt idx="2">
                  <c:v>9.98</c:v>
                </c:pt>
                <c:pt idx="3">
                  <c:v>8.86</c:v>
                </c:pt>
                <c:pt idx="4">
                  <c:v>10.67</c:v>
                </c:pt>
              </c:numCache>
            </c:numRef>
          </c:val>
          <c:extLst>
            <c:ext xmlns:c16="http://schemas.microsoft.com/office/drawing/2014/chart" uri="{C3380CC4-5D6E-409C-BE32-E72D297353CC}">
              <c16:uniqueId val="{00000000-4927-40E3-A358-F7E4718A11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23.7</c:v>
                </c:pt>
                <c:pt idx="1">
                  <c:v>28.14</c:v>
                </c:pt>
                <c:pt idx="2">
                  <c:v>33.53</c:v>
                </c:pt>
                <c:pt idx="3">
                  <c:v>33.72</c:v>
                </c:pt>
                <c:pt idx="4">
                  <c:v>28.36</c:v>
                </c:pt>
              </c:numCache>
            </c:numRef>
          </c:val>
          <c:extLst>
            <c:ext xmlns:c16="http://schemas.microsoft.com/office/drawing/2014/chart" uri="{C3380CC4-5D6E-409C-BE32-E72D297353CC}">
              <c16:uniqueId val="{00000001-4927-40E3-A358-F7E4718A11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2.4500000000000002</c:v>
                </c:pt>
                <c:pt idx="1">
                  <c:v>9.35</c:v>
                </c:pt>
                <c:pt idx="2">
                  <c:v>4.4400000000000004</c:v>
                </c:pt>
                <c:pt idx="3">
                  <c:v>-1.06</c:v>
                </c:pt>
                <c:pt idx="4">
                  <c:v>-2.5299999999999998</c:v>
                </c:pt>
              </c:numCache>
            </c:numRef>
          </c:val>
          <c:smooth val="0"/>
          <c:extLst>
            <c:ext xmlns:c16="http://schemas.microsoft.com/office/drawing/2014/chart" uri="{C3380CC4-5D6E-409C-BE32-E72D297353CC}">
              <c16:uniqueId val="{00000002-4927-40E3-A358-F7E4718A11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0.74</c:v>
                </c:pt>
                <c:pt idx="2">
                  <c:v>#N/A</c:v>
                </c:pt>
                <c:pt idx="3">
                  <c:v>0.71</c:v>
                </c:pt>
                <c:pt idx="4">
                  <c:v>#N/A</c:v>
                </c:pt>
                <c:pt idx="5">
                  <c:v>1.33</c:v>
                </c:pt>
                <c:pt idx="6">
                  <c:v>#N/A</c:v>
                </c:pt>
                <c:pt idx="7">
                  <c:v>1.05</c:v>
                </c:pt>
                <c:pt idx="8">
                  <c:v>0</c:v>
                </c:pt>
                <c:pt idx="9">
                  <c:v>0</c:v>
                </c:pt>
              </c:numCache>
            </c:numRef>
          </c:val>
          <c:extLst>
            <c:ext xmlns:c16="http://schemas.microsoft.com/office/drawing/2014/chart" uri="{C3380CC4-5D6E-409C-BE32-E72D297353CC}">
              <c16:uniqueId val="{00000000-605F-4AE2-8F94-664AA57EB9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05F-4AE2-8F94-664AA57EB95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0.06</c:v>
                </c:pt>
                <c:pt idx="2">
                  <c:v>#N/A</c:v>
                </c:pt>
                <c:pt idx="3">
                  <c:v>0.06</c:v>
                </c:pt>
                <c:pt idx="4">
                  <c:v>#N/A</c:v>
                </c:pt>
                <c:pt idx="5">
                  <c:v>0.08</c:v>
                </c:pt>
                <c:pt idx="6">
                  <c:v>#N/A</c:v>
                </c:pt>
                <c:pt idx="7">
                  <c:v>0.05</c:v>
                </c:pt>
                <c:pt idx="8">
                  <c:v>#N/A</c:v>
                </c:pt>
                <c:pt idx="9">
                  <c:v>0.08</c:v>
                </c:pt>
              </c:numCache>
            </c:numRef>
          </c:val>
          <c:extLst>
            <c:ext xmlns:c16="http://schemas.microsoft.com/office/drawing/2014/chart" uri="{C3380CC4-5D6E-409C-BE32-E72D297353CC}">
              <c16:uniqueId val="{00000002-605F-4AE2-8F94-664AA57EB95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0.21</c:v>
                </c:pt>
                <c:pt idx="2">
                  <c:v>#N/A</c:v>
                </c:pt>
                <c:pt idx="3">
                  <c:v>0.42</c:v>
                </c:pt>
                <c:pt idx="4">
                  <c:v>#N/A</c:v>
                </c:pt>
                <c:pt idx="5">
                  <c:v>0.47</c:v>
                </c:pt>
                <c:pt idx="6">
                  <c:v>#N/A</c:v>
                </c:pt>
                <c:pt idx="7">
                  <c:v>0.56999999999999995</c:v>
                </c:pt>
                <c:pt idx="8">
                  <c:v>#N/A</c:v>
                </c:pt>
                <c:pt idx="9">
                  <c:v>0.9</c:v>
                </c:pt>
              </c:numCache>
            </c:numRef>
          </c:val>
          <c:extLst>
            <c:ext xmlns:c16="http://schemas.microsoft.com/office/drawing/2014/chart" uri="{C3380CC4-5D6E-409C-BE32-E72D297353CC}">
              <c16:uniqueId val="{00000003-605F-4AE2-8F94-664AA57EB950}"/>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1.19</c:v>
                </c:pt>
              </c:numCache>
            </c:numRef>
          </c:val>
          <c:extLst>
            <c:ext xmlns:c16="http://schemas.microsoft.com/office/drawing/2014/chart" uri="{C3380CC4-5D6E-409C-BE32-E72D297353CC}">
              <c16:uniqueId val="{00000004-605F-4AE2-8F94-664AA57EB950}"/>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1.56</c:v>
                </c:pt>
              </c:numCache>
            </c:numRef>
          </c:val>
          <c:extLst>
            <c:ext xmlns:c16="http://schemas.microsoft.com/office/drawing/2014/chart" uri="{C3380CC4-5D6E-409C-BE32-E72D297353CC}">
              <c16:uniqueId val="{00000005-605F-4AE2-8F94-664AA57EB950}"/>
            </c:ext>
          </c:extLst>
        </c:ser>
        <c:ser>
          <c:idx val="6"/>
          <c:order val="6"/>
          <c:tx>
            <c:strRef>
              <c:f>データシート!$A$33</c:f>
              <c:strCache>
                <c:ptCount val="1"/>
                <c:pt idx="0">
                  <c:v>特定環境保全公共下水道事業会計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1.77</c:v>
                </c:pt>
              </c:numCache>
            </c:numRef>
          </c:val>
          <c:extLst>
            <c:ext xmlns:c16="http://schemas.microsoft.com/office/drawing/2014/chart" uri="{C3380CC4-5D6E-409C-BE32-E72D297353CC}">
              <c16:uniqueId val="{00000006-605F-4AE2-8F94-664AA57EB95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0.85</c:v>
                </c:pt>
                <c:pt idx="2">
                  <c:v>#N/A</c:v>
                </c:pt>
                <c:pt idx="3">
                  <c:v>1.1100000000000001</c:v>
                </c:pt>
                <c:pt idx="4">
                  <c:v>#N/A</c:v>
                </c:pt>
                <c:pt idx="5">
                  <c:v>2.5099999999999998</c:v>
                </c:pt>
                <c:pt idx="6">
                  <c:v>#N/A</c:v>
                </c:pt>
                <c:pt idx="7">
                  <c:v>3.74</c:v>
                </c:pt>
                <c:pt idx="8">
                  <c:v>#N/A</c:v>
                </c:pt>
                <c:pt idx="9">
                  <c:v>3.68</c:v>
                </c:pt>
              </c:numCache>
            </c:numRef>
          </c:val>
          <c:extLst>
            <c:ext xmlns:c16="http://schemas.microsoft.com/office/drawing/2014/chart" uri="{C3380CC4-5D6E-409C-BE32-E72D297353CC}">
              <c16:uniqueId val="{00000007-605F-4AE2-8F94-664AA57EB95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3.99</c:v>
                </c:pt>
                <c:pt idx="2">
                  <c:v>#N/A</c:v>
                </c:pt>
                <c:pt idx="3">
                  <c:v>4.68</c:v>
                </c:pt>
                <c:pt idx="4">
                  <c:v>#N/A</c:v>
                </c:pt>
                <c:pt idx="5">
                  <c:v>5.22</c:v>
                </c:pt>
                <c:pt idx="6">
                  <c:v>#N/A</c:v>
                </c:pt>
                <c:pt idx="7">
                  <c:v>5.58</c:v>
                </c:pt>
                <c:pt idx="8">
                  <c:v>#N/A</c:v>
                </c:pt>
                <c:pt idx="9">
                  <c:v>3.9</c:v>
                </c:pt>
              </c:numCache>
            </c:numRef>
          </c:val>
          <c:extLst>
            <c:ext xmlns:c16="http://schemas.microsoft.com/office/drawing/2014/chart" uri="{C3380CC4-5D6E-409C-BE32-E72D297353CC}">
              <c16:uniqueId val="{00000008-605F-4AE2-8F94-664AA57EB95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6.59</c:v>
                </c:pt>
                <c:pt idx="2">
                  <c:v>#N/A</c:v>
                </c:pt>
                <c:pt idx="3">
                  <c:v>9.7100000000000009</c:v>
                </c:pt>
                <c:pt idx="4">
                  <c:v>#N/A</c:v>
                </c:pt>
                <c:pt idx="5">
                  <c:v>9.9700000000000006</c:v>
                </c:pt>
                <c:pt idx="6">
                  <c:v>#N/A</c:v>
                </c:pt>
                <c:pt idx="7">
                  <c:v>8.85</c:v>
                </c:pt>
                <c:pt idx="8">
                  <c:v>#N/A</c:v>
                </c:pt>
                <c:pt idx="9">
                  <c:v>10.67</c:v>
                </c:pt>
              </c:numCache>
            </c:numRef>
          </c:val>
          <c:extLst>
            <c:ext xmlns:c16="http://schemas.microsoft.com/office/drawing/2014/chart" uri="{C3380CC4-5D6E-409C-BE32-E72D297353CC}">
              <c16:uniqueId val="{00000009-605F-4AE2-8F94-664AA57EB9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846</c:v>
                </c:pt>
                <c:pt idx="5">
                  <c:v>866</c:v>
                </c:pt>
                <c:pt idx="8">
                  <c:v>883</c:v>
                </c:pt>
                <c:pt idx="11">
                  <c:v>868</c:v>
                </c:pt>
                <c:pt idx="14">
                  <c:v>859</c:v>
                </c:pt>
              </c:numCache>
            </c:numRef>
          </c:val>
          <c:extLst>
            <c:ext xmlns:c16="http://schemas.microsoft.com/office/drawing/2014/chart" uri="{C3380CC4-5D6E-409C-BE32-E72D297353CC}">
              <c16:uniqueId val="{00000000-268B-47BA-A087-DF5DDAAD63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8B-47BA-A087-DF5DDAAD63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89</c:v>
                </c:pt>
                <c:pt idx="3">
                  <c:v>85</c:v>
                </c:pt>
                <c:pt idx="6">
                  <c:v>84</c:v>
                </c:pt>
                <c:pt idx="9">
                  <c:v>84</c:v>
                </c:pt>
                <c:pt idx="12">
                  <c:v>85</c:v>
                </c:pt>
              </c:numCache>
            </c:numRef>
          </c:val>
          <c:extLst>
            <c:ext xmlns:c16="http://schemas.microsoft.com/office/drawing/2014/chart" uri="{C3380CC4-5D6E-409C-BE32-E72D297353CC}">
              <c16:uniqueId val="{00000002-268B-47BA-A087-DF5DDAAD63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71</c:v>
                </c:pt>
                <c:pt idx="3">
                  <c:v>78</c:v>
                </c:pt>
                <c:pt idx="6">
                  <c:v>77</c:v>
                </c:pt>
                <c:pt idx="9">
                  <c:v>64</c:v>
                </c:pt>
                <c:pt idx="12">
                  <c:v>67</c:v>
                </c:pt>
              </c:numCache>
            </c:numRef>
          </c:val>
          <c:extLst>
            <c:ext xmlns:c16="http://schemas.microsoft.com/office/drawing/2014/chart" uri="{C3380CC4-5D6E-409C-BE32-E72D297353CC}">
              <c16:uniqueId val="{00000003-268B-47BA-A087-DF5DDAAD63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481</c:v>
                </c:pt>
                <c:pt idx="3">
                  <c:v>477</c:v>
                </c:pt>
                <c:pt idx="6">
                  <c:v>478</c:v>
                </c:pt>
                <c:pt idx="9">
                  <c:v>496</c:v>
                </c:pt>
                <c:pt idx="12">
                  <c:v>430</c:v>
                </c:pt>
              </c:numCache>
            </c:numRef>
          </c:val>
          <c:extLst>
            <c:ext xmlns:c16="http://schemas.microsoft.com/office/drawing/2014/chart" uri="{C3380CC4-5D6E-409C-BE32-E72D297353CC}">
              <c16:uniqueId val="{00000004-268B-47BA-A087-DF5DDAAD63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8B-47BA-A087-DF5DDAAD63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8B-47BA-A087-DF5DDAAD63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628</c:v>
                </c:pt>
                <c:pt idx="3">
                  <c:v>667</c:v>
                </c:pt>
                <c:pt idx="6">
                  <c:v>716</c:v>
                </c:pt>
                <c:pt idx="9">
                  <c:v>718</c:v>
                </c:pt>
                <c:pt idx="12">
                  <c:v>715</c:v>
                </c:pt>
              </c:numCache>
            </c:numRef>
          </c:val>
          <c:extLst>
            <c:ext xmlns:c16="http://schemas.microsoft.com/office/drawing/2014/chart" uri="{C3380CC4-5D6E-409C-BE32-E72D297353CC}">
              <c16:uniqueId val="{00000007-268B-47BA-A087-DF5DDAAD63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423</c:v>
                </c:pt>
                <c:pt idx="2">
                  <c:v>#N/A</c:v>
                </c:pt>
                <c:pt idx="3">
                  <c:v>#N/A</c:v>
                </c:pt>
                <c:pt idx="4">
                  <c:v>441</c:v>
                </c:pt>
                <c:pt idx="5">
                  <c:v>#N/A</c:v>
                </c:pt>
                <c:pt idx="6">
                  <c:v>#N/A</c:v>
                </c:pt>
                <c:pt idx="7">
                  <c:v>472</c:v>
                </c:pt>
                <c:pt idx="8">
                  <c:v>#N/A</c:v>
                </c:pt>
                <c:pt idx="9">
                  <c:v>#N/A</c:v>
                </c:pt>
                <c:pt idx="10">
                  <c:v>494</c:v>
                </c:pt>
                <c:pt idx="11">
                  <c:v>#N/A</c:v>
                </c:pt>
                <c:pt idx="12">
                  <c:v>#N/A</c:v>
                </c:pt>
                <c:pt idx="13">
                  <c:v>438</c:v>
                </c:pt>
                <c:pt idx="14">
                  <c:v>#N/A</c:v>
                </c:pt>
              </c:numCache>
            </c:numRef>
          </c:val>
          <c:smooth val="0"/>
          <c:extLst>
            <c:ext xmlns:c16="http://schemas.microsoft.com/office/drawing/2014/chart" uri="{C3380CC4-5D6E-409C-BE32-E72D297353CC}">
              <c16:uniqueId val="{00000008-268B-47BA-A087-DF5DDAAD63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7642</c:v>
                </c:pt>
                <c:pt idx="5">
                  <c:v>7200</c:v>
                </c:pt>
                <c:pt idx="8">
                  <c:v>6813</c:v>
                </c:pt>
                <c:pt idx="11">
                  <c:v>6369</c:v>
                </c:pt>
                <c:pt idx="14">
                  <c:v>5846</c:v>
                </c:pt>
              </c:numCache>
            </c:numRef>
          </c:val>
          <c:extLst>
            <c:ext xmlns:c16="http://schemas.microsoft.com/office/drawing/2014/chart" uri="{C3380CC4-5D6E-409C-BE32-E72D297353CC}">
              <c16:uniqueId val="{00000000-F461-4861-BFF7-A74DAF00AF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716</c:v>
                </c:pt>
                <c:pt idx="5">
                  <c:v>710</c:v>
                </c:pt>
                <c:pt idx="8">
                  <c:v>567</c:v>
                </c:pt>
                <c:pt idx="11">
                  <c:v>446</c:v>
                </c:pt>
                <c:pt idx="14">
                  <c:v>322</c:v>
                </c:pt>
              </c:numCache>
            </c:numRef>
          </c:val>
          <c:extLst>
            <c:ext xmlns:c16="http://schemas.microsoft.com/office/drawing/2014/chart" uri="{C3380CC4-5D6E-409C-BE32-E72D297353CC}">
              <c16:uniqueId val="{00000001-F461-4861-BFF7-A74DAF00AF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1887</c:v>
                </c:pt>
                <c:pt idx="5">
                  <c:v>2427</c:v>
                </c:pt>
                <c:pt idx="8">
                  <c:v>2621</c:v>
                </c:pt>
                <c:pt idx="11">
                  <c:v>2642</c:v>
                </c:pt>
                <c:pt idx="14">
                  <c:v>2705</c:v>
                </c:pt>
              </c:numCache>
            </c:numRef>
          </c:val>
          <c:extLst>
            <c:ext xmlns:c16="http://schemas.microsoft.com/office/drawing/2014/chart" uri="{C3380CC4-5D6E-409C-BE32-E72D297353CC}">
              <c16:uniqueId val="{00000002-F461-4861-BFF7-A74DAF00AF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61-4861-BFF7-A74DAF00AF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61-4861-BFF7-A74DAF00AF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61-4861-BFF7-A74DAF00AF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707</c:v>
                </c:pt>
                <c:pt idx="3">
                  <c:v>713</c:v>
                </c:pt>
                <c:pt idx="6">
                  <c:v>668</c:v>
                </c:pt>
                <c:pt idx="9">
                  <c:v>626</c:v>
                </c:pt>
                <c:pt idx="12">
                  <c:v>632</c:v>
                </c:pt>
              </c:numCache>
            </c:numRef>
          </c:val>
          <c:extLst>
            <c:ext xmlns:c16="http://schemas.microsoft.com/office/drawing/2014/chart" uri="{C3380CC4-5D6E-409C-BE32-E72D297353CC}">
              <c16:uniqueId val="{00000006-F461-4861-BFF7-A74DAF00AF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478</c:v>
                </c:pt>
                <c:pt idx="3">
                  <c:v>438</c:v>
                </c:pt>
                <c:pt idx="6">
                  <c:v>412</c:v>
                </c:pt>
                <c:pt idx="9">
                  <c:v>396</c:v>
                </c:pt>
                <c:pt idx="12">
                  <c:v>371</c:v>
                </c:pt>
              </c:numCache>
            </c:numRef>
          </c:val>
          <c:extLst>
            <c:ext xmlns:c16="http://schemas.microsoft.com/office/drawing/2014/chart" uri="{C3380CC4-5D6E-409C-BE32-E72D297353CC}">
              <c16:uniqueId val="{00000007-F461-4861-BFF7-A74DAF00AF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4096</c:v>
                </c:pt>
                <c:pt idx="3">
                  <c:v>3910</c:v>
                </c:pt>
                <c:pt idx="6">
                  <c:v>3597</c:v>
                </c:pt>
                <c:pt idx="9">
                  <c:v>3264</c:v>
                </c:pt>
                <c:pt idx="12">
                  <c:v>2826</c:v>
                </c:pt>
              </c:numCache>
            </c:numRef>
          </c:val>
          <c:extLst>
            <c:ext xmlns:c16="http://schemas.microsoft.com/office/drawing/2014/chart" uri="{C3380CC4-5D6E-409C-BE32-E72D297353CC}">
              <c16:uniqueId val="{00000008-F461-4861-BFF7-A74DAF00AF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306</c:v>
                </c:pt>
                <c:pt idx="3">
                  <c:v>235</c:v>
                </c:pt>
                <c:pt idx="6">
                  <c:v>161</c:v>
                </c:pt>
                <c:pt idx="9">
                  <c:v>84</c:v>
                </c:pt>
                <c:pt idx="12">
                  <c:v>0</c:v>
                </c:pt>
              </c:numCache>
            </c:numRef>
          </c:val>
          <c:extLst>
            <c:ext xmlns:c16="http://schemas.microsoft.com/office/drawing/2014/chart" uri="{C3380CC4-5D6E-409C-BE32-E72D297353CC}">
              <c16:uniqueId val="{00000009-F461-4861-BFF7-A74DAF00AF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6734</c:v>
                </c:pt>
                <c:pt idx="3">
                  <c:v>6532</c:v>
                </c:pt>
                <c:pt idx="6">
                  <c:v>6275</c:v>
                </c:pt>
                <c:pt idx="9">
                  <c:v>6022</c:v>
                </c:pt>
                <c:pt idx="12">
                  <c:v>5729</c:v>
                </c:pt>
              </c:numCache>
            </c:numRef>
          </c:val>
          <c:extLst>
            <c:ext xmlns:c16="http://schemas.microsoft.com/office/drawing/2014/chart" uri="{C3380CC4-5D6E-409C-BE32-E72D297353CC}">
              <c16:uniqueId val="{0000000A-F461-4861-BFF7-A74DAF00AF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2076</c:v>
                </c:pt>
                <c:pt idx="2">
                  <c:v>#N/A</c:v>
                </c:pt>
                <c:pt idx="3">
                  <c:v>#N/A</c:v>
                </c:pt>
                <c:pt idx="4">
                  <c:v>1492</c:v>
                </c:pt>
                <c:pt idx="5">
                  <c:v>#N/A</c:v>
                </c:pt>
                <c:pt idx="6">
                  <c:v>#N/A</c:v>
                </c:pt>
                <c:pt idx="7">
                  <c:v>1111</c:v>
                </c:pt>
                <c:pt idx="8">
                  <c:v>#N/A</c:v>
                </c:pt>
                <c:pt idx="9">
                  <c:v>#N/A</c:v>
                </c:pt>
                <c:pt idx="10">
                  <c:v>935</c:v>
                </c:pt>
                <c:pt idx="11">
                  <c:v>#N/A</c:v>
                </c:pt>
                <c:pt idx="12">
                  <c:v>#N/A</c:v>
                </c:pt>
                <c:pt idx="13">
                  <c:v>685</c:v>
                </c:pt>
                <c:pt idx="14">
                  <c:v>#N/A</c:v>
                </c:pt>
              </c:numCache>
            </c:numRef>
          </c:val>
          <c:smooth val="0"/>
          <c:extLst>
            <c:ext xmlns:c16="http://schemas.microsoft.com/office/drawing/2014/chart" uri="{C3380CC4-5D6E-409C-BE32-E72D297353CC}">
              <c16:uniqueId val="{0000000B-F461-4861-BFF7-A74DAF00AF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1619</c:v>
                </c:pt>
                <c:pt idx="1">
                  <c:v>1621</c:v>
                </c:pt>
                <c:pt idx="2">
                  <c:v>1396</c:v>
                </c:pt>
              </c:numCache>
            </c:numRef>
          </c:val>
          <c:extLst>
            <c:ext xmlns:c16="http://schemas.microsoft.com/office/drawing/2014/chart" uri="{C3380CC4-5D6E-409C-BE32-E72D297353CC}">
              <c16:uniqueId val="{00000000-5048-4C7D-90F1-0D5639EF5F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79</c:v>
                </c:pt>
                <c:pt idx="1">
                  <c:v>96</c:v>
                </c:pt>
                <c:pt idx="2">
                  <c:v>88</c:v>
                </c:pt>
              </c:numCache>
            </c:numRef>
          </c:val>
          <c:extLst>
            <c:ext xmlns:c16="http://schemas.microsoft.com/office/drawing/2014/chart" uri="{C3380CC4-5D6E-409C-BE32-E72D297353CC}">
              <c16:uniqueId val="{00000001-5048-4C7D-90F1-0D5639EF5F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810</c:v>
                </c:pt>
                <c:pt idx="1">
                  <c:v>813</c:v>
                </c:pt>
                <c:pt idx="2">
                  <c:v>1108</c:v>
                </c:pt>
              </c:numCache>
            </c:numRef>
          </c:val>
          <c:extLst>
            <c:ext xmlns:c16="http://schemas.microsoft.com/office/drawing/2014/chart" uri="{C3380CC4-5D6E-409C-BE32-E72D297353CC}">
              <c16:uniqueId val="{00000002-5048-4C7D-90F1-0D5639EF5F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が急激に上昇しないよう、毎年の町債発行額を抑えるように努めている。過去に借入した大規模事業の償還が終了したことに伴い令和６年度では元利償還金が減少したが、今後償還の始まる大規模事業もあるため、今後元利償還金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公債費については、毎年発行額が償還額を越えないように抑制しているため、町債残高は減少する予定ではある。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については発行額が償還額を越えないように抑制しているため減少傾向にある。また債務負担行為に基づく支出予定額の減少（主に国営苗場山麓第二地区の負担金の減）が見られることや財政調整基金の積み立てや簡易水道事業運営基金の一般会計移行に伴い充当可能基金が増加していることが将来負担比率（分子）の減少につなが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新潟県津南町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簡易水道事業運営基金の一般会計移行に伴いその他特定目的基金の残高が増加している。財政調整基金については、災害救助法適用による除排雪経費の補正財源のために取り崩しをしたことにより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編成では、持続可能な財政運営を最優先課題とし、当初予算から財政調整基金を繰り入れることを極力しないことを基本理念としている。現在までの事業成果を精査・分析し、それらを踏まえ、重点施策を中心とする事業への効果的な財源配分や効率的な事業構築を進め、限られた財源の中で行政効果の最大化を図ることを基本方針とする。一般財源が減少する中で、多種多様に変化する町民ニーズに対応しながら、健全財政を維持していくには、将来を見据えた強固な財政基盤の構築が不可欠であり、大幅な歳出削減が不可避となっている。現状の課題や先の見通せない様々な要因にも対応していく必要があることから、これまで以上に厳しく見直しを行う必要がある。歳入において所要財源の確保を図り、歳出においては事務事業全般にわたり経費の節減を図ることはもちろん、費用対効果の客観的な評価によりその必要性を検討し、廃止・縮小する事業等の見直しを積極的に行い、新たな財政需要の財源とすることで、積立ができ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保健福祉活動の推進にかかる経費に充当する。ふるさと支援まちづくり基金は、当年度分のふるさと納税寄附額の半額を基金に積み立て、次年度に同額を取り崩し、寄附者指定の事業に充当する。環境衛生施設整備基金は、環境衛生施設の整備の経費に充当する。ニュー・グリーンピア津南運営支援基金は町内観光施設ニュー・グリーンピア津南の施設の修繕費用及び本施設内の施設の新設、本施設運営のための事業に充当する。津南町スポーツ振興基金は、町民のスポーツ振興を図るための事業へ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ふるさと支援まちづくり基金は、その年のふるさと納税寄附額によって増減する。ニュー・グリーンピア津南運営支援基金については、年度中に施設の修繕が発生したことから取崩を行うとともに、令和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年度の当初予算へ計上した施設の修繕へ充当するため令和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積み立てを行った。津南町地域福祉基金は今後の福祉施設の改修事業等に充てるため積み立てを行った。津南町農業振興基金については、後年度に実施される圃場整備の負担金や土地改良区への経常賦課金に充てるため積み立てを行った。雑水山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発電所運営基金については、小水力発電所の大規模修繕に充てるため積み立てを行った。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基金の目的に定められた使途により適切に事業に充当し運営していく。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財政調整基金については、災害救助法適用による除排雪経費の補正財源のために取り崩しをしたことにより残高が減少している。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ニーズの多様化、今日的課題に配慮しつつ、事業の必要性、緊急性、優先度を十分検討しながら、引き続き事務事業の見直しを徹底する。町の長期的発展を見据え、基金の取り崩しを極力行わないよう財政運営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千円を維持したいと考えているが、例年多額の繰入を見込んだ予算となっているため、実質の取り崩し額は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千円程度に抑えるよう財政運営をしたい。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国から交付された臨時財政対策債の償還へ充てるための普通交付税を減債基金へ積み立てたが、令和６年度の償還に充てるために取り崩しをしたため残高は減少している。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後年度の臨時財政対策債の償還へ充てるため、必要に応じて基金の取り崩しを行う。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8,456
8,299
170.21
9,045,149
8,467,161
525,578
4,923,597
5,729,072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年々深刻となる人口減少や全国平均を上回る高齢化率等により全国平均より大きく下回っている。類似団体内順位では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位となっており、財政力指数は令和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ポイント上昇している。老朽化の進む町有施設の改修や維持修繕費などの経費節減努力に関わらず増加せざるを得ない財政需要や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脱炭素に向けた経費のほか、世界情勢悪化等による物価高騰の影響は続いており、さらに歳出は拡大することが予想されることから、費用対効果の客観的な評価によりその必要性を検討し、新たな財政需要に対して財源確保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480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4233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類似団体と比較して経常収支比率は下回っている。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から減少した理由としては、普通交付税の増加、簡易水道事業及び下水道事業の公営企業会計への移行に伴い、繰出金が減少したことが要因である。歳入の４割程度を普通交付税が占めていることや、今後、簡易水道事業などの公営企業への繰出金が増加していく可能性があり、経常収支比率は増加に転じる見込みで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64</xdr:row>
      <xdr:rowOff>15240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7087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984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143764</xdr:rowOff>
    </xdr:from>
    <xdr:to>
      <xdr:col>15</xdr:col>
      <xdr:colOff>82550</xdr:colOff>
      <xdr:row>62</xdr:row>
      <xdr:rowOff>68580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259314"/>
          <a:ext cx="889000" cy="4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143764</xdr:rowOff>
    </xdr:from>
    <xdr:to>
      <xdr:col>11</xdr:col>
      <xdr:colOff>31750</xdr:colOff>
      <xdr:row>62</xdr:row>
      <xdr:rowOff>5842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59314"/>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92964</xdr:rowOff>
    </xdr:from>
    <xdr:to>
      <xdr:col>11</xdr:col>
      <xdr:colOff>82550</xdr:colOff>
      <xdr:row>60</xdr:row>
      <xdr:rowOff>23114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33291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[333,620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人件費は、定員管理計画に沿って適切な人員配置に努めているところであり、給与水準も適正管理に努めていく。給与改定等により人件費は年々増加しており、財政状況に与える影響も大きくなっている。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では、特に賃金上昇や物価高騰により委託料が増加している。津南町公共施設等総合管理計画や公共施設個別施設計画に基づき、施設の集約や統廃合、除却を検討し、管理運営に係る委託料の適正化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27166</xdr:rowOff>
    </xdr:from>
    <xdr:to>
      <xdr:col>23</xdr:col>
      <xdr:colOff>133350</xdr:colOff>
      <xdr:row>82</xdr:row>
      <xdr:rowOff>144625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86066"/>
          <a:ext cx="838200" cy="11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22219</xdr:rowOff>
    </xdr:from>
    <xdr:to>
      <xdr:col>19</xdr:col>
      <xdr:colOff>133350</xdr:colOff>
      <xdr:row>82</xdr:row>
      <xdr:rowOff>27166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081119"/>
          <a:ext cx="8890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132052</xdr:rowOff>
    </xdr:from>
    <xdr:to>
      <xdr:col>15</xdr:col>
      <xdr:colOff>82550</xdr:colOff>
      <xdr:row>82</xdr:row>
      <xdr:rowOff>22219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019502"/>
          <a:ext cx="889000" cy="6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82000</xdr:rowOff>
    </xdr:from>
    <xdr:to>
      <xdr:col>11</xdr:col>
      <xdr:colOff>31750</xdr:colOff>
      <xdr:row>81</xdr:row>
      <xdr:rowOff>132052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69450"/>
          <a:ext cx="889000" cy="5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93825</xdr:rowOff>
    </xdr:from>
    <xdr:to>
      <xdr:col>23</xdr:col>
      <xdr:colOff>184150</xdr:colOff>
      <xdr:row>83</xdr:row>
      <xdr:rowOff>23975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110352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147816</xdr:rowOff>
    </xdr:from>
    <xdr:to>
      <xdr:col>19</xdr:col>
      <xdr:colOff>184150</xdr:colOff>
      <xdr:row>82</xdr:row>
      <xdr:rowOff>77966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88143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04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142869</xdr:rowOff>
    </xdr:from>
    <xdr:to>
      <xdr:col>15</xdr:col>
      <xdr:colOff>133350</xdr:colOff>
      <xdr:row>82</xdr:row>
      <xdr:rowOff>73019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3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83196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99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81252</xdr:rowOff>
    </xdr:from>
    <xdr:to>
      <xdr:col>11</xdr:col>
      <xdr:colOff>82550</xdr:colOff>
      <xdr:row>82</xdr:row>
      <xdr:rowOff>11402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6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21579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37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31200</xdr:rowOff>
    </xdr:from>
    <xdr:to>
      <xdr:col>7</xdr:col>
      <xdr:colOff>31750</xdr:colOff>
      <xdr:row>81</xdr:row>
      <xdr:rowOff>132800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142977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8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従来から給与水準を抑制しており、類似団体平均や県平均を下回る数値となっている。定員管理計画に基づき、適正な配置に努めているところである。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143934</xdr:rowOff>
    </xdr:from>
    <xdr:to>
      <xdr:col>81</xdr:col>
      <xdr:colOff>44450</xdr:colOff>
      <xdr:row>84</xdr:row>
      <xdr:rowOff>2116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202834"/>
          <a:ext cx="8382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36689</xdr:rowOff>
    </xdr:from>
    <xdr:to>
      <xdr:col>77</xdr:col>
      <xdr:colOff>44450</xdr:colOff>
      <xdr:row>82</xdr:row>
      <xdr:rowOff>143934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0955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36689</xdr:rowOff>
    </xdr:from>
    <xdr:to>
      <xdr:col>72</xdr:col>
      <xdr:colOff>203200</xdr:colOff>
      <xdr:row>83</xdr:row>
      <xdr:rowOff>93134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095589"/>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79728</xdr:rowOff>
    </xdr:from>
    <xdr:to>
      <xdr:col>68</xdr:col>
      <xdr:colOff>152400</xdr:colOff>
      <xdr:row>83</xdr:row>
      <xdr:rowOff>93134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3100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157339</xdr:rowOff>
    </xdr:from>
    <xdr:to>
      <xdr:col>73</xdr:col>
      <xdr:colOff>44450</xdr:colOff>
      <xdr:row>82</xdr:row>
      <xdr:rowOff>87489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97666</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指標上では、全国平均、県平均よりも職員数が多くなっているが、従来から定員管理計画に基づき適正な配置を行っているところであり、類似団体と比較すると少ない職員数となっている。</a:t>
          </a:r>
        </a:p>
        <a:p>
          <a:r>
            <a:rPr kumimoji="1" lang="ja-JP" altLang="en-US" sz="1300">
              <a:latin typeface="ＭＳ Ｐゴシック" panose="020B0600070205080204" pitchFamily="50" charset="-128"/>
              <a:ea typeface="ＭＳ Ｐゴシック" panose="020B0600070205080204" pitchFamily="50" charset="-128"/>
            </a:rPr>
            <a:t>行政運営に必要な人員を確保するため、今後も適正な人員配置に務めていく。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157276</xdr:rowOff>
    </xdr:from>
    <xdr:to>
      <xdr:col>81</xdr:col>
      <xdr:colOff>44450</xdr:colOff>
      <xdr:row>60</xdr:row>
      <xdr:rowOff>26365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272826"/>
          <a:ext cx="8382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137008</xdr:rowOff>
    </xdr:from>
    <xdr:to>
      <xdr:col>77</xdr:col>
      <xdr:colOff>44450</xdr:colOff>
      <xdr:row>59</xdr:row>
      <xdr:rowOff>157276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52558"/>
          <a:ext cx="889000" cy="2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101778</xdr:rowOff>
    </xdr:from>
    <xdr:to>
      <xdr:col>72</xdr:col>
      <xdr:colOff>203200</xdr:colOff>
      <xdr:row>59</xdr:row>
      <xdr:rowOff>137008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17328"/>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89230</xdr:rowOff>
    </xdr:from>
    <xdr:to>
      <xdr:col>68</xdr:col>
      <xdr:colOff>152400</xdr:colOff>
      <xdr:row>59</xdr:row>
      <xdr:rowOff>101778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04780"/>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147015</xdr:rowOff>
    </xdr:from>
    <xdr:to>
      <xdr:col>81</xdr:col>
      <xdr:colOff>95250</xdr:colOff>
      <xdr:row>60</xdr:row>
      <xdr:rowOff>77165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6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163542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0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106476</xdr:rowOff>
    </xdr:from>
    <xdr:to>
      <xdr:col>77</xdr:col>
      <xdr:colOff>95250</xdr:colOff>
      <xdr:row>60</xdr:row>
      <xdr:rowOff>36626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2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46803</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90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86208</xdr:rowOff>
    </xdr:from>
    <xdr:to>
      <xdr:col>73</xdr:col>
      <xdr:colOff>44450</xdr:colOff>
      <xdr:row>60</xdr:row>
      <xdr:rowOff>16358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0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26535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7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50978</xdr:rowOff>
    </xdr:from>
    <xdr:to>
      <xdr:col>68</xdr:col>
      <xdr:colOff>203200</xdr:colOff>
      <xdr:row>59</xdr:row>
      <xdr:rowOff>152578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162755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3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38430</xdr:rowOff>
    </xdr:from>
    <xdr:to>
      <xdr:col>64</xdr:col>
      <xdr:colOff>152400</xdr:colOff>
      <xdr:row>59</xdr:row>
      <xdr:rowOff>140030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150207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３か年平均で見る実質公債費比率は</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であり、昨年度と同値となった。臨時財政対策債の発行額は減少したものの、それ以上に普通交付税の交付額が増加したため標準財政規模は増加した。また、過疎対策事業債を活用して実施した大規模な事業分の償還が終了したため元利償還金の額は減少したため、単年度で計算した実質公債費比率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今後予定している大規模事業の借入額によっては、その後の償還額が増加し比率が上昇する見込みである。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45508</xdr:rowOff>
    </xdr:from>
    <xdr:to>
      <xdr:col>81</xdr:col>
      <xdr:colOff>44450</xdr:colOff>
      <xdr:row>42</xdr:row>
      <xdr:rowOff>45508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46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166688</xdr:rowOff>
    </xdr:from>
    <xdr:to>
      <xdr:col>77</xdr:col>
      <xdr:colOff>44450</xdr:colOff>
      <xdr:row>42</xdr:row>
      <xdr:rowOff>45508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96138"/>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126471</xdr:rowOff>
    </xdr:from>
    <xdr:to>
      <xdr:col>72</xdr:col>
      <xdr:colOff>203200</xdr:colOff>
      <xdr:row>41</xdr:row>
      <xdr:rowOff>166688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5592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126471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458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166158</xdr:rowOff>
    </xdr:from>
    <xdr:to>
      <xdr:col>81</xdr:col>
      <xdr:colOff>95250</xdr:colOff>
      <xdr:row>42</xdr:row>
      <xdr:rowOff>96308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138235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166158</xdr:rowOff>
    </xdr:from>
    <xdr:to>
      <xdr:col>77</xdr:col>
      <xdr:colOff>95250</xdr:colOff>
      <xdr:row>42</xdr:row>
      <xdr:rowOff>96308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81085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115888</xdr:rowOff>
    </xdr:from>
    <xdr:to>
      <xdr:col>73</xdr:col>
      <xdr:colOff>44450</xdr:colOff>
      <xdr:row>42</xdr:row>
      <xdr:rowOff>46038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30815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75671</xdr:rowOff>
    </xdr:from>
    <xdr:to>
      <xdr:col>68</xdr:col>
      <xdr:colOff>203200</xdr:colOff>
      <xdr:row>42</xdr:row>
      <xdr:rowOff>5821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162048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9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の減少、債務負担行為に基づく支出予定額の減少、公営企業債等の繰入見込額の減少がみられ、充当可能基金が増加していることが将来負担比率の減少につながっている。近年は財源不足により財政調整基金を取り崩しての予算編成が続いており、充当可能基金が減少することや一部事務組合に係る負担が増加することが見込まれることから、将来負担比率は増加に転じることが見込まれ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103656</xdr:rowOff>
    </xdr:from>
    <xdr:to>
      <xdr:col>81</xdr:col>
      <xdr:colOff>44450</xdr:colOff>
      <xdr:row>15</xdr:row>
      <xdr:rowOff>10341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03956"/>
          <a:ext cx="8382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10341</xdr:rowOff>
    </xdr:from>
    <xdr:to>
      <xdr:col>77</xdr:col>
      <xdr:colOff>44450</xdr:colOff>
      <xdr:row>15</xdr:row>
      <xdr:rowOff>60900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82091"/>
          <a:ext cx="8890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60900</xdr:rowOff>
    </xdr:from>
    <xdr:to>
      <xdr:col>72</xdr:col>
      <xdr:colOff>203200</xdr:colOff>
      <xdr:row>15</xdr:row>
      <xdr:rowOff>151674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32650"/>
          <a:ext cx="889000" cy="9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151674</xdr:rowOff>
    </xdr:from>
    <xdr:to>
      <xdr:col>68</xdr:col>
      <xdr:colOff>152400</xdr:colOff>
      <xdr:row>17</xdr:row>
      <xdr:rowOff>11007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23424"/>
          <a:ext cx="889000" cy="20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52856</xdr:rowOff>
    </xdr:from>
    <xdr:to>
      <xdr:col>81</xdr:col>
      <xdr:colOff>95250</xdr:colOff>
      <xdr:row>14</xdr:row>
      <xdr:rowOff>154456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24933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130991</xdr:rowOff>
    </xdr:from>
    <xdr:to>
      <xdr:col>77</xdr:col>
      <xdr:colOff>95250</xdr:colOff>
      <xdr:row>15</xdr:row>
      <xdr:rowOff>61141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45918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17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10100</xdr:rowOff>
    </xdr:from>
    <xdr:to>
      <xdr:col>73</xdr:col>
      <xdr:colOff>44450</xdr:colOff>
      <xdr:row>15</xdr:row>
      <xdr:rowOff>111700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96477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100874</xdr:rowOff>
    </xdr:from>
    <xdr:to>
      <xdr:col>68</xdr:col>
      <xdr:colOff>203200</xdr:colOff>
      <xdr:row>16</xdr:row>
      <xdr:rowOff>31024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15801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5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131657</xdr:rowOff>
    </xdr:from>
    <xdr:to>
      <xdr:col>64</xdr:col>
      <xdr:colOff>152400</xdr:colOff>
      <xdr:row>17</xdr:row>
      <xdr:rowOff>61807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7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46584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6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8,456
8,299
170.21
9,045,149
8,467,161
525,578
4,923,597
5,729,072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職員数の削減に努め、適正な定員管理に努めている。</a:t>
          </a:r>
        </a:p>
        <a:p>
          <a:r>
            <a:rPr kumimoji="1" lang="ja-JP" altLang="en-US" sz="1300">
              <a:latin typeface="ＭＳ Ｐゴシック" panose="020B0600070205080204" pitchFamily="50" charset="-128"/>
              <a:ea typeface="ＭＳ Ｐゴシック" panose="020B0600070205080204" pitchFamily="50" charset="-128"/>
            </a:rPr>
            <a:t>職員の年齢別の構成にもばらつきがあるため、大きく増減することも将来的には考えられる。</a:t>
          </a:r>
        </a:p>
        <a:p>
          <a:r>
            <a:rPr kumimoji="1" lang="ja-JP" altLang="en-US" sz="1300">
              <a:latin typeface="ＭＳ Ｐゴシック" panose="020B0600070205080204" pitchFamily="50" charset="-128"/>
              <a:ea typeface="ＭＳ Ｐゴシック" panose="020B0600070205080204" pitchFamily="50" charset="-128"/>
            </a:rPr>
            <a:t>特に給与のベースアップ等により今後人件費は少しずつ上昇を見込んでおり、減となる可能性は低い。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66584</xdr:rowOff>
    </xdr:from>
    <xdr:to>
      <xdr:col>24</xdr:col>
      <xdr:colOff>25400</xdr:colOff>
      <xdr:row>35</xdr:row>
      <xdr:rowOff>164556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6733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87811</xdr:rowOff>
    </xdr:from>
    <xdr:to>
      <xdr:col>19</xdr:col>
      <xdr:colOff>187325</xdr:colOff>
      <xdr:row>35</xdr:row>
      <xdr:rowOff>66584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17111"/>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167822</xdr:rowOff>
    </xdr:from>
    <xdr:to>
      <xdr:col>15</xdr:col>
      <xdr:colOff>98425</xdr:colOff>
      <xdr:row>34</xdr:row>
      <xdr:rowOff>87811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25672"/>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167822</xdr:rowOff>
    </xdr:from>
    <xdr:to>
      <xdr:col>11</xdr:col>
      <xdr:colOff>9525</xdr:colOff>
      <xdr:row>35</xdr:row>
      <xdr:rowOff>1270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25672"/>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130283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15784</xdr:rowOff>
    </xdr:from>
    <xdr:to>
      <xdr:col>20</xdr:col>
      <xdr:colOff>38100</xdr:colOff>
      <xdr:row>35</xdr:row>
      <xdr:rowOff>117384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127561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85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37011</xdr:rowOff>
    </xdr:from>
    <xdr:to>
      <xdr:col>15</xdr:col>
      <xdr:colOff>149225</xdr:colOff>
      <xdr:row>34</xdr:row>
      <xdr:rowOff>138611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148788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3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117022</xdr:rowOff>
    </xdr:from>
    <xdr:to>
      <xdr:col>11</xdr:col>
      <xdr:colOff>60325</xdr:colOff>
      <xdr:row>34</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57349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特に賃金上昇や物価高騰により委託料が増加している。津南町公共施設等総合管理計画や公共施設個別施設計画に基づき施設の集約及び統廃合、除却を検討し、管理運営に係る委託料の適正化に努めていく。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31750</xdr:rowOff>
    </xdr:from>
    <xdr:to>
      <xdr:col>82</xdr:col>
      <xdr:colOff>107950</xdr:colOff>
      <xdr:row>14</xdr:row>
      <xdr:rowOff>136525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43205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31750</xdr:rowOff>
    </xdr:from>
    <xdr:to>
      <xdr:col>78</xdr:col>
      <xdr:colOff>69850</xdr:colOff>
      <xdr:row>14</xdr:row>
      <xdr:rowOff>41275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4320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98425</xdr:rowOff>
    </xdr:from>
    <xdr:to>
      <xdr:col>73</xdr:col>
      <xdr:colOff>180975</xdr:colOff>
      <xdr:row>14</xdr:row>
      <xdr:rowOff>41275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3272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98425</xdr:rowOff>
    </xdr:from>
    <xdr:to>
      <xdr:col>69</xdr:col>
      <xdr:colOff>92075</xdr:colOff>
      <xdr:row>14</xdr:row>
      <xdr:rowOff>107950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3272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85725</xdr:rowOff>
    </xdr:from>
    <xdr:to>
      <xdr:col>82</xdr:col>
      <xdr:colOff>158750</xdr:colOff>
      <xdr:row>15</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102252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152400</xdr:rowOff>
    </xdr:from>
    <xdr:to>
      <xdr:col>78</xdr:col>
      <xdr:colOff>120650</xdr:colOff>
      <xdr:row>14</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92727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15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161925</xdr:rowOff>
    </xdr:from>
    <xdr:to>
      <xdr:col>74</xdr:col>
      <xdr:colOff>31750</xdr:colOff>
      <xdr:row>14</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102252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47625</xdr:rowOff>
    </xdr:from>
    <xdr:to>
      <xdr:col>69</xdr:col>
      <xdr:colOff>142875</xdr:colOff>
      <xdr:row>13</xdr:row>
      <xdr:rowOff>149225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159402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04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57150</xdr:rowOff>
    </xdr:from>
    <xdr:to>
      <xdr:col>65</xdr:col>
      <xdr:colOff>53975</xdr:colOff>
      <xdr:row>14</xdr:row>
      <xdr:rowOff>158750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168927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高齢化率は依然として上昇していることから、老人福祉に係る扶助費は増加しており、扶助費全体としては横ばいであったが、令和６年度においては町単独事業の減少などに伴い比率は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ポイントの減となった。経常的な扶助費については減少する見込みがないことから、今後は増加傾向で推移すると見込まれる。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347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32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165100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冬期間の除排雪経費とそれに伴う町道の維持管理経費等が例年削減困難な経費となっている。簡易水道事業及び下水道事業が特別会計から公営企業会計に移行したことに伴い、特別会計への繰出金が減少し、比率は減少した。</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110998</xdr:rowOff>
    </xdr:from>
    <xdr:to>
      <xdr:col>82</xdr:col>
      <xdr:colOff>107950</xdr:colOff>
      <xdr:row>58</xdr:row>
      <xdr:rowOff>85852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9197848"/>
          <a:ext cx="0" cy="832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57929</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00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85852</xdr:rowOff>
    </xdr:from>
    <xdr:to>
      <xdr:col>82</xdr:col>
      <xdr:colOff>196850</xdr:colOff>
      <xdr:row>58</xdr:row>
      <xdr:rowOff>85852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02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25925</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110998</xdr:rowOff>
    </xdr:from>
    <xdr:to>
      <xdr:col>82</xdr:col>
      <xdr:colOff>196850</xdr:colOff>
      <xdr:row>53</xdr:row>
      <xdr:rowOff>110998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28702</xdr:rowOff>
    </xdr:from>
    <xdr:to>
      <xdr:col>82</xdr:col>
      <xdr:colOff>107950</xdr:colOff>
      <xdr:row>59</xdr:row>
      <xdr:rowOff>101854</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5671800" y="9801352"/>
          <a:ext cx="8382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145305</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403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128778</xdr:rowOff>
    </xdr:from>
    <xdr:to>
      <xdr:col>82</xdr:col>
      <xdr:colOff>158750</xdr:colOff>
      <xdr:row>56</xdr:row>
      <xdr:rowOff>58928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55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56134</xdr:rowOff>
    </xdr:from>
    <xdr:to>
      <xdr:col>78</xdr:col>
      <xdr:colOff>69850</xdr:colOff>
      <xdr:row>59</xdr:row>
      <xdr:rowOff>101854</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82800" y="101716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56134</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893800" y="100711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39624</xdr:rowOff>
    </xdr:from>
    <xdr:to>
      <xdr:col>74</xdr:col>
      <xdr:colOff>31750</xdr:colOff>
      <xdr:row>56</xdr:row>
      <xdr:rowOff>141224</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151401</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40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46990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004800" y="10071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62484</xdr:rowOff>
    </xdr:from>
    <xdr:to>
      <xdr:col>65</xdr:col>
      <xdr:colOff>53975</xdr:colOff>
      <xdr:row>56</xdr:row>
      <xdr:rowOff>164084</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2811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149352</xdr:rowOff>
    </xdr:from>
    <xdr:to>
      <xdr:col>82</xdr:col>
      <xdr:colOff>158750</xdr:colOff>
      <xdr:row>57</xdr:row>
      <xdr:rowOff>79502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121429</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51054</xdr:rowOff>
    </xdr:from>
    <xdr:to>
      <xdr:col>78</xdr:col>
      <xdr:colOff>120650</xdr:colOff>
      <xdr:row>59</xdr:row>
      <xdr:rowOff>152654</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137431</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1025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5334</xdr:rowOff>
    </xdr:from>
    <xdr:to>
      <xdr:col>74</xdr:col>
      <xdr:colOff>31750</xdr:colOff>
      <xdr:row>59</xdr:row>
      <xdr:rowOff>106934</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91711</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1020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比率は昨年比で</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簡易水道事業及び下水道事業の公営企業法適用により、町立病院を含めた公営企業会計への繰出金が増加することが見込まれるため、今後増加することが考えられる。町立病院の経営改善については長年の懸案事項ではあるが、簡易水道事業及び下水道事業においても経営状況を注視することが重要である。</a:t>
          </a: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52705</xdr:rowOff>
    </xdr:from>
    <xdr:to>
      <xdr:col>82</xdr:col>
      <xdr:colOff>107950</xdr:colOff>
      <xdr:row>37</xdr:row>
      <xdr:rowOff>41275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24905"/>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75565</xdr:rowOff>
    </xdr:from>
    <xdr:to>
      <xdr:col>78</xdr:col>
      <xdr:colOff>69850</xdr:colOff>
      <xdr:row>36</xdr:row>
      <xdr:rowOff>52705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7631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155575</xdr:rowOff>
    </xdr:from>
    <xdr:to>
      <xdr:col>73</xdr:col>
      <xdr:colOff>180975</xdr:colOff>
      <xdr:row>35</xdr:row>
      <xdr:rowOff>75565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98487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155575</xdr:rowOff>
    </xdr:from>
    <xdr:to>
      <xdr:col>69</xdr:col>
      <xdr:colOff>92075</xdr:colOff>
      <xdr:row>35</xdr:row>
      <xdr:rowOff>29845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9848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161925</xdr:rowOff>
    </xdr:from>
    <xdr:to>
      <xdr:col>82</xdr:col>
      <xdr:colOff>158750</xdr:colOff>
      <xdr:row>37</xdr:row>
      <xdr:rowOff>92075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134002</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0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1905</xdr:rowOff>
    </xdr:from>
    <xdr:to>
      <xdr:col>78</xdr:col>
      <xdr:colOff>120650</xdr:colOff>
      <xdr:row>36</xdr:row>
      <xdr:rowOff>103505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88282</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260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24765</xdr:rowOff>
    </xdr:from>
    <xdr:to>
      <xdr:col>74</xdr:col>
      <xdr:colOff>31750</xdr:colOff>
      <xdr:row>35</xdr:row>
      <xdr:rowOff>126365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136542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104775</xdr:rowOff>
    </xdr:from>
    <xdr:to>
      <xdr:col>69</xdr:col>
      <xdr:colOff>142875</xdr:colOff>
      <xdr:row>35</xdr:row>
      <xdr:rowOff>34925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45102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150495</xdr:rowOff>
    </xdr:from>
    <xdr:to>
      <xdr:col>65</xdr:col>
      <xdr:colOff>53975</xdr:colOff>
      <xdr:row>35</xdr:row>
      <xdr:rowOff>80645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90822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4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予算編成時点では、地方債の償還額、公債費負担額を考慮し、新規地方債の発行を行っているところであり、事業の大小にかかわらず緊急性・必要性を判断し、有利債を活用するなど、中長期的な視点での財政運営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165100</xdr:rowOff>
    </xdr:from>
    <xdr:to>
      <xdr:col>24</xdr:col>
      <xdr:colOff>25400</xdr:colOff>
      <xdr:row>76</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238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xdr:rowOff>
    </xdr:from>
    <xdr:to>
      <xdr:col>19</xdr:col>
      <xdr:colOff>187325</xdr:colOff>
      <xdr:row>76</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31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76</xdr:row>
      <xdr:rowOff>1270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667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119380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66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114300</xdr:rowOff>
    </xdr:from>
    <xdr:to>
      <xdr:col>24</xdr:col>
      <xdr:colOff>76200</xdr:colOff>
      <xdr:row>76</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130827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62247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121920</xdr:rowOff>
    </xdr:from>
    <xdr:to>
      <xdr:col>15</xdr:col>
      <xdr:colOff>149225</xdr:colOff>
      <xdr:row>76</xdr:row>
      <xdr:rowOff>52070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62247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68580</xdr:rowOff>
    </xdr:from>
    <xdr:to>
      <xdr:col>6</xdr:col>
      <xdr:colOff>171450</xdr:colOff>
      <xdr:row>75</xdr:row>
      <xdr:rowOff>170180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8907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令和６年度においては類似団体と同程度の比率となっているが、除排雪経費が維持補修費の大部分を占めており、降雪の状況によって見込みの立てにくい削減困難な経費となっている。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107950</xdr:rowOff>
    </xdr:from>
    <xdr:to>
      <xdr:col>82</xdr:col>
      <xdr:colOff>107950</xdr:colOff>
      <xdr:row>78</xdr:row>
      <xdr:rowOff>100330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30960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43180</xdr:rowOff>
    </xdr:from>
    <xdr:to>
      <xdr:col>78</xdr:col>
      <xdr:colOff>69850</xdr:colOff>
      <xdr:row>78</xdr:row>
      <xdr:rowOff>100330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4483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77</xdr:row>
      <xdr:rowOff>43180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6289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104140</xdr:rowOff>
    </xdr:from>
    <xdr:to>
      <xdr:col>69</xdr:col>
      <xdr:colOff>92075</xdr:colOff>
      <xdr:row>77</xdr:row>
      <xdr:rowOff>46989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62890"/>
          <a:ext cx="889000" cy="28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29227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49530</xdr:rowOff>
    </xdr:from>
    <xdr:to>
      <xdr:col>78</xdr:col>
      <xdr:colOff>120650</xdr:colOff>
      <xdr:row>78</xdr:row>
      <xdr:rowOff>151130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135907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0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163830</xdr:rowOff>
    </xdr:from>
    <xdr:to>
      <xdr:col>74</xdr:col>
      <xdr:colOff>31750</xdr:colOff>
      <xdr:row>77</xdr:row>
      <xdr:rowOff>93980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78757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53340</xdr:rowOff>
    </xdr:from>
    <xdr:to>
      <xdr:col>69</xdr:col>
      <xdr:colOff>142875</xdr:colOff>
      <xdr:row>75</xdr:row>
      <xdr:rowOff>154939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165117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68847</xdr:rowOff>
    </xdr:from>
    <xdr:to>
      <xdr:col>29</xdr:col>
      <xdr:colOff>127000</xdr:colOff>
      <xdr:row>17</xdr:row>
      <xdr:rowOff>160607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31122"/>
          <a:ext cx="647700" cy="91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160607</xdr:rowOff>
    </xdr:from>
    <xdr:to>
      <xdr:col>26</xdr:col>
      <xdr:colOff>50800</xdr:colOff>
      <xdr:row>18</xdr:row>
      <xdr:rowOff>45942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22882"/>
          <a:ext cx="698500" cy="56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45942</xdr:rowOff>
    </xdr:from>
    <xdr:to>
      <xdr:col>22</xdr:col>
      <xdr:colOff>114300</xdr:colOff>
      <xdr:row>18</xdr:row>
      <xdr:rowOff>102017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79667"/>
          <a:ext cx="698500" cy="56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102017</xdr:rowOff>
    </xdr:from>
    <xdr:to>
      <xdr:col>18</xdr:col>
      <xdr:colOff>177800</xdr:colOff>
      <xdr:row>18</xdr:row>
      <xdr:rowOff>140349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35742"/>
          <a:ext cx="698500" cy="38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18047</xdr:rowOff>
    </xdr:from>
    <xdr:to>
      <xdr:col>29</xdr:col>
      <xdr:colOff>177800</xdr:colOff>
      <xdr:row>17</xdr:row>
      <xdr:rowOff>119647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80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161574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5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109807</xdr:rowOff>
    </xdr:from>
    <xdr:to>
      <xdr:col>26</xdr:col>
      <xdr:colOff>101600</xdr:colOff>
      <xdr:row>18</xdr:row>
      <xdr:rowOff>39957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72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24734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58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166592</xdr:rowOff>
    </xdr:from>
    <xdr:to>
      <xdr:col>22</xdr:col>
      <xdr:colOff>165100</xdr:colOff>
      <xdr:row>18</xdr:row>
      <xdr:rowOff>96742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28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81518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51217</xdr:rowOff>
    </xdr:from>
    <xdr:to>
      <xdr:col>19</xdr:col>
      <xdr:colOff>38100</xdr:colOff>
      <xdr:row>18</xdr:row>
      <xdr:rowOff>152817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84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137594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89549</xdr:rowOff>
    </xdr:from>
    <xdr:to>
      <xdr:col>15</xdr:col>
      <xdr:colOff>101600</xdr:colOff>
      <xdr:row>19</xdr:row>
      <xdr:rowOff>19699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23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4476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0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239147</xdr:rowOff>
    </xdr:from>
    <xdr:to>
      <xdr:col>29</xdr:col>
      <xdr:colOff>127000</xdr:colOff>
      <xdr:row>35</xdr:row>
      <xdr:rowOff>341617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49497"/>
          <a:ext cx="647700" cy="102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326395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36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239147</xdr:rowOff>
    </xdr:from>
    <xdr:to>
      <xdr:col>26</xdr:col>
      <xdr:colOff>50800</xdr:colOff>
      <xdr:row>35</xdr:row>
      <xdr:rowOff>312909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49497"/>
          <a:ext cx="698500" cy="73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312909</xdr:rowOff>
    </xdr:from>
    <xdr:to>
      <xdr:col>22</xdr:col>
      <xdr:colOff>114300</xdr:colOff>
      <xdr:row>36</xdr:row>
      <xdr:rowOff>55772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23259"/>
          <a:ext cx="698500" cy="85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55772</xdr:rowOff>
    </xdr:from>
    <xdr:to>
      <xdr:col>18</xdr:col>
      <xdr:colOff>177800</xdr:colOff>
      <xdr:row>36</xdr:row>
      <xdr:rowOff>110351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09022"/>
          <a:ext cx="698500" cy="54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290817</xdr:rowOff>
    </xdr:from>
    <xdr:to>
      <xdr:col>29</xdr:col>
      <xdr:colOff>177800</xdr:colOff>
      <xdr:row>36</xdr:row>
      <xdr:rowOff>49517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01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135894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4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188347</xdr:rowOff>
    </xdr:from>
    <xdr:to>
      <xdr:col>26</xdr:col>
      <xdr:colOff>101600</xdr:colOff>
      <xdr:row>35</xdr:row>
      <xdr:rowOff>289947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98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300124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67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262109</xdr:rowOff>
    </xdr:from>
    <xdr:to>
      <xdr:col>22</xdr:col>
      <xdr:colOff>165100</xdr:colOff>
      <xdr:row>36</xdr:row>
      <xdr:rowOff>20809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72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30986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4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4972</xdr:rowOff>
    </xdr:from>
    <xdr:to>
      <xdr:col>19</xdr:col>
      <xdr:colOff>38100</xdr:colOff>
      <xdr:row>36</xdr:row>
      <xdr:rowOff>106572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58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116749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2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59551</xdr:rowOff>
    </xdr:from>
    <xdr:to>
      <xdr:col>15</xdr:col>
      <xdr:colOff>101600</xdr:colOff>
      <xdr:row>36</xdr:row>
      <xdr:rowOff>161151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2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171328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81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8,456
8,299
170.21
9,045,149
8,467,161
525,578
4,923,597
5,729,072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160398</xdr:rowOff>
    </xdr:from>
    <xdr:to>
      <xdr:col>24</xdr:col>
      <xdr:colOff>63500</xdr:colOff>
      <xdr:row>37</xdr:row>
      <xdr:rowOff>68189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32598"/>
          <a:ext cx="838200" cy="7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68189</xdr:rowOff>
    </xdr:from>
    <xdr:to>
      <xdr:col>19</xdr:col>
      <xdr:colOff>177800</xdr:colOff>
      <xdr:row>37</xdr:row>
      <xdr:rowOff>111637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11839"/>
          <a:ext cx="889000" cy="4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111637</xdr:rowOff>
    </xdr:from>
    <xdr:to>
      <xdr:col>15</xdr:col>
      <xdr:colOff>50800</xdr:colOff>
      <xdr:row>37</xdr:row>
      <xdr:rowOff>149891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55287"/>
          <a:ext cx="889000" cy="3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149891</xdr:rowOff>
    </xdr:from>
    <xdr:to>
      <xdr:col>10</xdr:col>
      <xdr:colOff>114300</xdr:colOff>
      <xdr:row>38</xdr:row>
      <xdr:rowOff>7240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93541"/>
          <a:ext cx="889000" cy="2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109598</xdr:rowOff>
    </xdr:from>
    <xdr:to>
      <xdr:col>24</xdr:col>
      <xdr:colOff>114300</xdr:colOff>
      <xdr:row>37</xdr:row>
      <xdr:rowOff>39748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8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88025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6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17389</xdr:rowOff>
    </xdr:from>
    <xdr:to>
      <xdr:col>20</xdr:col>
      <xdr:colOff>38100</xdr:colOff>
      <xdr:row>37</xdr:row>
      <xdr:rowOff>118989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110116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5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60837</xdr:rowOff>
    </xdr:from>
    <xdr:to>
      <xdr:col>15</xdr:col>
      <xdr:colOff>101600</xdr:colOff>
      <xdr:row>37</xdr:row>
      <xdr:rowOff>162437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153564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49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99091</xdr:rowOff>
    </xdr:from>
    <xdr:to>
      <xdr:col>10</xdr:col>
      <xdr:colOff>165100</xdr:colOff>
      <xdr:row>38</xdr:row>
      <xdr:rowOff>29241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4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20368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3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127890</xdr:rowOff>
    </xdr:from>
    <xdr:to>
      <xdr:col>6</xdr:col>
      <xdr:colOff>38100</xdr:colOff>
      <xdr:row>38</xdr:row>
      <xdr:rowOff>58040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49167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5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126308</xdr:rowOff>
    </xdr:from>
    <xdr:to>
      <xdr:col>24</xdr:col>
      <xdr:colOff>63500</xdr:colOff>
      <xdr:row>59</xdr:row>
      <xdr:rowOff>31397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70408"/>
          <a:ext cx="838200" cy="7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158724</xdr:rowOff>
    </xdr:from>
    <xdr:to>
      <xdr:col>19</xdr:col>
      <xdr:colOff>177800</xdr:colOff>
      <xdr:row>59</xdr:row>
      <xdr:rowOff>31397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102824"/>
          <a:ext cx="889000" cy="4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158724</xdr:rowOff>
    </xdr:from>
    <xdr:to>
      <xdr:col>15</xdr:col>
      <xdr:colOff>50800</xdr:colOff>
      <xdr:row>59</xdr:row>
      <xdr:rowOff>48782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02824"/>
          <a:ext cx="889000" cy="6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48782</xdr:rowOff>
    </xdr:from>
    <xdr:to>
      <xdr:col>10</xdr:col>
      <xdr:colOff>114300</xdr:colOff>
      <xdr:row>59</xdr:row>
      <xdr:rowOff>84501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64332"/>
          <a:ext cx="8890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75508</xdr:rowOff>
    </xdr:from>
    <xdr:to>
      <xdr:col>24</xdr:col>
      <xdr:colOff>114300</xdr:colOff>
      <xdr:row>59</xdr:row>
      <xdr:rowOff>5658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1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161885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3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152047</xdr:rowOff>
    </xdr:from>
    <xdr:to>
      <xdr:col>20</xdr:col>
      <xdr:colOff>38100</xdr:colOff>
      <xdr:row>59</xdr:row>
      <xdr:rowOff>82197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9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73324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8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107924</xdr:rowOff>
    </xdr:from>
    <xdr:to>
      <xdr:col>15</xdr:col>
      <xdr:colOff>101600</xdr:colOff>
      <xdr:row>59</xdr:row>
      <xdr:rowOff>38074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29201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4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169432</xdr:rowOff>
    </xdr:from>
    <xdr:to>
      <xdr:col>10</xdr:col>
      <xdr:colOff>165100</xdr:colOff>
      <xdr:row>59</xdr:row>
      <xdr:rowOff>99582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1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90709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0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33701</xdr:rowOff>
    </xdr:from>
    <xdr:to>
      <xdr:col>6</xdr:col>
      <xdr:colOff>38100</xdr:colOff>
      <xdr:row>59</xdr:row>
      <xdr:rowOff>135301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4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126428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4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2115</xdr:rowOff>
    </xdr:from>
    <xdr:to>
      <xdr:col>24</xdr:col>
      <xdr:colOff>63500</xdr:colOff>
      <xdr:row>76</xdr:row>
      <xdr:rowOff>15032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60865"/>
          <a:ext cx="838200" cy="18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15032</xdr:rowOff>
    </xdr:from>
    <xdr:to>
      <xdr:col>19</xdr:col>
      <xdr:colOff>177800</xdr:colOff>
      <xdr:row>76</xdr:row>
      <xdr:rowOff>85489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45232"/>
          <a:ext cx="889000" cy="7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118403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85489</xdr:rowOff>
    </xdr:from>
    <xdr:to>
      <xdr:col>15</xdr:col>
      <xdr:colOff>50800</xdr:colOff>
      <xdr:row>76</xdr:row>
      <xdr:rowOff>103074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15689"/>
          <a:ext cx="889000" cy="1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103074</xdr:rowOff>
    </xdr:from>
    <xdr:to>
      <xdr:col>10</xdr:col>
      <xdr:colOff>114300</xdr:colOff>
      <xdr:row>77</xdr:row>
      <xdr:rowOff>26527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33274"/>
          <a:ext cx="889000" cy="9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122765</xdr:rowOff>
    </xdr:from>
    <xdr:to>
      <xdr:col>24</xdr:col>
      <xdr:colOff>114300</xdr:colOff>
      <xdr:row>75</xdr:row>
      <xdr:rowOff>52915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1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145642</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6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135682</xdr:rowOff>
    </xdr:from>
    <xdr:to>
      <xdr:col>20</xdr:col>
      <xdr:colOff>38100</xdr:colOff>
      <xdr:row>76</xdr:row>
      <xdr:rowOff>65832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9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82359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76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34689</xdr:rowOff>
    </xdr:from>
    <xdr:to>
      <xdr:col>15</xdr:col>
      <xdr:colOff>101600</xdr:colOff>
      <xdr:row>76</xdr:row>
      <xdr:rowOff>136289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6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152816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4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52274</xdr:rowOff>
    </xdr:from>
    <xdr:to>
      <xdr:col>10</xdr:col>
      <xdr:colOff>165100</xdr:colOff>
      <xdr:row>76</xdr:row>
      <xdr:rowOff>153874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8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170402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85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147177</xdr:rowOff>
    </xdr:from>
    <xdr:to>
      <xdr:col>6</xdr:col>
      <xdr:colOff>38100</xdr:colOff>
      <xdr:row>77</xdr:row>
      <xdr:rowOff>77327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93853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5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89252</xdr:rowOff>
    </xdr:from>
    <xdr:to>
      <xdr:col>24</xdr:col>
      <xdr:colOff>63500</xdr:colOff>
      <xdr:row>98</xdr:row>
      <xdr:rowOff>22675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719902"/>
          <a:ext cx="838200" cy="10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89252</xdr:rowOff>
    </xdr:from>
    <xdr:to>
      <xdr:col>19</xdr:col>
      <xdr:colOff>177800</xdr:colOff>
      <xdr:row>97</xdr:row>
      <xdr:rowOff>151871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19902"/>
          <a:ext cx="889000" cy="6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98754</xdr:rowOff>
    </xdr:from>
    <xdr:to>
      <xdr:col>15</xdr:col>
      <xdr:colOff>50800</xdr:colOff>
      <xdr:row>97</xdr:row>
      <xdr:rowOff>151871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29404"/>
          <a:ext cx="889000" cy="5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98754</xdr:rowOff>
    </xdr:from>
    <xdr:to>
      <xdr:col>10</xdr:col>
      <xdr:colOff>114300</xdr:colOff>
      <xdr:row>98</xdr:row>
      <xdr:rowOff>102539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29404"/>
          <a:ext cx="889000" cy="17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143325</xdr:rowOff>
    </xdr:from>
    <xdr:to>
      <xdr:col>24</xdr:col>
      <xdr:colOff>114300</xdr:colOff>
      <xdr:row>98</xdr:row>
      <xdr:rowOff>73475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7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58252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8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38452</xdr:rowOff>
    </xdr:from>
    <xdr:to>
      <xdr:col>20</xdr:col>
      <xdr:colOff>38100</xdr:colOff>
      <xdr:row>97</xdr:row>
      <xdr:rowOff>140052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131179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6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101071</xdr:rowOff>
    </xdr:from>
    <xdr:to>
      <xdr:col>15</xdr:col>
      <xdr:colOff>101600</xdr:colOff>
      <xdr:row>98</xdr:row>
      <xdr:rowOff>31221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3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22348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2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47954</xdr:rowOff>
    </xdr:from>
    <xdr:to>
      <xdr:col>10</xdr:col>
      <xdr:colOff>165100</xdr:colOff>
      <xdr:row>97</xdr:row>
      <xdr:rowOff>149554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7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140681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7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51739</xdr:rowOff>
    </xdr:from>
    <xdr:to>
      <xdr:col>6</xdr:col>
      <xdr:colOff>38100</xdr:colOff>
      <xdr:row>98</xdr:row>
      <xdr:rowOff>153339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5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144466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89010</xdr:rowOff>
    </xdr:from>
    <xdr:to>
      <xdr:col>55</xdr:col>
      <xdr:colOff>0</xdr:colOff>
      <xdr:row>36</xdr:row>
      <xdr:rowOff>146253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61210"/>
          <a:ext cx="838200" cy="5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146253</xdr:rowOff>
    </xdr:from>
    <xdr:to>
      <xdr:col>50</xdr:col>
      <xdr:colOff>114300</xdr:colOff>
      <xdr:row>37</xdr:row>
      <xdr:rowOff>28818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18453"/>
          <a:ext cx="889000" cy="5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28818</xdr:rowOff>
    </xdr:from>
    <xdr:to>
      <xdr:col>45</xdr:col>
      <xdr:colOff>177800</xdr:colOff>
      <xdr:row>37</xdr:row>
      <xdr:rowOff>53405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72468"/>
          <a:ext cx="889000" cy="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24301</xdr:rowOff>
    </xdr:from>
    <xdr:to>
      <xdr:col>41</xdr:col>
      <xdr:colOff>50800</xdr:colOff>
      <xdr:row>37</xdr:row>
      <xdr:rowOff>53405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96501"/>
          <a:ext cx="889000" cy="20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38210</xdr:rowOff>
    </xdr:from>
    <xdr:to>
      <xdr:col>55</xdr:col>
      <xdr:colOff>50800</xdr:colOff>
      <xdr:row>36</xdr:row>
      <xdr:rowOff>139810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1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61087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6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95453</xdr:rowOff>
    </xdr:from>
    <xdr:to>
      <xdr:col>50</xdr:col>
      <xdr:colOff>165100</xdr:colOff>
      <xdr:row>37</xdr:row>
      <xdr:rowOff>25603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6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42130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4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149468</xdr:rowOff>
    </xdr:from>
    <xdr:to>
      <xdr:col>46</xdr:col>
      <xdr:colOff>38100</xdr:colOff>
      <xdr:row>37</xdr:row>
      <xdr:rowOff>79618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2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70745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1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2605</xdr:rowOff>
    </xdr:from>
    <xdr:to>
      <xdr:col>41</xdr:col>
      <xdr:colOff>101600</xdr:colOff>
      <xdr:row>37</xdr:row>
      <xdr:rowOff>104205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4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120732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2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144951</xdr:rowOff>
    </xdr:from>
    <xdr:to>
      <xdr:col>36</xdr:col>
      <xdr:colOff>165100</xdr:colOff>
      <xdr:row>36</xdr:row>
      <xdr:rowOff>75101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4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91628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2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136775</xdr:rowOff>
    </xdr:from>
    <xdr:to>
      <xdr:col>55</xdr:col>
      <xdr:colOff>0</xdr:colOff>
      <xdr:row>58</xdr:row>
      <xdr:rowOff>150271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80875"/>
          <a:ext cx="838200" cy="1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131888</xdr:rowOff>
    </xdr:from>
    <xdr:to>
      <xdr:col>50</xdr:col>
      <xdr:colOff>114300</xdr:colOff>
      <xdr:row>58</xdr:row>
      <xdr:rowOff>150271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10075988"/>
          <a:ext cx="889000" cy="1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131888</xdr:rowOff>
    </xdr:from>
    <xdr:to>
      <xdr:col>45</xdr:col>
      <xdr:colOff>177800</xdr:colOff>
      <xdr:row>59</xdr:row>
      <xdr:rowOff>3825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10075988"/>
          <a:ext cx="889000" cy="4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119379</xdr:rowOff>
    </xdr:from>
    <xdr:to>
      <xdr:col>41</xdr:col>
      <xdr:colOff>50800</xdr:colOff>
      <xdr:row>59</xdr:row>
      <xdr:rowOff>3825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10063479"/>
          <a:ext cx="889000" cy="5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85975</xdr:rowOff>
    </xdr:from>
    <xdr:to>
      <xdr:col>55</xdr:col>
      <xdr:colOff>50800</xdr:colOff>
      <xdr:row>59</xdr:row>
      <xdr:rowOff>16125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3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902</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4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99471</xdr:rowOff>
    </xdr:from>
    <xdr:to>
      <xdr:col>50</xdr:col>
      <xdr:colOff>165100</xdr:colOff>
      <xdr:row>59</xdr:row>
      <xdr:rowOff>29621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4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20748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13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81088</xdr:rowOff>
    </xdr:from>
    <xdr:to>
      <xdr:col>46</xdr:col>
      <xdr:colOff>38100</xdr:colOff>
      <xdr:row>59</xdr:row>
      <xdr:rowOff>11238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2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2365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11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124475</xdr:rowOff>
    </xdr:from>
    <xdr:to>
      <xdr:col>41</xdr:col>
      <xdr:colOff>101600</xdr:colOff>
      <xdr:row>59</xdr:row>
      <xdr:rowOff>54625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6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45752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16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68579</xdr:rowOff>
    </xdr:from>
    <xdr:to>
      <xdr:col>36</xdr:col>
      <xdr:colOff>165100</xdr:colOff>
      <xdr:row>58</xdr:row>
      <xdr:rowOff>170179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161306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0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138274</xdr:rowOff>
    </xdr:from>
    <xdr:to>
      <xdr:col>55</xdr:col>
      <xdr:colOff>0</xdr:colOff>
      <xdr:row>78</xdr:row>
      <xdr:rowOff>77296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39924"/>
          <a:ext cx="838200" cy="11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9192</xdr:rowOff>
    </xdr:from>
    <xdr:to>
      <xdr:col>50</xdr:col>
      <xdr:colOff>114300</xdr:colOff>
      <xdr:row>78</xdr:row>
      <xdr:rowOff>77296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82292"/>
          <a:ext cx="889000" cy="6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9192</xdr:rowOff>
    </xdr:from>
    <xdr:to>
      <xdr:col>45</xdr:col>
      <xdr:colOff>177800</xdr:colOff>
      <xdr:row>78</xdr:row>
      <xdr:rowOff>113260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82292"/>
          <a:ext cx="889000" cy="10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92925</xdr:rowOff>
    </xdr:from>
    <xdr:to>
      <xdr:col>41</xdr:col>
      <xdr:colOff>50800</xdr:colOff>
      <xdr:row>78</xdr:row>
      <xdr:rowOff>113260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66025"/>
          <a:ext cx="889000" cy="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87474</xdr:rowOff>
    </xdr:from>
    <xdr:to>
      <xdr:col>55</xdr:col>
      <xdr:colOff>50800</xdr:colOff>
      <xdr:row>78</xdr:row>
      <xdr:rowOff>17624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8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65901</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6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26496</xdr:rowOff>
    </xdr:from>
    <xdr:to>
      <xdr:col>50</xdr:col>
      <xdr:colOff>165100</xdr:colOff>
      <xdr:row>78</xdr:row>
      <xdr:rowOff>128096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119223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9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129842</xdr:rowOff>
    </xdr:from>
    <xdr:to>
      <xdr:col>46</xdr:col>
      <xdr:colOff>38100</xdr:colOff>
      <xdr:row>78</xdr:row>
      <xdr:rowOff>59992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51119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2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62460</xdr:rowOff>
    </xdr:from>
    <xdr:to>
      <xdr:col>41</xdr:col>
      <xdr:colOff>101600</xdr:colOff>
      <xdr:row>78</xdr:row>
      <xdr:rowOff>164060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3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155187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2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42125</xdr:rowOff>
    </xdr:from>
    <xdr:to>
      <xdr:col>36</xdr:col>
      <xdr:colOff>165100</xdr:colOff>
      <xdr:row>78</xdr:row>
      <xdr:rowOff>143725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1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134852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0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108812</xdr:rowOff>
    </xdr:from>
    <xdr:to>
      <xdr:col>55</xdr:col>
      <xdr:colOff>0</xdr:colOff>
      <xdr:row>98</xdr:row>
      <xdr:rowOff>139520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910912"/>
          <a:ext cx="8382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108812</xdr:rowOff>
    </xdr:from>
    <xdr:to>
      <xdr:col>50</xdr:col>
      <xdr:colOff>114300</xdr:colOff>
      <xdr:row>98</xdr:row>
      <xdr:rowOff>132564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910912"/>
          <a:ext cx="889000" cy="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117021</xdr:rowOff>
    </xdr:from>
    <xdr:to>
      <xdr:col>45</xdr:col>
      <xdr:colOff>177800</xdr:colOff>
      <xdr:row>98</xdr:row>
      <xdr:rowOff>132564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919121"/>
          <a:ext cx="889000" cy="1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60125</xdr:rowOff>
    </xdr:from>
    <xdr:to>
      <xdr:col>41</xdr:col>
      <xdr:colOff>50800</xdr:colOff>
      <xdr:row>98</xdr:row>
      <xdr:rowOff>117021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62225"/>
          <a:ext cx="889000" cy="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88720</xdr:rowOff>
    </xdr:from>
    <xdr:to>
      <xdr:col>55</xdr:col>
      <xdr:colOff>50800</xdr:colOff>
      <xdr:row>99</xdr:row>
      <xdr:rowOff>18870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3647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8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58012</xdr:rowOff>
    </xdr:from>
    <xdr:to>
      <xdr:col>50</xdr:col>
      <xdr:colOff>165100</xdr:colOff>
      <xdr:row>98</xdr:row>
      <xdr:rowOff>159612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6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150739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5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81764</xdr:rowOff>
    </xdr:from>
    <xdr:to>
      <xdr:col>46</xdr:col>
      <xdr:colOff>38100</xdr:colOff>
      <xdr:row>99</xdr:row>
      <xdr:rowOff>11914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3041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66221</xdr:rowOff>
    </xdr:from>
    <xdr:to>
      <xdr:col>41</xdr:col>
      <xdr:colOff>101600</xdr:colOff>
      <xdr:row>98</xdr:row>
      <xdr:rowOff>167821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6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158948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6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9325</xdr:rowOff>
    </xdr:from>
    <xdr:to>
      <xdr:col>36</xdr:col>
      <xdr:colOff>165100</xdr:colOff>
      <xdr:row>98</xdr:row>
      <xdr:rowOff>110925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1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102052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0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88233</xdr:rowOff>
    </xdr:from>
    <xdr:to>
      <xdr:col>85</xdr:col>
      <xdr:colOff>127000</xdr:colOff>
      <xdr:row>39</xdr:row>
      <xdr:rowOff>96179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74783"/>
          <a:ext cx="838200" cy="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81821</xdr:rowOff>
    </xdr:from>
    <xdr:to>
      <xdr:col>81</xdr:col>
      <xdr:colOff>50800</xdr:colOff>
      <xdr:row>39</xdr:row>
      <xdr:rowOff>96179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68371"/>
          <a:ext cx="889000" cy="1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81821</xdr:rowOff>
    </xdr:from>
    <xdr:to>
      <xdr:col>76</xdr:col>
      <xdr:colOff>114300</xdr:colOff>
      <xdr:row>39</xdr:row>
      <xdr:rowOff>94982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68371"/>
          <a:ext cx="889000" cy="1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137425</xdr:rowOff>
    </xdr:from>
    <xdr:to>
      <xdr:col>71</xdr:col>
      <xdr:colOff>177800</xdr:colOff>
      <xdr:row>39</xdr:row>
      <xdr:rowOff>94982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481075"/>
          <a:ext cx="889000" cy="30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111958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2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37433</xdr:rowOff>
    </xdr:from>
    <xdr:to>
      <xdr:col>85</xdr:col>
      <xdr:colOff>177800</xdr:colOff>
      <xdr:row>39</xdr:row>
      <xdr:rowOff>139033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2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123810</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8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45379</xdr:rowOff>
    </xdr:from>
    <xdr:to>
      <xdr:col>81</xdr:col>
      <xdr:colOff>101600</xdr:colOff>
      <xdr:row>39</xdr:row>
      <xdr:rowOff>146979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138106</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824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31021</xdr:rowOff>
    </xdr:from>
    <xdr:to>
      <xdr:col>76</xdr:col>
      <xdr:colOff>165100</xdr:colOff>
      <xdr:row>39</xdr:row>
      <xdr:rowOff>132621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1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123748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81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44182</xdr:rowOff>
    </xdr:from>
    <xdr:to>
      <xdr:col>72</xdr:col>
      <xdr:colOff>38100</xdr:colOff>
      <xdr:row>39</xdr:row>
      <xdr:rowOff>145782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136909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823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86625</xdr:rowOff>
    </xdr:from>
    <xdr:to>
      <xdr:col>67</xdr:col>
      <xdr:colOff>101600</xdr:colOff>
      <xdr:row>38</xdr:row>
      <xdr:rowOff>16775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3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33302</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20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96253</xdr:rowOff>
    </xdr:from>
    <xdr:to>
      <xdr:col>85</xdr:col>
      <xdr:colOff>127000</xdr:colOff>
      <xdr:row>76</xdr:row>
      <xdr:rowOff>103980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26453"/>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103980</xdr:rowOff>
    </xdr:from>
    <xdr:to>
      <xdr:col>81</xdr:col>
      <xdr:colOff>50800</xdr:colOff>
      <xdr:row>76</xdr:row>
      <xdr:rowOff>113393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34180"/>
          <a:ext cx="889000" cy="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113393</xdr:rowOff>
    </xdr:from>
    <xdr:to>
      <xdr:col>76</xdr:col>
      <xdr:colOff>114300</xdr:colOff>
      <xdr:row>76</xdr:row>
      <xdr:rowOff>145841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43593"/>
          <a:ext cx="889000" cy="3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145841</xdr:rowOff>
    </xdr:from>
    <xdr:to>
      <xdr:col>71</xdr:col>
      <xdr:colOff>177800</xdr:colOff>
      <xdr:row>77</xdr:row>
      <xdr:rowOff>222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76041"/>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45453</xdr:rowOff>
    </xdr:from>
    <xdr:to>
      <xdr:col>85</xdr:col>
      <xdr:colOff>177800</xdr:colOff>
      <xdr:row>76</xdr:row>
      <xdr:rowOff>147053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7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23880</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5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53180</xdr:rowOff>
    </xdr:from>
    <xdr:to>
      <xdr:col>81</xdr:col>
      <xdr:colOff>101600</xdr:colOff>
      <xdr:row>76</xdr:row>
      <xdr:rowOff>154780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145907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7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62593</xdr:rowOff>
    </xdr:from>
    <xdr:to>
      <xdr:col>76</xdr:col>
      <xdr:colOff>165100</xdr:colOff>
      <xdr:row>76</xdr:row>
      <xdr:rowOff>164193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9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155320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18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95041</xdr:rowOff>
    </xdr:from>
    <xdr:to>
      <xdr:col>72</xdr:col>
      <xdr:colOff>38100</xdr:colOff>
      <xdr:row>77</xdr:row>
      <xdr:rowOff>25191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16318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120872</xdr:rowOff>
    </xdr:from>
    <xdr:to>
      <xdr:col>67</xdr:col>
      <xdr:colOff>101600</xdr:colOff>
      <xdr:row>77</xdr:row>
      <xdr:rowOff>51022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42149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107617</xdr:rowOff>
    </xdr:from>
    <xdr:to>
      <xdr:col>85</xdr:col>
      <xdr:colOff>127000</xdr:colOff>
      <xdr:row>98</xdr:row>
      <xdr:rowOff>74061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38267"/>
          <a:ext cx="838200" cy="13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35294</xdr:rowOff>
    </xdr:from>
    <xdr:to>
      <xdr:col>81</xdr:col>
      <xdr:colOff>50800</xdr:colOff>
      <xdr:row>98</xdr:row>
      <xdr:rowOff>74061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37394"/>
          <a:ext cx="889000" cy="3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77615</xdr:rowOff>
    </xdr:from>
    <xdr:to>
      <xdr:col>76</xdr:col>
      <xdr:colOff>114300</xdr:colOff>
      <xdr:row>98</xdr:row>
      <xdr:rowOff>35294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08265"/>
          <a:ext cx="889000" cy="12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77615</xdr:rowOff>
    </xdr:from>
    <xdr:to>
      <xdr:col>71</xdr:col>
      <xdr:colOff>177800</xdr:colOff>
      <xdr:row>98</xdr:row>
      <xdr:rowOff>98659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08265"/>
          <a:ext cx="889000" cy="19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56817</xdr:rowOff>
    </xdr:from>
    <xdr:to>
      <xdr:col>85</xdr:col>
      <xdr:colOff>177800</xdr:colOff>
      <xdr:row>97</xdr:row>
      <xdr:rowOff>158417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8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35244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6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23261</xdr:rowOff>
    </xdr:from>
    <xdr:to>
      <xdr:col>81</xdr:col>
      <xdr:colOff>101600</xdr:colOff>
      <xdr:row>98</xdr:row>
      <xdr:rowOff>124861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2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115988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1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155944</xdr:rowOff>
    </xdr:from>
    <xdr:to>
      <xdr:col>76</xdr:col>
      <xdr:colOff>165100</xdr:colOff>
      <xdr:row>98</xdr:row>
      <xdr:rowOff>86094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8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77221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7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26815</xdr:rowOff>
    </xdr:from>
    <xdr:to>
      <xdr:col>72</xdr:col>
      <xdr:colOff>38100</xdr:colOff>
      <xdr:row>97</xdr:row>
      <xdr:rowOff>128415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5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119542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5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47859</xdr:rowOff>
    </xdr:from>
    <xdr:to>
      <xdr:col>67</xdr:col>
      <xdr:colOff>101600</xdr:colOff>
      <xdr:row>98</xdr:row>
      <xdr:rowOff>149459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140586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4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96647</xdr:rowOff>
    </xdr:from>
    <xdr:to>
      <xdr:col>116</xdr:col>
      <xdr:colOff>63500</xdr:colOff>
      <xdr:row>38</xdr:row>
      <xdr:rowOff>99657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5240147"/>
          <a:ext cx="838200" cy="137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46601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9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99657</xdr:rowOff>
    </xdr:from>
    <xdr:to>
      <xdr:col>111</xdr:col>
      <xdr:colOff>177800</xdr:colOff>
      <xdr:row>38</xdr:row>
      <xdr:rowOff>114211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614757"/>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103429</xdr:rowOff>
    </xdr:from>
    <xdr:to>
      <xdr:col>107</xdr:col>
      <xdr:colOff>50800</xdr:colOff>
      <xdr:row>38</xdr:row>
      <xdr:rowOff>114211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18529"/>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43269</xdr:rowOff>
    </xdr:from>
    <xdr:to>
      <xdr:col>102</xdr:col>
      <xdr:colOff>114300</xdr:colOff>
      <xdr:row>38</xdr:row>
      <xdr:rowOff>103429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558369"/>
          <a:ext cx="889000" cy="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112475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45847</xdr:rowOff>
    </xdr:from>
    <xdr:to>
      <xdr:col>116</xdr:col>
      <xdr:colOff>114300</xdr:colOff>
      <xdr:row>30</xdr:row>
      <xdr:rowOff>147447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51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170324</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14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48857</xdr:rowOff>
    </xdr:from>
    <xdr:to>
      <xdr:col>112</xdr:col>
      <xdr:colOff>38100</xdr:colOff>
      <xdr:row>38</xdr:row>
      <xdr:rowOff>150457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56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141584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65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63411</xdr:rowOff>
    </xdr:from>
    <xdr:to>
      <xdr:col>107</xdr:col>
      <xdr:colOff>101600</xdr:colOff>
      <xdr:row>38</xdr:row>
      <xdr:rowOff>165011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5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156138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67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52629</xdr:rowOff>
    </xdr:from>
    <xdr:to>
      <xdr:col>102</xdr:col>
      <xdr:colOff>165100</xdr:colOff>
      <xdr:row>38</xdr:row>
      <xdr:rowOff>154229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56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145356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66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163919</xdr:rowOff>
    </xdr:from>
    <xdr:to>
      <xdr:col>98</xdr:col>
      <xdr:colOff>38100</xdr:colOff>
      <xdr:row>38</xdr:row>
      <xdr:rowOff>94069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50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110596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28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16745</xdr:rowOff>
    </xdr:from>
    <xdr:to>
      <xdr:col>116</xdr:col>
      <xdr:colOff>63500</xdr:colOff>
      <xdr:row>58</xdr:row>
      <xdr:rowOff>110668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960845"/>
          <a:ext cx="838200" cy="9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16745</xdr:rowOff>
    </xdr:from>
    <xdr:to>
      <xdr:col>111</xdr:col>
      <xdr:colOff>177800</xdr:colOff>
      <xdr:row>58</xdr:row>
      <xdr:rowOff>18673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960845"/>
          <a:ext cx="8890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3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18673</xdr:rowOff>
    </xdr:from>
    <xdr:to>
      <xdr:col>107</xdr:col>
      <xdr:colOff>50800</xdr:colOff>
      <xdr:row>58</xdr:row>
      <xdr:rowOff>21089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962773"/>
          <a:ext cx="889000" cy="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21089</xdr:rowOff>
    </xdr:from>
    <xdr:to>
      <xdr:col>102</xdr:col>
      <xdr:colOff>114300</xdr:colOff>
      <xdr:row>58</xdr:row>
      <xdr:rowOff>23016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965189"/>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131694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126240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59868</xdr:rowOff>
    </xdr:from>
    <xdr:to>
      <xdr:col>116</xdr:col>
      <xdr:colOff>114300</xdr:colOff>
      <xdr:row>58</xdr:row>
      <xdr:rowOff>161468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38295</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8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137395</xdr:rowOff>
    </xdr:from>
    <xdr:to>
      <xdr:col>112</xdr:col>
      <xdr:colOff>38100</xdr:colOff>
      <xdr:row>58</xdr:row>
      <xdr:rowOff>67545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84072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68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139323</xdr:rowOff>
    </xdr:from>
    <xdr:to>
      <xdr:col>107</xdr:col>
      <xdr:colOff>101600</xdr:colOff>
      <xdr:row>58</xdr:row>
      <xdr:rowOff>69473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1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60600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0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141739</xdr:rowOff>
    </xdr:from>
    <xdr:to>
      <xdr:col>102</xdr:col>
      <xdr:colOff>165100</xdr:colOff>
      <xdr:row>58</xdr:row>
      <xdr:rowOff>71889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88416</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6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143666</xdr:rowOff>
    </xdr:from>
    <xdr:to>
      <xdr:col>98</xdr:col>
      <xdr:colOff>38100</xdr:colOff>
      <xdr:row>58</xdr:row>
      <xdr:rowOff>73816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1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90343</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69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19444</xdr:rowOff>
    </xdr:from>
    <xdr:to>
      <xdr:col>116</xdr:col>
      <xdr:colOff>63500</xdr:colOff>
      <xdr:row>74</xdr:row>
      <xdr:rowOff>72555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020944"/>
          <a:ext cx="838200" cy="73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19444</xdr:rowOff>
    </xdr:from>
    <xdr:to>
      <xdr:col>111</xdr:col>
      <xdr:colOff>177800</xdr:colOff>
      <xdr:row>70</xdr:row>
      <xdr:rowOff>71196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020944"/>
          <a:ext cx="889000" cy="5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71196</xdr:rowOff>
    </xdr:from>
    <xdr:to>
      <xdr:col>107</xdr:col>
      <xdr:colOff>50800</xdr:colOff>
      <xdr:row>70</xdr:row>
      <xdr:rowOff>110795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072696"/>
          <a:ext cx="889000" cy="3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110795</xdr:rowOff>
    </xdr:from>
    <xdr:to>
      <xdr:col>102</xdr:col>
      <xdr:colOff>114300</xdr:colOff>
      <xdr:row>70</xdr:row>
      <xdr:rowOff>161925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112295"/>
          <a:ext cx="889000" cy="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21755</xdr:rowOff>
    </xdr:from>
    <xdr:to>
      <xdr:col>116</xdr:col>
      <xdr:colOff>114300</xdr:colOff>
      <xdr:row>74</xdr:row>
      <xdr:rowOff>123355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182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8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140094</xdr:rowOff>
    </xdr:from>
    <xdr:to>
      <xdr:col>112</xdr:col>
      <xdr:colOff>38100</xdr:colOff>
      <xdr:row>70</xdr:row>
      <xdr:rowOff>70244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19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86771</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23795" y="1174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20396</xdr:rowOff>
    </xdr:from>
    <xdr:to>
      <xdr:col>107</xdr:col>
      <xdr:colOff>101600</xdr:colOff>
      <xdr:row>70</xdr:row>
      <xdr:rowOff>121996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02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138523</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34795" y="1179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59995</xdr:rowOff>
    </xdr:from>
    <xdr:to>
      <xdr:col>102</xdr:col>
      <xdr:colOff>165100</xdr:colOff>
      <xdr:row>70</xdr:row>
      <xdr:rowOff>161595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0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6672</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45795" y="1183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111125</xdr:rowOff>
    </xdr:from>
    <xdr:to>
      <xdr:col>98</xdr:col>
      <xdr:colOff>38100</xdr:colOff>
      <xdr:row>71</xdr:row>
      <xdr:rowOff>41275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11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57802</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56795" y="1188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給与改定等により増加しているが、定員管理計画等により適正配置に努めているところである。賃金上昇や物価高騰により委託料が増加しているため、津南町公共施設等総合管理計画や公共施設個別施設計画に基づき施設の集約及び統廃合、除却を検討し、管理運営に係る委託料の適正化に努めていく。維持補修費については、除排雪経費が全体の大半を占めており、その年の降雪・排雪状況によって経費の増減があり、生活維持に欠かせない経費であることから削減困難な経費である。扶助費については、高齢化率の上昇に伴い増加傾向にあるなかで、物価高騰などに関連し実施された臨時特別給付金給付事業などの減少に伴い令和５年度比では減となっている。補助費等については、例年、消防関係やごみ処理・し尿処理関係の一部事務組合への負担金の他、町立病院を含めた公営企業会計への運営費補助金が多額となっており、令和５年度比でも増となっている。災害復旧事業費は、令和６年度中の融雪災害により増となっている。公債費は過去に借り入れた大規模な普通建設事業等に伴う地方債の償還が終了したことにより決算額としては減となっているが、人口減少に伴い住民一人当たりのコストは増となっている。積立金は財政調整基金への積立をしたことにより前年度と比較して増となっている。投資及び出資金は、簡易水道事業及び下水道事業の公営企業法適用により、公営企業会計への出資金が増加したことに伴い大幅に増となっている。繰出金は、特別会計への繰出金が大半であり、今後も継続する見込みだが、独立採算が原則であることから、経費削減に引き続き努めるとともに、保険料の見直しを図りながらサービス維持に努めていく。金額としては簡易水道事業及び下水道事業が特別会計から公営企業会計へ移行したことに伴い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8,456
8,299
170.21
9,045,149
8,467,161
525,578
4,923,597
5,729,072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93218</xdr:rowOff>
    </xdr:from>
    <xdr:to>
      <xdr:col>24</xdr:col>
      <xdr:colOff>63500</xdr:colOff>
      <xdr:row>37</xdr:row>
      <xdr:rowOff>127181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36868"/>
          <a:ext cx="8382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125331</xdr:rowOff>
    </xdr:from>
    <xdr:to>
      <xdr:col>19</xdr:col>
      <xdr:colOff>177800</xdr:colOff>
      <xdr:row>37</xdr:row>
      <xdr:rowOff>127181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68981"/>
          <a:ext cx="8890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125331</xdr:rowOff>
    </xdr:from>
    <xdr:to>
      <xdr:col>15</xdr:col>
      <xdr:colOff>50800</xdr:colOff>
      <xdr:row>37</xdr:row>
      <xdr:rowOff>130665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6898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130665</xdr:rowOff>
    </xdr:from>
    <xdr:to>
      <xdr:col>10</xdr:col>
      <xdr:colOff>114300</xdr:colOff>
      <xdr:row>37</xdr:row>
      <xdr:rowOff>144381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74315"/>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42418</xdr:rowOff>
    </xdr:from>
    <xdr:to>
      <xdr:col>24</xdr:col>
      <xdr:colOff>114300</xdr:colOff>
      <xdr:row>37</xdr:row>
      <xdr:rowOff>144018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20845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76381</xdr:rowOff>
    </xdr:from>
    <xdr:to>
      <xdr:col>20</xdr:col>
      <xdr:colOff>38100</xdr:colOff>
      <xdr:row>38</xdr:row>
      <xdr:rowOff>6531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169108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1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74531</xdr:rowOff>
    </xdr:from>
    <xdr:to>
      <xdr:col>15</xdr:col>
      <xdr:colOff>101600</xdr:colOff>
      <xdr:row>38</xdr:row>
      <xdr:rowOff>4680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18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167258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79865</xdr:rowOff>
    </xdr:from>
    <xdr:to>
      <xdr:col>10</xdr:col>
      <xdr:colOff>165100</xdr:colOff>
      <xdr:row>38</xdr:row>
      <xdr:rowOff>10015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2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1142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1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93581</xdr:rowOff>
    </xdr:from>
    <xdr:to>
      <xdr:col>6</xdr:col>
      <xdr:colOff>38100</xdr:colOff>
      <xdr:row>38</xdr:row>
      <xdr:rowOff>23730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372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14858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2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151968</xdr:rowOff>
    </xdr:from>
    <xdr:to>
      <xdr:col>24</xdr:col>
      <xdr:colOff>63500</xdr:colOff>
      <xdr:row>57</xdr:row>
      <xdr:rowOff>112743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53168"/>
          <a:ext cx="838200" cy="13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91279</xdr:rowOff>
    </xdr:from>
    <xdr:to>
      <xdr:col>19</xdr:col>
      <xdr:colOff>177800</xdr:colOff>
      <xdr:row>57</xdr:row>
      <xdr:rowOff>112743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63929"/>
          <a:ext cx="889000" cy="2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85819</xdr:rowOff>
    </xdr:from>
    <xdr:to>
      <xdr:col>15</xdr:col>
      <xdr:colOff>50800</xdr:colOff>
      <xdr:row>57</xdr:row>
      <xdr:rowOff>91279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58469"/>
          <a:ext cx="889000" cy="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148404</xdr:rowOff>
    </xdr:from>
    <xdr:to>
      <xdr:col>10</xdr:col>
      <xdr:colOff>114300</xdr:colOff>
      <xdr:row>57</xdr:row>
      <xdr:rowOff>85819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49604"/>
          <a:ext cx="889000" cy="10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101168</xdr:rowOff>
    </xdr:from>
    <xdr:to>
      <xdr:col>24</xdr:col>
      <xdr:colOff>114300</xdr:colOff>
      <xdr:row>57</xdr:row>
      <xdr:rowOff>31318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79595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8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61943</xdr:rowOff>
    </xdr:from>
    <xdr:to>
      <xdr:col>20</xdr:col>
      <xdr:colOff>38100</xdr:colOff>
      <xdr:row>57</xdr:row>
      <xdr:rowOff>163543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154670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2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40479</xdr:rowOff>
    </xdr:from>
    <xdr:to>
      <xdr:col>15</xdr:col>
      <xdr:colOff>101600</xdr:colOff>
      <xdr:row>57</xdr:row>
      <xdr:rowOff>142079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1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133206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0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35019</xdr:rowOff>
    </xdr:from>
    <xdr:to>
      <xdr:col>10</xdr:col>
      <xdr:colOff>165100</xdr:colOff>
      <xdr:row>57</xdr:row>
      <xdr:rowOff>136619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0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127746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0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97604</xdr:rowOff>
    </xdr:from>
    <xdr:to>
      <xdr:col>6</xdr:col>
      <xdr:colOff>38100</xdr:colOff>
      <xdr:row>57</xdr:row>
      <xdr:rowOff>27754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18881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9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2395</xdr:rowOff>
    </xdr:from>
    <xdr:to>
      <xdr:col>24</xdr:col>
      <xdr:colOff>63500</xdr:colOff>
      <xdr:row>77</xdr:row>
      <xdr:rowOff>61923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04045"/>
          <a:ext cx="838200" cy="5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2395</xdr:rowOff>
    </xdr:from>
    <xdr:to>
      <xdr:col>19</xdr:col>
      <xdr:colOff>177800</xdr:colOff>
      <xdr:row>77</xdr:row>
      <xdr:rowOff>110545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04045"/>
          <a:ext cx="889000" cy="10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90117</xdr:rowOff>
    </xdr:from>
    <xdr:to>
      <xdr:col>15</xdr:col>
      <xdr:colOff>50800</xdr:colOff>
      <xdr:row>77</xdr:row>
      <xdr:rowOff>110545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91767"/>
          <a:ext cx="889000" cy="2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90117</xdr:rowOff>
    </xdr:from>
    <xdr:to>
      <xdr:col>10</xdr:col>
      <xdr:colOff>114300</xdr:colOff>
      <xdr:row>78</xdr:row>
      <xdr:rowOff>68179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91767"/>
          <a:ext cx="889000" cy="14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11123</xdr:rowOff>
    </xdr:from>
    <xdr:to>
      <xdr:col>24</xdr:col>
      <xdr:colOff>114300</xdr:colOff>
      <xdr:row>77</xdr:row>
      <xdr:rowOff>112723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1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161000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9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123045</xdr:rowOff>
    </xdr:from>
    <xdr:to>
      <xdr:col>20</xdr:col>
      <xdr:colOff>38100</xdr:colOff>
      <xdr:row>77</xdr:row>
      <xdr:rowOff>53195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5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44322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4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59745</xdr:rowOff>
    </xdr:from>
    <xdr:to>
      <xdr:col>15</xdr:col>
      <xdr:colOff>101600</xdr:colOff>
      <xdr:row>77</xdr:row>
      <xdr:rowOff>161345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152472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39317</xdr:rowOff>
    </xdr:from>
    <xdr:to>
      <xdr:col>10</xdr:col>
      <xdr:colOff>165100</xdr:colOff>
      <xdr:row>77</xdr:row>
      <xdr:rowOff>140917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4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132044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3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17379</xdr:rowOff>
    </xdr:from>
    <xdr:to>
      <xdr:col>6</xdr:col>
      <xdr:colOff>38100</xdr:colOff>
      <xdr:row>78</xdr:row>
      <xdr:rowOff>118979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9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110106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8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157020</xdr:rowOff>
    </xdr:from>
    <xdr:to>
      <xdr:col>24</xdr:col>
      <xdr:colOff>63500</xdr:colOff>
      <xdr:row>97</xdr:row>
      <xdr:rowOff>19145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16220"/>
          <a:ext cx="838200" cy="3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19145</xdr:rowOff>
    </xdr:from>
    <xdr:to>
      <xdr:col>19</xdr:col>
      <xdr:colOff>177800</xdr:colOff>
      <xdr:row>97</xdr:row>
      <xdr:rowOff>38125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49795"/>
          <a:ext cx="889000" cy="1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38125</xdr:rowOff>
    </xdr:from>
    <xdr:to>
      <xdr:col>15</xdr:col>
      <xdr:colOff>50800</xdr:colOff>
      <xdr:row>97</xdr:row>
      <xdr:rowOff>69653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68775"/>
          <a:ext cx="889000" cy="3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69653</xdr:rowOff>
    </xdr:from>
    <xdr:to>
      <xdr:col>10</xdr:col>
      <xdr:colOff>114300</xdr:colOff>
      <xdr:row>97</xdr:row>
      <xdr:rowOff>70053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00303"/>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106220</xdr:rowOff>
    </xdr:from>
    <xdr:to>
      <xdr:col>24</xdr:col>
      <xdr:colOff>114300</xdr:colOff>
      <xdr:row>97</xdr:row>
      <xdr:rowOff>36370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84647</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4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139795</xdr:rowOff>
    </xdr:from>
    <xdr:to>
      <xdr:col>20</xdr:col>
      <xdr:colOff>38100</xdr:colOff>
      <xdr:row>97</xdr:row>
      <xdr:rowOff>69945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9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61072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158775</xdr:rowOff>
    </xdr:from>
    <xdr:to>
      <xdr:col>15</xdr:col>
      <xdr:colOff>101600</xdr:colOff>
      <xdr:row>97</xdr:row>
      <xdr:rowOff>88925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80052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1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18853</xdr:rowOff>
    </xdr:from>
    <xdr:to>
      <xdr:col>10</xdr:col>
      <xdr:colOff>165100</xdr:colOff>
      <xdr:row>97</xdr:row>
      <xdr:rowOff>120453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111580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4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19253</xdr:rowOff>
    </xdr:from>
    <xdr:to>
      <xdr:col>6</xdr:col>
      <xdr:colOff>38100</xdr:colOff>
      <xdr:row>97</xdr:row>
      <xdr:rowOff>120853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4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111980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9169</xdr:rowOff>
    </xdr:from>
    <xdr:to>
      <xdr:col>55</xdr:col>
      <xdr:colOff>0</xdr:colOff>
      <xdr:row>36</xdr:row>
      <xdr:rowOff>34773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181369"/>
          <a:ext cx="8382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138651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34773</xdr:rowOff>
    </xdr:from>
    <xdr:to>
      <xdr:col>50</xdr:col>
      <xdr:colOff>114300</xdr:colOff>
      <xdr:row>36</xdr:row>
      <xdr:rowOff>42088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20697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70070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85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42088</xdr:rowOff>
    </xdr:from>
    <xdr:to>
      <xdr:col>45</xdr:col>
      <xdr:colOff>177800</xdr:colOff>
      <xdr:row>36</xdr:row>
      <xdr:rowOff>65176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214288"/>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72356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65176</xdr:rowOff>
    </xdr:from>
    <xdr:to>
      <xdr:col>41</xdr:col>
      <xdr:colOff>50800</xdr:colOff>
      <xdr:row>36</xdr:row>
      <xdr:rowOff>110668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237376"/>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87444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0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88130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129819</xdr:rowOff>
    </xdr:from>
    <xdr:to>
      <xdr:col>55</xdr:col>
      <xdr:colOff>50800</xdr:colOff>
      <xdr:row>36</xdr:row>
      <xdr:rowOff>59969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1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152696</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9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155423</xdr:rowOff>
    </xdr:from>
    <xdr:to>
      <xdr:col>50</xdr:col>
      <xdr:colOff>165100</xdr:colOff>
      <xdr:row>36</xdr:row>
      <xdr:rowOff>85573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15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102100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93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162738</xdr:rowOff>
    </xdr:from>
    <xdr:to>
      <xdr:col>46</xdr:col>
      <xdr:colOff>38100</xdr:colOff>
      <xdr:row>36</xdr:row>
      <xdr:rowOff>92888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16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109415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93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14376</xdr:rowOff>
    </xdr:from>
    <xdr:to>
      <xdr:col>41</xdr:col>
      <xdr:colOff>101600</xdr:colOff>
      <xdr:row>36</xdr:row>
      <xdr:rowOff>115976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1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132503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96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59868</xdr:rowOff>
    </xdr:from>
    <xdr:to>
      <xdr:col>36</xdr:col>
      <xdr:colOff>165100</xdr:colOff>
      <xdr:row>36</xdr:row>
      <xdr:rowOff>161468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3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6545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00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75974</xdr:rowOff>
    </xdr:from>
    <xdr:to>
      <xdr:col>55</xdr:col>
      <xdr:colOff>0</xdr:colOff>
      <xdr:row>56</xdr:row>
      <xdr:rowOff>170439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77174"/>
          <a:ext cx="838200" cy="9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75974</xdr:rowOff>
    </xdr:from>
    <xdr:to>
      <xdr:col>50</xdr:col>
      <xdr:colOff>114300</xdr:colOff>
      <xdr:row>56</xdr:row>
      <xdr:rowOff>115408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77174"/>
          <a:ext cx="889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115408</xdr:rowOff>
    </xdr:from>
    <xdr:to>
      <xdr:col>45</xdr:col>
      <xdr:colOff>177800</xdr:colOff>
      <xdr:row>56</xdr:row>
      <xdr:rowOff>151523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16608"/>
          <a:ext cx="889000" cy="3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151523</xdr:rowOff>
    </xdr:from>
    <xdr:to>
      <xdr:col>41</xdr:col>
      <xdr:colOff>50800</xdr:colOff>
      <xdr:row>56</xdr:row>
      <xdr:rowOff>164690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52723"/>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119639</xdr:rowOff>
    </xdr:from>
    <xdr:to>
      <xdr:col>55</xdr:col>
      <xdr:colOff>50800</xdr:colOff>
      <xdr:row>57</xdr:row>
      <xdr:rowOff>49789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98066</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9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25174</xdr:rowOff>
    </xdr:from>
    <xdr:to>
      <xdr:col>50</xdr:col>
      <xdr:colOff>165100</xdr:colOff>
      <xdr:row>56</xdr:row>
      <xdr:rowOff>126774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143301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40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64608</xdr:rowOff>
    </xdr:from>
    <xdr:to>
      <xdr:col>46</xdr:col>
      <xdr:colOff>38100</xdr:colOff>
      <xdr:row>56</xdr:row>
      <xdr:rowOff>166208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6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157335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75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100723</xdr:rowOff>
    </xdr:from>
    <xdr:to>
      <xdr:col>41</xdr:col>
      <xdr:colOff>101600</xdr:colOff>
      <xdr:row>57</xdr:row>
      <xdr:rowOff>30873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22000</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79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113890</xdr:rowOff>
    </xdr:from>
    <xdr:to>
      <xdr:col>36</xdr:col>
      <xdr:colOff>165100</xdr:colOff>
      <xdr:row>57</xdr:row>
      <xdr:rowOff>44040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1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60567</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49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18332</xdr:rowOff>
    </xdr:from>
    <xdr:to>
      <xdr:col>55</xdr:col>
      <xdr:colOff>0</xdr:colOff>
      <xdr:row>78</xdr:row>
      <xdr:rowOff>23251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91432"/>
          <a:ext cx="838200" cy="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156178</xdr:rowOff>
    </xdr:from>
    <xdr:to>
      <xdr:col>50</xdr:col>
      <xdr:colOff>114300</xdr:colOff>
      <xdr:row>78</xdr:row>
      <xdr:rowOff>23251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57828"/>
          <a:ext cx="889000" cy="3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115267</xdr:rowOff>
    </xdr:from>
    <xdr:to>
      <xdr:col>45</xdr:col>
      <xdr:colOff>177800</xdr:colOff>
      <xdr:row>77</xdr:row>
      <xdr:rowOff>156178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16917"/>
          <a:ext cx="889000" cy="4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115267</xdr:rowOff>
    </xdr:from>
    <xdr:to>
      <xdr:col>41</xdr:col>
      <xdr:colOff>50800</xdr:colOff>
      <xdr:row>78</xdr:row>
      <xdr:rowOff>9375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16917"/>
          <a:ext cx="889000" cy="6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138982</xdr:rowOff>
    </xdr:from>
    <xdr:to>
      <xdr:col>55</xdr:col>
      <xdr:colOff>50800</xdr:colOff>
      <xdr:row>78</xdr:row>
      <xdr:rowOff>69132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53909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143901</xdr:rowOff>
    </xdr:from>
    <xdr:to>
      <xdr:col>50</xdr:col>
      <xdr:colOff>165100</xdr:colOff>
      <xdr:row>78</xdr:row>
      <xdr:rowOff>74051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65178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3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105378</xdr:rowOff>
    </xdr:from>
    <xdr:to>
      <xdr:col>46</xdr:col>
      <xdr:colOff>38100</xdr:colOff>
      <xdr:row>78</xdr:row>
      <xdr:rowOff>35528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26655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9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64467</xdr:rowOff>
    </xdr:from>
    <xdr:to>
      <xdr:col>41</xdr:col>
      <xdr:colOff>101600</xdr:colOff>
      <xdr:row>77</xdr:row>
      <xdr:rowOff>166067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6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11144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04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130025</xdr:rowOff>
    </xdr:from>
    <xdr:to>
      <xdr:col>36</xdr:col>
      <xdr:colOff>165100</xdr:colOff>
      <xdr:row>78</xdr:row>
      <xdr:rowOff>60175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3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51302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26763</xdr:rowOff>
    </xdr:from>
    <xdr:to>
      <xdr:col>55</xdr:col>
      <xdr:colOff>0</xdr:colOff>
      <xdr:row>96</xdr:row>
      <xdr:rowOff>95306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85963"/>
          <a:ext cx="838200" cy="6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95306</xdr:rowOff>
    </xdr:from>
    <xdr:to>
      <xdr:col>50</xdr:col>
      <xdr:colOff>114300</xdr:colOff>
      <xdr:row>96</xdr:row>
      <xdr:rowOff>96659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554506"/>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96659</xdr:rowOff>
    </xdr:from>
    <xdr:to>
      <xdr:col>45</xdr:col>
      <xdr:colOff>177800</xdr:colOff>
      <xdr:row>96</xdr:row>
      <xdr:rowOff>163644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55859"/>
          <a:ext cx="889000" cy="6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145740</xdr:rowOff>
    </xdr:from>
    <xdr:to>
      <xdr:col>41</xdr:col>
      <xdr:colOff>50800</xdr:colOff>
      <xdr:row>96</xdr:row>
      <xdr:rowOff>163644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04940"/>
          <a:ext cx="889000" cy="1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147413</xdr:rowOff>
    </xdr:from>
    <xdr:to>
      <xdr:col>55</xdr:col>
      <xdr:colOff>50800</xdr:colOff>
      <xdr:row>96</xdr:row>
      <xdr:rowOff>77563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125840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1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44506</xdr:rowOff>
    </xdr:from>
    <xdr:to>
      <xdr:col>50</xdr:col>
      <xdr:colOff>165100</xdr:colOff>
      <xdr:row>96</xdr:row>
      <xdr:rowOff>146106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0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137233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5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45859</xdr:rowOff>
    </xdr:from>
    <xdr:to>
      <xdr:col>46</xdr:col>
      <xdr:colOff>38100</xdr:colOff>
      <xdr:row>96</xdr:row>
      <xdr:rowOff>147459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0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138586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9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112844</xdr:rowOff>
    </xdr:from>
    <xdr:to>
      <xdr:col>41</xdr:col>
      <xdr:colOff>101600</xdr:colOff>
      <xdr:row>97</xdr:row>
      <xdr:rowOff>42994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7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34121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6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94940</xdr:rowOff>
    </xdr:from>
    <xdr:to>
      <xdr:col>36</xdr:col>
      <xdr:colOff>165100</xdr:colOff>
      <xdr:row>97</xdr:row>
      <xdr:rowOff>25090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4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51064</xdr:rowOff>
    </xdr:from>
    <xdr:to>
      <xdr:col>85</xdr:col>
      <xdr:colOff>127000</xdr:colOff>
      <xdr:row>37</xdr:row>
      <xdr:rowOff>72827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94714"/>
          <a:ext cx="8382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72827</xdr:rowOff>
    </xdr:from>
    <xdr:to>
      <xdr:col>81</xdr:col>
      <xdr:colOff>50800</xdr:colOff>
      <xdr:row>37</xdr:row>
      <xdr:rowOff>92624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16477"/>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92624</xdr:rowOff>
    </xdr:from>
    <xdr:to>
      <xdr:col>76</xdr:col>
      <xdr:colOff>114300</xdr:colOff>
      <xdr:row>37</xdr:row>
      <xdr:rowOff>121458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36274"/>
          <a:ext cx="889000" cy="2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104831</xdr:rowOff>
    </xdr:from>
    <xdr:to>
      <xdr:col>71</xdr:col>
      <xdr:colOff>177800</xdr:colOff>
      <xdr:row>37</xdr:row>
      <xdr:rowOff>121458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48481"/>
          <a:ext cx="889000" cy="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264</xdr:rowOff>
    </xdr:from>
    <xdr:to>
      <xdr:col>85</xdr:col>
      <xdr:colOff>177800</xdr:colOff>
      <xdr:row>37</xdr:row>
      <xdr:rowOff>101864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4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150141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2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22027</xdr:rowOff>
    </xdr:from>
    <xdr:to>
      <xdr:col>81</xdr:col>
      <xdr:colOff>101600</xdr:colOff>
      <xdr:row>37</xdr:row>
      <xdr:rowOff>123627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6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114754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5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41824</xdr:rowOff>
    </xdr:from>
    <xdr:to>
      <xdr:col>76</xdr:col>
      <xdr:colOff>165100</xdr:colOff>
      <xdr:row>37</xdr:row>
      <xdr:rowOff>143424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8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134551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7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70658</xdr:rowOff>
    </xdr:from>
    <xdr:to>
      <xdr:col>72</xdr:col>
      <xdr:colOff>38100</xdr:colOff>
      <xdr:row>38</xdr:row>
      <xdr:rowOff>808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1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163385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0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54031</xdr:rowOff>
    </xdr:from>
    <xdr:to>
      <xdr:col>67</xdr:col>
      <xdr:colOff>101600</xdr:colOff>
      <xdr:row>37</xdr:row>
      <xdr:rowOff>155631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146758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102973</xdr:rowOff>
    </xdr:from>
    <xdr:to>
      <xdr:col>85</xdr:col>
      <xdr:colOff>127000</xdr:colOff>
      <xdr:row>56</xdr:row>
      <xdr:rowOff>31229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532723"/>
          <a:ext cx="838200" cy="9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31229</xdr:rowOff>
    </xdr:from>
    <xdr:to>
      <xdr:col>81</xdr:col>
      <xdr:colOff>50800</xdr:colOff>
      <xdr:row>56</xdr:row>
      <xdr:rowOff>66804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32429"/>
          <a:ext cx="889000" cy="3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66804</xdr:rowOff>
    </xdr:from>
    <xdr:to>
      <xdr:col>76</xdr:col>
      <xdr:colOff>114300</xdr:colOff>
      <xdr:row>56</xdr:row>
      <xdr:rowOff>96197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668004"/>
          <a:ext cx="889000" cy="2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2787</xdr:rowOff>
    </xdr:from>
    <xdr:to>
      <xdr:col>71</xdr:col>
      <xdr:colOff>177800</xdr:colOff>
      <xdr:row>56</xdr:row>
      <xdr:rowOff>96197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603987"/>
          <a:ext cx="889000" cy="9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52173</xdr:rowOff>
    </xdr:from>
    <xdr:to>
      <xdr:col>85</xdr:col>
      <xdr:colOff>177800</xdr:colOff>
      <xdr:row>55</xdr:row>
      <xdr:rowOff>153773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48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30600</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6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151879</xdr:rowOff>
    </xdr:from>
    <xdr:to>
      <xdr:col>81</xdr:col>
      <xdr:colOff>101600</xdr:colOff>
      <xdr:row>56</xdr:row>
      <xdr:rowOff>82029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73156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16004</xdr:rowOff>
    </xdr:from>
    <xdr:to>
      <xdr:col>76</xdr:col>
      <xdr:colOff>165100</xdr:colOff>
      <xdr:row>56</xdr:row>
      <xdr:rowOff>117604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1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108731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70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45397</xdr:rowOff>
    </xdr:from>
    <xdr:to>
      <xdr:col>72</xdr:col>
      <xdr:colOff>38100</xdr:colOff>
      <xdr:row>56</xdr:row>
      <xdr:rowOff>146997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4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138124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123437</xdr:rowOff>
    </xdr:from>
    <xdr:to>
      <xdr:col>67</xdr:col>
      <xdr:colOff>101600</xdr:colOff>
      <xdr:row>56</xdr:row>
      <xdr:rowOff>53587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55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70114</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32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88232</xdr:rowOff>
    </xdr:from>
    <xdr:to>
      <xdr:col>85</xdr:col>
      <xdr:colOff>127000</xdr:colOff>
      <xdr:row>79</xdr:row>
      <xdr:rowOff>96179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632782"/>
          <a:ext cx="8382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81821</xdr:rowOff>
    </xdr:from>
    <xdr:to>
      <xdr:col>81</xdr:col>
      <xdr:colOff>50800</xdr:colOff>
      <xdr:row>79</xdr:row>
      <xdr:rowOff>96179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626371"/>
          <a:ext cx="889000" cy="1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81821</xdr:rowOff>
    </xdr:from>
    <xdr:to>
      <xdr:col>76</xdr:col>
      <xdr:colOff>114300</xdr:colOff>
      <xdr:row>79</xdr:row>
      <xdr:rowOff>94982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626371"/>
          <a:ext cx="889000" cy="1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137424</xdr:rowOff>
    </xdr:from>
    <xdr:to>
      <xdr:col>71</xdr:col>
      <xdr:colOff>177800</xdr:colOff>
      <xdr:row>79</xdr:row>
      <xdr:rowOff>94982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39074"/>
          <a:ext cx="889000" cy="30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111926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37432</xdr:rowOff>
    </xdr:from>
    <xdr:to>
      <xdr:col>85</xdr:col>
      <xdr:colOff>177800</xdr:colOff>
      <xdr:row>79</xdr:row>
      <xdr:rowOff>139032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8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123809</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96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45379</xdr:rowOff>
    </xdr:from>
    <xdr:to>
      <xdr:col>81</xdr:col>
      <xdr:colOff>101600</xdr:colOff>
      <xdr:row>79</xdr:row>
      <xdr:rowOff>146979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138106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682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31021</xdr:rowOff>
    </xdr:from>
    <xdr:to>
      <xdr:col>76</xdr:col>
      <xdr:colOff>165100</xdr:colOff>
      <xdr:row>79</xdr:row>
      <xdr:rowOff>132621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123748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6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44182</xdr:rowOff>
    </xdr:from>
    <xdr:to>
      <xdr:col>72</xdr:col>
      <xdr:colOff>38100</xdr:colOff>
      <xdr:row>79</xdr:row>
      <xdr:rowOff>145782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8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136909</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681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86624</xdr:rowOff>
    </xdr:from>
    <xdr:to>
      <xdr:col>67</xdr:col>
      <xdr:colOff>101600</xdr:colOff>
      <xdr:row>78</xdr:row>
      <xdr:rowOff>16774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28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33301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0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96253</xdr:rowOff>
    </xdr:from>
    <xdr:to>
      <xdr:col>85</xdr:col>
      <xdr:colOff>127000</xdr:colOff>
      <xdr:row>96</xdr:row>
      <xdr:rowOff>103980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55453"/>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103980</xdr:rowOff>
    </xdr:from>
    <xdr:to>
      <xdr:col>81</xdr:col>
      <xdr:colOff>50800</xdr:colOff>
      <xdr:row>96</xdr:row>
      <xdr:rowOff>113393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563180"/>
          <a:ext cx="889000" cy="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113393</xdr:rowOff>
    </xdr:from>
    <xdr:to>
      <xdr:col>76</xdr:col>
      <xdr:colOff>114300</xdr:colOff>
      <xdr:row>96</xdr:row>
      <xdr:rowOff>145841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72593"/>
          <a:ext cx="889000" cy="3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145841</xdr:rowOff>
    </xdr:from>
    <xdr:to>
      <xdr:col>71</xdr:col>
      <xdr:colOff>177800</xdr:colOff>
      <xdr:row>97</xdr:row>
      <xdr:rowOff>222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05041"/>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45453</xdr:rowOff>
    </xdr:from>
    <xdr:to>
      <xdr:col>85</xdr:col>
      <xdr:colOff>177800</xdr:colOff>
      <xdr:row>96</xdr:row>
      <xdr:rowOff>147053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23880</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53180</xdr:rowOff>
    </xdr:from>
    <xdr:to>
      <xdr:col>81</xdr:col>
      <xdr:colOff>101600</xdr:colOff>
      <xdr:row>96</xdr:row>
      <xdr:rowOff>154780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145907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60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62593</xdr:rowOff>
    </xdr:from>
    <xdr:to>
      <xdr:col>76</xdr:col>
      <xdr:colOff>165100</xdr:colOff>
      <xdr:row>96</xdr:row>
      <xdr:rowOff>164193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155320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95041</xdr:rowOff>
    </xdr:from>
    <xdr:to>
      <xdr:col>72</xdr:col>
      <xdr:colOff>38100</xdr:colOff>
      <xdr:row>97</xdr:row>
      <xdr:rowOff>25191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5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64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120872</xdr:rowOff>
    </xdr:from>
    <xdr:to>
      <xdr:col>67</xdr:col>
      <xdr:colOff>101600</xdr:colOff>
      <xdr:row>97</xdr:row>
      <xdr:rowOff>51022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42149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67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1,001,320</a:t>
          </a:r>
          <a:r>
            <a:rPr kumimoji="1" lang="ja-JP" altLang="en-US" sz="1300">
              <a:latin typeface="ＭＳ Ｐゴシック" panose="020B0600070205080204" pitchFamily="50" charset="-128"/>
              <a:ea typeface="ＭＳ Ｐゴシック" panose="020B0600070205080204" pitchFamily="50" charset="-128"/>
            </a:rPr>
            <a:t>円となっている。目的別内訳をみると、民生費及び農林水産業費で減となっている。国の電力・ガス・食料品等価格高騰重点支援地方交付金を活用した特別給付金事業や農業に関する交付金事業の減少にともない減となっている。しかし、民生費は類似団体内順位は下位であり、高齢化率が高いことから、増加傾向は続くものと見込まれる。衛生費では、例年同様、町立病院への運営費の補助、ごみ処理施設・し尿処理施設施設関係の一部事務組合負担金が大きくなっている。病院経営については、引き続き医師確保が難しい状況は続いているが、令和４年度に設置した経営推進室の取組のほか、令和６年度は近年の入院の実績により一般病床から地域包括ケア病床へ転換することなど経営改善に向けた取り組みを実施している。土木費では、町道除雪に係る燃料費、町道除雪委託料及び消雪施設維持のための補修費などが増加したことにより前年度比で増加となった。教育費では、学校給食公会計化に伴う賄材料費や教科書改定に伴う指導用教科書購入費が増加したことにより前年度比で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については、地方交付税の交付額が増となったことで標準財政規模が令和５年度より大きくなったこと及び災害救助法適用による除排雪経費の補正などによる財源不足額に対する財政調整基金の取り崩しをしたことにより、財政調整基金残高の標準財政規模比は</a:t>
          </a:r>
          <a:r>
            <a:rPr kumimoji="1" lang="en-US" altLang="ja-JP" sz="1400">
              <a:latin typeface="ＭＳ ゴシック" pitchFamily="49" charset="-128"/>
              <a:ea typeface="ＭＳ ゴシック" pitchFamily="49" charset="-128"/>
            </a:rPr>
            <a:t>5.36</a:t>
          </a:r>
          <a:r>
            <a:rPr kumimoji="1" lang="ja-JP" altLang="en-US" sz="1400">
              <a:latin typeface="ＭＳ ゴシック" pitchFamily="49" charset="-128"/>
              <a:ea typeface="ＭＳ ゴシック" pitchFamily="49" charset="-128"/>
            </a:rPr>
            <a:t>ポイントの減となった。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例年より翌年度へ繰り越すべき財源が増加したことや財政調整基金の積み立て及び取り崩しをしたことにより実質単年度収支はマイナスとなった。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一般会計では、災害救助法適用による除排雪経費の増などに伴い、財政調整基金を取り崩しての決算となった。歳入では地方交付税やふるさと納税が大幅に増となったことで黒字額の比率は</a:t>
          </a:r>
          <a:r>
            <a:rPr kumimoji="1" lang="en-US" altLang="ja-JP" sz="1400">
              <a:latin typeface="ＭＳ ゴシック" pitchFamily="49" charset="-128"/>
              <a:ea typeface="ＭＳ ゴシック" pitchFamily="49" charset="-128"/>
            </a:rPr>
            <a:t>1.82</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以外の会計では、全会計で黒字となった。繰出金の増減が一般会計に影響を与えるが、中でも病院事業会計では医業収益の減少に伴い一般会計からの運営費補助金で対応している状況である。令和６年度では近年の入院の実績により一般病床から地域包括ケア病床へ転換することなどで経営改善に向けた取り組みを実施している。また、簡易水道事業及び下水道事業の公営企業法適用に伴い、今後、公営企業に対する補助金及び出資金が増加していく可能性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3.25" thickBot="1" x14ac:dyDescent="0.3">
      <c r="B2" s="164" t="s">
        <v>77</v>
      </c>
      <c r="C2" s="164"/>
      <c r="D2" s="165"/>
    </row>
    <row r="3" spans="1:119" ht="18.75" customHeight="1" thickBot="1" x14ac:dyDescent="0.3">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9045149</v>
      </c>
      <c r="BO4" s="436"/>
      <c r="BP4" s="436"/>
      <c r="BQ4" s="436"/>
      <c r="BR4" s="436"/>
      <c r="BS4" s="436"/>
      <c r="BT4" s="436"/>
      <c r="BU4" s="437"/>
      <c r="BV4" s="435">
        <v>8371078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10.7</v>
      </c>
      <c r="CU4" s="576"/>
      <c r="CV4" s="576"/>
      <c r="CW4" s="576"/>
      <c r="CX4" s="576"/>
      <c r="CY4" s="576"/>
      <c r="CZ4" s="576"/>
      <c r="DA4" s="577"/>
      <c r="DB4" s="575">
        <v>8.9</v>
      </c>
      <c r="DC4" s="576"/>
      <c r="DD4" s="576"/>
      <c r="DE4" s="576"/>
      <c r="DF4" s="576"/>
      <c r="DG4" s="576"/>
      <c r="DH4" s="576"/>
      <c r="DI4" s="577"/>
    </row>
    <row r="5" spans="1:119" ht="18.75" customHeight="1" x14ac:dyDescent="0.2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8467161</v>
      </c>
      <c r="BO5" s="407"/>
      <c r="BP5" s="407"/>
      <c r="BQ5" s="407"/>
      <c r="BR5" s="407"/>
      <c r="BS5" s="407"/>
      <c r="BT5" s="407"/>
      <c r="BU5" s="408"/>
      <c r="BV5" s="406">
        <v>7909984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84.5</v>
      </c>
      <c r="CU5" s="404"/>
      <c r="CV5" s="404"/>
      <c r="CW5" s="404"/>
      <c r="CX5" s="404"/>
      <c r="CY5" s="404"/>
      <c r="CZ5" s="404"/>
      <c r="DA5" s="405"/>
      <c r="DB5" s="403">
        <v>89</v>
      </c>
      <c r="DC5" s="404"/>
      <c r="DD5" s="404"/>
      <c r="DE5" s="404"/>
      <c r="DF5" s="404"/>
      <c r="DG5" s="404"/>
      <c r="DH5" s="404"/>
      <c r="DI5" s="405"/>
    </row>
    <row r="6" spans="1:119" ht="18.75" customHeight="1" x14ac:dyDescent="0.2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577988</v>
      </c>
      <c r="BO6" s="407"/>
      <c r="BP6" s="407"/>
      <c r="BQ6" s="407"/>
      <c r="BR6" s="407"/>
      <c r="BS6" s="407"/>
      <c r="BT6" s="407"/>
      <c r="BU6" s="408"/>
      <c r="BV6" s="406">
        <v>461094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84.7</v>
      </c>
      <c r="CU6" s="550"/>
      <c r="CV6" s="550"/>
      <c r="CW6" s="550"/>
      <c r="CX6" s="550"/>
      <c r="CY6" s="550"/>
      <c r="CZ6" s="550"/>
      <c r="DA6" s="551"/>
      <c r="DB6" s="549">
        <v>89.4</v>
      </c>
      <c r="DC6" s="550"/>
      <c r="DD6" s="550"/>
      <c r="DE6" s="550"/>
      <c r="DF6" s="550"/>
      <c r="DG6" s="550"/>
      <c r="DH6" s="550"/>
      <c r="DI6" s="551"/>
    </row>
    <row r="7" spans="1:119" ht="18.75" customHeight="1" x14ac:dyDescent="0.2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52410</v>
      </c>
      <c r="BO7" s="407"/>
      <c r="BP7" s="407"/>
      <c r="BQ7" s="407"/>
      <c r="BR7" s="407"/>
      <c r="BS7" s="407"/>
      <c r="BT7" s="407"/>
      <c r="BU7" s="408"/>
      <c r="BV7" s="406">
        <v>35256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4923597</v>
      </c>
      <c r="CU7" s="407"/>
      <c r="CV7" s="407"/>
      <c r="CW7" s="407"/>
      <c r="CX7" s="407"/>
      <c r="CY7" s="407"/>
      <c r="CZ7" s="407"/>
      <c r="DA7" s="408"/>
      <c r="DB7" s="406">
        <v>4806519</v>
      </c>
      <c r="DC7" s="407"/>
      <c r="DD7" s="407"/>
      <c r="DE7" s="407"/>
      <c r="DF7" s="407"/>
      <c r="DG7" s="407"/>
      <c r="DH7" s="407"/>
      <c r="DI7" s="408"/>
    </row>
    <row r="8" spans="1:119" ht="18.75" customHeight="1" thickBot="1" x14ac:dyDescent="0.3">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525578</v>
      </c>
      <c r="BO8" s="407"/>
      <c r="BP8" s="407"/>
      <c r="BQ8" s="407"/>
      <c r="BR8" s="407"/>
      <c r="BS8" s="407"/>
      <c r="BT8" s="407"/>
      <c r="BU8" s="408"/>
      <c r="BV8" s="406">
        <v>425838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0.26</v>
      </c>
      <c r="CU8" s="510"/>
      <c r="CV8" s="510"/>
      <c r="CW8" s="510"/>
      <c r="CX8" s="510"/>
      <c r="CY8" s="510"/>
      <c r="CZ8" s="510"/>
      <c r="DA8" s="511"/>
      <c r="DB8" s="509">
        <v>0.25</v>
      </c>
      <c r="DC8" s="510"/>
      <c r="DD8" s="510"/>
      <c r="DE8" s="510"/>
      <c r="DF8" s="510"/>
      <c r="DG8" s="510"/>
      <c r="DH8" s="510"/>
      <c r="DI8" s="511"/>
    </row>
    <row r="9" spans="1:119" ht="18.75" customHeight="1" thickBot="1" x14ac:dyDescent="0.3">
      <c r="A9" s="163"/>
      <c r="B9" s="538" t="s">
        <v>106</v>
      </c>
      <c r="C9" s="539"/>
      <c r="D9" s="539"/>
      <c r="E9" s="539"/>
      <c r="F9" s="539"/>
      <c r="G9" s="539"/>
      <c r="H9" s="539"/>
      <c r="I9" s="539"/>
      <c r="J9" s="539"/>
      <c r="K9" s="457"/>
      <c r="L9" s="540" t="s">
        <v>107</v>
      </c>
      <c r="M9" s="541"/>
      <c r="N9" s="541"/>
      <c r="O9" s="541"/>
      <c r="P9" s="541"/>
      <c r="Q9" s="542"/>
      <c r="R9" s="543">
        <v>8989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99740</v>
      </c>
      <c r="BO9" s="407"/>
      <c r="BP9" s="407"/>
      <c r="BQ9" s="407"/>
      <c r="BR9" s="407"/>
      <c r="BS9" s="407"/>
      <c r="BT9" s="407"/>
      <c r="BU9" s="408"/>
      <c r="BV9" s="406">
        <v>-55970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10.1</v>
      </c>
      <c r="CU9" s="404"/>
      <c r="CV9" s="404"/>
      <c r="CW9" s="404"/>
      <c r="CX9" s="404"/>
      <c r="CY9" s="404"/>
      <c r="CZ9" s="404"/>
      <c r="DA9" s="405"/>
      <c r="DB9" s="403">
        <v>11</v>
      </c>
      <c r="DC9" s="404"/>
      <c r="DD9" s="404"/>
      <c r="DE9" s="404"/>
      <c r="DF9" s="404"/>
      <c r="DG9" s="404"/>
      <c r="DH9" s="404"/>
      <c r="DI9" s="405"/>
    </row>
    <row r="10" spans="1:119" ht="18.75" customHeight="1" thickBot="1" x14ac:dyDescent="0.3">
      <c r="A10" s="163"/>
      <c r="B10" s="538"/>
      <c r="C10" s="539"/>
      <c r="D10" s="539"/>
      <c r="E10" s="539"/>
      <c r="F10" s="539"/>
      <c r="G10" s="539"/>
      <c r="H10" s="539"/>
      <c r="I10" s="539"/>
      <c r="J10" s="539"/>
      <c r="K10" s="457"/>
      <c r="L10" s="362" t="s">
        <v>112</v>
      </c>
      <c r="M10" s="363"/>
      <c r="N10" s="363"/>
      <c r="O10" s="363"/>
      <c r="P10" s="363"/>
      <c r="Q10" s="364"/>
      <c r="R10" s="359">
        <v>10029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215665</v>
      </c>
      <c r="BO10" s="407"/>
      <c r="BP10" s="407"/>
      <c r="BQ10" s="407"/>
      <c r="BR10" s="407"/>
      <c r="BS10" s="407"/>
      <c r="BT10" s="407"/>
      <c r="BU10" s="408"/>
      <c r="BV10" s="406">
        <v>5014</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5">
      <c r="A12" s="163"/>
      <c r="B12" s="512" t="s">
        <v>123</v>
      </c>
      <c r="C12" s="513"/>
      <c r="D12" s="513"/>
      <c r="E12" s="513"/>
      <c r="F12" s="513"/>
      <c r="G12" s="513"/>
      <c r="H12" s="513"/>
      <c r="I12" s="513"/>
      <c r="J12" s="513"/>
      <c r="K12" s="514"/>
      <c r="L12" s="521" t="s">
        <v>124</v>
      </c>
      <c r="M12" s="522"/>
      <c r="N12" s="522"/>
      <c r="O12" s="522"/>
      <c r="P12" s="522"/>
      <c r="Q12" s="523"/>
      <c r="R12" s="524">
        <v>8456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440000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5">
      <c r="A13" s="163"/>
      <c r="B13" s="515"/>
      <c r="C13" s="516"/>
      <c r="D13" s="516"/>
      <c r="E13" s="516"/>
      <c r="F13" s="516"/>
      <c r="G13" s="516"/>
      <c r="H13" s="516"/>
      <c r="I13" s="516"/>
      <c r="J13" s="516"/>
      <c r="K13" s="517"/>
      <c r="L13" s="172"/>
      <c r="M13" s="490" t="s">
        <v>130</v>
      </c>
      <c r="N13" s="491"/>
      <c r="O13" s="491"/>
      <c r="P13" s="491"/>
      <c r="Q13" s="492"/>
      <c r="R13" s="493">
        <v>8299</v>
      </c>
      <c r="S13" s="494"/>
      <c r="T13" s="494"/>
      <c r="U13" s="494"/>
      <c r="V13" s="495"/>
      <c r="W13" s="496" t="s">
        <v>131</v>
      </c>
      <c r="X13" s="392"/>
      <c r="Y13" s="392"/>
      <c r="Z13" s="392"/>
      <c r="AA13" s="392"/>
      <c r="AB13" s="393"/>
      <c r="AC13" s="359">
        <v>1212</v>
      </c>
      <c r="AD13" s="360"/>
      <c r="AE13" s="360"/>
      <c r="AF13" s="360"/>
      <c r="AG13" s="361"/>
      <c r="AH13" s="359">
        <v>1363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-124595</v>
      </c>
      <c r="BO13" s="407"/>
      <c r="BP13" s="407"/>
      <c r="BQ13" s="407"/>
      <c r="BR13" s="407"/>
      <c r="BS13" s="407"/>
      <c r="BT13" s="407"/>
      <c r="BU13" s="408"/>
      <c r="BV13" s="406">
        <v>-50956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11.6</v>
      </c>
      <c r="CU13" s="404"/>
      <c r="CV13" s="404"/>
      <c r="CW13" s="404"/>
      <c r="CX13" s="404"/>
      <c r="CY13" s="404"/>
      <c r="CZ13" s="404"/>
      <c r="DA13" s="405"/>
      <c r="DB13" s="403">
        <v>11.6</v>
      </c>
      <c r="DC13" s="404"/>
      <c r="DD13" s="404"/>
      <c r="DE13" s="404"/>
      <c r="DF13" s="404"/>
      <c r="DG13" s="404"/>
      <c r="DH13" s="404"/>
      <c r="DI13" s="405"/>
    </row>
    <row r="14" spans="1:119" ht="18.75" customHeight="1" thickBot="1" x14ac:dyDescent="0.3">
      <c r="A14" s="163"/>
      <c r="B14" s="515"/>
      <c r="C14" s="516"/>
      <c r="D14" s="516"/>
      <c r="E14" s="516"/>
      <c r="F14" s="516"/>
      <c r="G14" s="516"/>
      <c r="H14" s="516"/>
      <c r="I14" s="516"/>
      <c r="J14" s="516"/>
      <c r="K14" s="517"/>
      <c r="L14" s="480" t="s">
        <v>135</v>
      </c>
      <c r="M14" s="533"/>
      <c r="N14" s="533"/>
      <c r="O14" s="533"/>
      <c r="P14" s="533"/>
      <c r="Q14" s="534"/>
      <c r="R14" s="493">
        <v>8672</v>
      </c>
      <c r="S14" s="494"/>
      <c r="T14" s="494"/>
      <c r="U14" s="494"/>
      <c r="V14" s="495"/>
      <c r="W14" s="497"/>
      <c r="X14" s="395"/>
      <c r="Y14" s="395"/>
      <c r="Z14" s="395"/>
      <c r="AA14" s="395"/>
      <c r="AB14" s="396"/>
      <c r="AC14" s="486">
        <v>24.7</v>
      </c>
      <c r="AD14" s="487"/>
      <c r="AE14" s="487"/>
      <c r="AF14" s="487"/>
      <c r="AG14" s="488"/>
      <c r="AH14" s="486">
        <v>25.7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16.600000000000001</v>
      </c>
      <c r="CU14" s="504"/>
      <c r="CV14" s="504"/>
      <c r="CW14" s="504"/>
      <c r="CX14" s="504"/>
      <c r="CY14" s="504"/>
      <c r="CZ14" s="504"/>
      <c r="DA14" s="505"/>
      <c r="DB14" s="503">
        <v>23.4</v>
      </c>
      <c r="DC14" s="504"/>
      <c r="DD14" s="504"/>
      <c r="DE14" s="504"/>
      <c r="DF14" s="504"/>
      <c r="DG14" s="504"/>
      <c r="DH14" s="504"/>
      <c r="DI14" s="505"/>
    </row>
    <row r="15" spans="1:119" ht="18.75" customHeight="1" x14ac:dyDescent="0.25">
      <c r="A15" s="163"/>
      <c r="B15" s="515"/>
      <c r="C15" s="516"/>
      <c r="D15" s="516"/>
      <c r="E15" s="516"/>
      <c r="F15" s="516"/>
      <c r="G15" s="516"/>
      <c r="H15" s="516"/>
      <c r="I15" s="516"/>
      <c r="J15" s="516"/>
      <c r="K15" s="517"/>
      <c r="L15" s="172"/>
      <c r="M15" s="490" t="s">
        <v>130</v>
      </c>
      <c r="N15" s="491"/>
      <c r="O15" s="491"/>
      <c r="P15" s="491"/>
      <c r="Q15" s="492"/>
      <c r="R15" s="493">
        <v>8534</v>
      </c>
      <c r="S15" s="494"/>
      <c r="T15" s="494"/>
      <c r="U15" s="494"/>
      <c r="V15" s="495"/>
      <c r="W15" s="496" t="s">
        <v>137</v>
      </c>
      <c r="X15" s="392"/>
      <c r="Y15" s="392"/>
      <c r="Z15" s="392"/>
      <c r="AA15" s="392"/>
      <c r="AB15" s="393"/>
      <c r="AC15" s="359">
        <v>1129</v>
      </c>
      <c r="AD15" s="360"/>
      <c r="AE15" s="360"/>
      <c r="AF15" s="360"/>
      <c r="AG15" s="361"/>
      <c r="AH15" s="359">
        <v>1177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1177484</v>
      </c>
      <c r="BO15" s="436"/>
      <c r="BP15" s="436"/>
      <c r="BQ15" s="436"/>
      <c r="BR15" s="436"/>
      <c r="BS15" s="436"/>
      <c r="BT15" s="436"/>
      <c r="BU15" s="437"/>
      <c r="BV15" s="435">
        <v>1170814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v>
      </c>
      <c r="AD16" s="487"/>
      <c r="AE16" s="487"/>
      <c r="AF16" s="487"/>
      <c r="AG16" s="488"/>
      <c r="AH16" s="486">
        <v>22.2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4623441</v>
      </c>
      <c r="BO16" s="407"/>
      <c r="BP16" s="407"/>
      <c r="BQ16" s="407"/>
      <c r="BR16" s="407"/>
      <c r="BS16" s="407"/>
      <c r="BT16" s="407"/>
      <c r="BU16" s="408"/>
      <c r="BV16" s="406">
        <v>4495339</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3">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2570</v>
      </c>
      <c r="AD17" s="360"/>
      <c r="AE17" s="360"/>
      <c r="AF17" s="360"/>
      <c r="AG17" s="361"/>
      <c r="AH17" s="359">
        <v>2763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1467558</v>
      </c>
      <c r="BO17" s="407"/>
      <c r="BP17" s="407"/>
      <c r="BQ17" s="407"/>
      <c r="BR17" s="407"/>
      <c r="BS17" s="407"/>
      <c r="BT17" s="407"/>
      <c r="BU17" s="408"/>
      <c r="BV17" s="406">
        <v>1460050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3">
      <c r="A18" s="163"/>
      <c r="B18" s="456" t="s">
        <v>147</v>
      </c>
      <c r="C18" s="457"/>
      <c r="D18" s="457"/>
      <c r="E18" s="458"/>
      <c r="F18" s="458"/>
      <c r="G18" s="458"/>
      <c r="H18" s="458"/>
      <c r="I18" s="458"/>
      <c r="J18" s="458"/>
      <c r="K18" s="458"/>
      <c r="L18" s="459">
        <v>170.21</v>
      </c>
      <c r="M18" s="459"/>
      <c r="N18" s="459"/>
      <c r="O18" s="459"/>
      <c r="P18" s="459"/>
      <c r="Q18" s="459"/>
      <c r="R18" s="460"/>
      <c r="S18" s="460"/>
      <c r="T18" s="460"/>
      <c r="U18" s="460"/>
      <c r="V18" s="461"/>
      <c r="W18" s="477"/>
      <c r="X18" s="478"/>
      <c r="Y18" s="478"/>
      <c r="Z18" s="478"/>
      <c r="AA18" s="478"/>
      <c r="AB18" s="502"/>
      <c r="AC18" s="376">
        <v>52.3</v>
      </c>
      <c r="AD18" s="377"/>
      <c r="AE18" s="377"/>
      <c r="AF18" s="377"/>
      <c r="AG18" s="462"/>
      <c r="AH18" s="376">
        <v>52.1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4217256</v>
      </c>
      <c r="BO18" s="407"/>
      <c r="BP18" s="407"/>
      <c r="BQ18" s="407"/>
      <c r="BR18" s="407"/>
      <c r="BS18" s="407"/>
      <c r="BT18" s="407"/>
      <c r="BU18" s="408"/>
      <c r="BV18" s="406">
        <v>4298724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3">
      <c r="A19" s="163"/>
      <c r="B19" s="456" t="s">
        <v>149</v>
      </c>
      <c r="C19" s="457"/>
      <c r="D19" s="457"/>
      <c r="E19" s="458"/>
      <c r="F19" s="458"/>
      <c r="G19" s="458"/>
      <c r="H19" s="458"/>
      <c r="I19" s="458"/>
      <c r="J19" s="458"/>
      <c r="K19" s="458"/>
      <c r="L19" s="466">
        <v>53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6630708</v>
      </c>
      <c r="BO19" s="407"/>
      <c r="BP19" s="407"/>
      <c r="BQ19" s="407"/>
      <c r="BR19" s="407"/>
      <c r="BS19" s="407"/>
      <c r="BT19" s="407"/>
      <c r="BU19" s="408"/>
      <c r="BV19" s="406">
        <v>6003623</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3">
      <c r="A20" s="163"/>
      <c r="B20" s="456" t="s">
        <v>151</v>
      </c>
      <c r="C20" s="457"/>
      <c r="D20" s="457"/>
      <c r="E20" s="458"/>
      <c r="F20" s="458"/>
      <c r="G20" s="458"/>
      <c r="H20" s="458"/>
      <c r="I20" s="458"/>
      <c r="J20" s="458"/>
      <c r="K20" s="458"/>
      <c r="L20" s="466">
        <v>3119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3">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5729072</v>
      </c>
      <c r="BO22" s="436"/>
      <c r="BP22" s="436"/>
      <c r="BQ22" s="436"/>
      <c r="BR22" s="436"/>
      <c r="BS22" s="436"/>
      <c r="BT22" s="436"/>
      <c r="BU22" s="437"/>
      <c r="BV22" s="435">
        <v>6021944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5697747</v>
      </c>
      <c r="BO23" s="407"/>
      <c r="BP23" s="407"/>
      <c r="BQ23" s="407"/>
      <c r="BR23" s="407"/>
      <c r="BS23" s="407"/>
      <c r="BT23" s="407"/>
      <c r="BU23" s="408"/>
      <c r="BV23" s="406">
        <v>5989125</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3">
      <c r="A24" s="163"/>
      <c r="B24" s="385"/>
      <c r="C24" s="386"/>
      <c r="D24" s="387"/>
      <c r="E24" s="362" t="s">
        <v>161</v>
      </c>
      <c r="F24" s="363"/>
      <c r="G24" s="363"/>
      <c r="H24" s="363"/>
      <c r="I24" s="363"/>
      <c r="J24" s="363"/>
      <c r="K24" s="364"/>
      <c r="L24" s="359">
        <v>1</v>
      </c>
      <c r="M24" s="360"/>
      <c r="N24" s="360"/>
      <c r="O24" s="360"/>
      <c r="P24" s="361"/>
      <c r="Q24" s="359">
        <v>7270</v>
      </c>
      <c r="R24" s="360"/>
      <c r="S24" s="360"/>
      <c r="T24" s="360"/>
      <c r="U24" s="360"/>
      <c r="V24" s="361"/>
      <c r="W24" s="449"/>
      <c r="X24" s="386"/>
      <c r="Y24" s="387"/>
      <c r="Z24" s="362" t="s">
        <v>162</v>
      </c>
      <c r="AA24" s="363"/>
      <c r="AB24" s="363"/>
      <c r="AC24" s="363"/>
      <c r="AD24" s="363"/>
      <c r="AE24" s="363"/>
      <c r="AF24" s="363"/>
      <c r="AG24" s="364"/>
      <c r="AH24" s="359">
        <v>126</v>
      </c>
      <c r="AI24" s="360"/>
      <c r="AJ24" s="360"/>
      <c r="AK24" s="360"/>
      <c r="AL24" s="361"/>
      <c r="AM24" s="359">
        <v>352296</v>
      </c>
      <c r="AN24" s="360"/>
      <c r="AO24" s="360"/>
      <c r="AP24" s="360"/>
      <c r="AQ24" s="360"/>
      <c r="AR24" s="361"/>
      <c r="AS24" s="359">
        <v>2796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3784385</v>
      </c>
      <c r="BO24" s="407"/>
      <c r="BP24" s="407"/>
      <c r="BQ24" s="407"/>
      <c r="BR24" s="407"/>
      <c r="BS24" s="407"/>
      <c r="BT24" s="407"/>
      <c r="BU24" s="408"/>
      <c r="BV24" s="406">
        <v>3862490</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5">
      <c r="A25" s="163"/>
      <c r="B25" s="385"/>
      <c r="C25" s="386"/>
      <c r="D25" s="387"/>
      <c r="E25" s="362" t="s">
        <v>164</v>
      </c>
      <c r="F25" s="363"/>
      <c r="G25" s="363"/>
      <c r="H25" s="363"/>
      <c r="I25" s="363"/>
      <c r="J25" s="363"/>
      <c r="K25" s="364"/>
      <c r="L25" s="359">
        <v>1</v>
      </c>
      <c r="M25" s="360"/>
      <c r="N25" s="360"/>
      <c r="O25" s="360"/>
      <c r="P25" s="361"/>
      <c r="Q25" s="359">
        <v>5570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389</v>
      </c>
      <c r="BO25" s="436"/>
      <c r="BP25" s="436"/>
      <c r="BQ25" s="436"/>
      <c r="BR25" s="436"/>
      <c r="BS25" s="436"/>
      <c r="BT25" s="436"/>
      <c r="BU25" s="437"/>
      <c r="BV25" s="435">
        <v>88221</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5">
      <c r="A26" s="163"/>
      <c r="B26" s="385"/>
      <c r="C26" s="386"/>
      <c r="D26" s="387"/>
      <c r="E26" s="362" t="s">
        <v>167</v>
      </c>
      <c r="F26" s="363"/>
      <c r="G26" s="363"/>
      <c r="H26" s="363"/>
      <c r="I26" s="363"/>
      <c r="J26" s="363"/>
      <c r="K26" s="364"/>
      <c r="L26" s="359">
        <v>1</v>
      </c>
      <c r="M26" s="360"/>
      <c r="N26" s="360"/>
      <c r="O26" s="360"/>
      <c r="P26" s="361"/>
      <c r="Q26" s="359">
        <v>5150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11992</v>
      </c>
      <c r="AN26" s="360"/>
      <c r="AO26" s="360"/>
      <c r="AP26" s="360"/>
      <c r="AQ26" s="360"/>
      <c r="AR26" s="361"/>
      <c r="AS26" s="359">
        <v>2998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3">
      <c r="A27" s="163"/>
      <c r="B27" s="385"/>
      <c r="C27" s="386"/>
      <c r="D27" s="387"/>
      <c r="E27" s="362" t="s">
        <v>170</v>
      </c>
      <c r="F27" s="363"/>
      <c r="G27" s="363"/>
      <c r="H27" s="363"/>
      <c r="I27" s="363"/>
      <c r="J27" s="363"/>
      <c r="K27" s="364"/>
      <c r="L27" s="359">
        <v>1</v>
      </c>
      <c r="M27" s="360"/>
      <c r="N27" s="360"/>
      <c r="O27" s="360"/>
      <c r="P27" s="361"/>
      <c r="Q27" s="359">
        <v>3000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5">
      <c r="A28" s="163"/>
      <c r="B28" s="385"/>
      <c r="C28" s="386"/>
      <c r="D28" s="387"/>
      <c r="E28" s="362" t="s">
        <v>174</v>
      </c>
      <c r="F28" s="363"/>
      <c r="G28" s="363"/>
      <c r="H28" s="363"/>
      <c r="I28" s="363"/>
      <c r="J28" s="363"/>
      <c r="K28" s="364"/>
      <c r="L28" s="359">
        <v>1</v>
      </c>
      <c r="M28" s="360"/>
      <c r="N28" s="360"/>
      <c r="O28" s="360"/>
      <c r="P28" s="361"/>
      <c r="Q28" s="359">
        <v>2340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1396454</v>
      </c>
      <c r="BO28" s="436"/>
      <c r="BP28" s="436"/>
      <c r="BQ28" s="436"/>
      <c r="BR28" s="436"/>
      <c r="BS28" s="436"/>
      <c r="BT28" s="436"/>
      <c r="BU28" s="437"/>
      <c r="BV28" s="435">
        <v>1620789</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5">
      <c r="A29" s="163"/>
      <c r="B29" s="385"/>
      <c r="C29" s="386"/>
      <c r="D29" s="387"/>
      <c r="E29" s="362" t="s">
        <v>177</v>
      </c>
      <c r="F29" s="363"/>
      <c r="G29" s="363"/>
      <c r="H29" s="363"/>
      <c r="I29" s="363"/>
      <c r="J29" s="363"/>
      <c r="K29" s="364"/>
      <c r="L29" s="359">
        <v>10</v>
      </c>
      <c r="M29" s="360"/>
      <c r="N29" s="360"/>
      <c r="O29" s="360"/>
      <c r="P29" s="361"/>
      <c r="Q29" s="359">
        <v>2150</v>
      </c>
      <c r="R29" s="360"/>
      <c r="S29" s="360"/>
      <c r="T29" s="360"/>
      <c r="U29" s="360"/>
      <c r="V29" s="361"/>
      <c r="W29" s="450"/>
      <c r="X29" s="451"/>
      <c r="Y29" s="452"/>
      <c r="Z29" s="362" t="s">
        <v>178</v>
      </c>
      <c r="AA29" s="363"/>
      <c r="AB29" s="363"/>
      <c r="AC29" s="363"/>
      <c r="AD29" s="363"/>
      <c r="AE29" s="363"/>
      <c r="AF29" s="363"/>
      <c r="AG29" s="364"/>
      <c r="AH29" s="359">
        <v>127</v>
      </c>
      <c r="AI29" s="360"/>
      <c r="AJ29" s="360"/>
      <c r="AK29" s="360"/>
      <c r="AL29" s="361"/>
      <c r="AM29" s="359">
        <v>354463</v>
      </c>
      <c r="AN29" s="360"/>
      <c r="AO29" s="360"/>
      <c r="AP29" s="360"/>
      <c r="AQ29" s="360"/>
      <c r="AR29" s="361"/>
      <c r="AS29" s="359">
        <v>2791</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87521</v>
      </c>
      <c r="BO29" s="407"/>
      <c r="BP29" s="407"/>
      <c r="BQ29" s="407"/>
      <c r="BR29" s="407"/>
      <c r="BS29" s="407"/>
      <c r="BT29" s="407"/>
      <c r="BU29" s="408"/>
      <c r="BV29" s="406">
        <v>95866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3">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94.5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1108243</v>
      </c>
      <c r="BO30" s="441"/>
      <c r="BP30" s="441"/>
      <c r="BQ30" s="441"/>
      <c r="BR30" s="441"/>
      <c r="BS30" s="441"/>
      <c r="BT30" s="441"/>
      <c r="BU30" s="442"/>
      <c r="BV30" s="440">
        <v>812564</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津南地域衛生施設組合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公益財団法人　津南町野菜価格安定協会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特定環境保全公共下水道事業会計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十日町地域広域事務組合【一般会計】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公益社団法人　津南町農業公社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農業集落排水事業会計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十日町地域広域事務組合【家畜指導診療所特別会計】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8</v>
      </c>
      <c r="AN37" s="354"/>
      <c r="AO37" s="355" t="str">
        <f>IF('各会計、関係団体の財政状況及び健全化判断比率'!B34="","",'各会計、関係団体の財政状況及び健全化判断比率'!B34)</f>
        <v>病院事業会計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魚沼地区障害福祉組合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新潟県市町村総合事務組合【一般会計】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新潟県市町村総合事務組合【職員退職手当支給事業特別会計】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新潟県市町村総合事務組合【消防団員等公務災害補償事業特別会計】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新潟県市町村総合事務組合【消防賞じゅつ金等支給事業特別会計】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新潟県市町村総合事務組合【非常勤職員公務災害補償等事業特別会計】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18</v>
      </c>
      <c r="BX43" s="354"/>
      <c r="BY43" s="355" t="str">
        <f>IF('各会計、関係団体の財政状況及び健全化判断比率'!B77="","",'各会計、関係団体の財政状況及び健全化判断比率'!B77)</f>
        <v>新潟県市町村総合事務組合【交通災害共済事業特別会計】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5"/>
    <row r="55" spans="5:113" x14ac:dyDescent="0.25"/>
    <row r="56" spans="5:113" x14ac:dyDescent="0.25"/>
  </sheetData>
  <sheetProtection algorithmName="SHA-512" hashValue="II8/ZXWdB0szrOsRfibu5mfGfbrbgk5+YQYzSI0sJ2VmBW7O5/odNAU8+O7tM8rIX0Qq6ifSx9utNd7mf1ZHYQ==" saltValue="SuYHfVD0bRi8oMoRPCtj+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5">
      <c r="A34" s="22"/>
      <c r="B34" s="31"/>
      <c r="C34" s="1136" t="s">
        <v>534</v>
      </c>
      <c r="D34" s="1136"/>
      <c r="E34" s="1137"/>
      <c r="F34" s="32">
        <v>6.59</v>
      </c>
      <c r="G34" s="33">
        <v>9.7100000000000009</v>
      </c>
      <c r="H34" s="33">
        <v>9.9700000000000006</v>
      </c>
      <c r="I34" s="33">
        <v>8.85</v>
      </c>
      <c r="J34" s="34">
        <v>10.67</v>
      </c>
      <c r="K34" s="22"/>
      <c r="L34" s="22"/>
      <c r="M34" s="22"/>
      <c r="N34" s="22"/>
      <c r="O34" s="22"/>
      <c r="P34" s="22"/>
    </row>
    <row r="35" spans="1:16" ht="39" customHeight="1" x14ac:dyDescent="0.25">
      <c r="A35" s="22"/>
      <c r="B35" s="35"/>
      <c r="C35" s="1132" t="s">
        <v>535</v>
      </c>
      <c r="D35" s="1132"/>
      <c r="E35" s="1133"/>
      <c r="F35" s="36">
        <v>3.99</v>
      </c>
      <c r="G35" s="37">
        <v>4.68</v>
      </c>
      <c r="H35" s="37">
        <v>5.22</v>
      </c>
      <c r="I35" s="37">
        <v>5.58</v>
      </c>
      <c r="J35" s="38">
        <v>3.9</v>
      </c>
      <c r="K35" s="22"/>
      <c r="L35" s="22"/>
      <c r="M35" s="22"/>
      <c r="N35" s="22"/>
      <c r="O35" s="22"/>
      <c r="P35" s="22"/>
    </row>
    <row r="36" spans="1:16" ht="39" customHeight="1" x14ac:dyDescent="0.25">
      <c r="A36" s="22"/>
      <c r="B36" s="35"/>
      <c r="C36" s="1132" t="s">
        <v>536</v>
      </c>
      <c r="D36" s="1132"/>
      <c r="E36" s="1133"/>
      <c r="F36" s="36">
        <v>0.85</v>
      </c>
      <c r="G36" s="37">
        <v>1.1100000000000001</v>
      </c>
      <c r="H36" s="37">
        <v>2.5099999999999998</v>
      </c>
      <c r="I36" s="37">
        <v>3.74</v>
      </c>
      <c r="J36" s="38">
        <v>3.68</v>
      </c>
      <c r="K36" s="22"/>
      <c r="L36" s="22"/>
      <c r="M36" s="22"/>
      <c r="N36" s="22"/>
      <c r="O36" s="22"/>
      <c r="P36" s="22"/>
    </row>
    <row r="37" spans="1:16" ht="39" customHeight="1" x14ac:dyDescent="0.25">
      <c r="A37" s="22"/>
      <c r="B37" s="35"/>
      <c r="C37" s="1132" t="s">
        <v>537</v>
      </c>
      <c r="D37" s="1132"/>
      <c r="E37" s="1133"/>
      <c r="F37" s="36" t="s">
        <v>490</v>
      </c>
      <c r="G37" s="37" t="s">
        <v>490</v>
      </c>
      <c r="H37" s="37" t="s">
        <v>490</v>
      </c>
      <c r="I37" s="37" t="s">
        <v>490</v>
      </c>
      <c r="J37" s="38">
        <v>1.77</v>
      </c>
      <c r="K37" s="22"/>
      <c r="L37" s="22"/>
      <c r="M37" s="22"/>
      <c r="N37" s="22"/>
      <c r="O37" s="22"/>
      <c r="P37" s="22"/>
    </row>
    <row r="38" spans="1:16" ht="39" customHeight="1" x14ac:dyDescent="0.25">
      <c r="A38" s="22"/>
      <c r="B38" s="35"/>
      <c r="C38" s="1132" t="s">
        <v>538</v>
      </c>
      <c r="D38" s="1132"/>
      <c r="E38" s="1133"/>
      <c r="F38" s="36" t="s">
        <v>490</v>
      </c>
      <c r="G38" s="37" t="s">
        <v>490</v>
      </c>
      <c r="H38" s="37" t="s">
        <v>490</v>
      </c>
      <c r="I38" s="37" t="s">
        <v>490</v>
      </c>
      <c r="J38" s="38">
        <v>1.56</v>
      </c>
      <c r="K38" s="22"/>
      <c r="L38" s="22"/>
      <c r="M38" s="22"/>
      <c r="N38" s="22"/>
      <c r="O38" s="22"/>
      <c r="P38" s="22"/>
    </row>
    <row r="39" spans="1:16" ht="39" customHeight="1" x14ac:dyDescent="0.25">
      <c r="A39" s="22"/>
      <c r="B39" s="35"/>
      <c r="C39" s="1132" t="s">
        <v>539</v>
      </c>
      <c r="D39" s="1132"/>
      <c r="E39" s="1133"/>
      <c r="F39" s="36" t="s">
        <v>490</v>
      </c>
      <c r="G39" s="37" t="s">
        <v>490</v>
      </c>
      <c r="H39" s="37" t="s">
        <v>490</v>
      </c>
      <c r="I39" s="37" t="s">
        <v>490</v>
      </c>
      <c r="J39" s="38">
        <v>1.19</v>
      </c>
      <c r="K39" s="22"/>
      <c r="L39" s="22"/>
      <c r="M39" s="22"/>
      <c r="N39" s="22"/>
      <c r="O39" s="22"/>
      <c r="P39" s="22"/>
    </row>
    <row r="40" spans="1:16" ht="39" customHeight="1" x14ac:dyDescent="0.25">
      <c r="A40" s="22"/>
      <c r="B40" s="35"/>
      <c r="C40" s="1132" t="s">
        <v>540</v>
      </c>
      <c r="D40" s="1132"/>
      <c r="E40" s="1133"/>
      <c r="F40" s="36">
        <v>0.21</v>
      </c>
      <c r="G40" s="37">
        <v>0.42</v>
      </c>
      <c r="H40" s="37">
        <v>0.47</v>
      </c>
      <c r="I40" s="37">
        <v>0.56999999999999995</v>
      </c>
      <c r="J40" s="38">
        <v>0.9</v>
      </c>
      <c r="K40" s="22"/>
      <c r="L40" s="22"/>
      <c r="M40" s="22"/>
      <c r="N40" s="22"/>
      <c r="O40" s="22"/>
      <c r="P40" s="22"/>
    </row>
    <row r="41" spans="1:16" ht="39" customHeight="1" x14ac:dyDescent="0.25">
      <c r="A41" s="22"/>
      <c r="B41" s="35"/>
      <c r="C41" s="1132" t="s">
        <v>541</v>
      </c>
      <c r="D41" s="1132"/>
      <c r="E41" s="1133"/>
      <c r="F41" s="36">
        <v>0.06</v>
      </c>
      <c r="G41" s="37">
        <v>0.06</v>
      </c>
      <c r="H41" s="37">
        <v>0.08</v>
      </c>
      <c r="I41" s="37">
        <v>0.05</v>
      </c>
      <c r="J41" s="38">
        <v>0.08</v>
      </c>
      <c r="K41" s="22"/>
      <c r="L41" s="22"/>
      <c r="M41" s="22"/>
      <c r="N41" s="22"/>
      <c r="O41" s="22"/>
      <c r="P41" s="22"/>
    </row>
    <row r="42" spans="1:16" ht="39" customHeight="1" x14ac:dyDescent="0.25">
      <c r="A42" s="22"/>
      <c r="B42" s="39"/>
      <c r="C42" s="1132" t="s">
        <v>542</v>
      </c>
      <c r="D42" s="1132"/>
      <c r="E42" s="1133"/>
      <c r="F42" s="36" t="s">
        <v>490</v>
      </c>
      <c r="G42" s="37" t="s">
        <v>490</v>
      </c>
      <c r="H42" s="37" t="s">
        <v>490</v>
      </c>
      <c r="I42" s="37" t="s">
        <v>490</v>
      </c>
      <c r="J42" s="38" t="s">
        <v>490</v>
      </c>
      <c r="K42" s="22"/>
      <c r="L42" s="22"/>
      <c r="M42" s="22"/>
      <c r="N42" s="22"/>
      <c r="O42" s="22"/>
      <c r="P42" s="22"/>
    </row>
    <row r="43" spans="1:16" ht="39" customHeight="1" thickBot="1" x14ac:dyDescent="0.3">
      <c r="A43" s="22"/>
      <c r="B43" s="40"/>
      <c r="C43" s="1134" t="s">
        <v>543</v>
      </c>
      <c r="D43" s="1134"/>
      <c r="E43" s="1135"/>
      <c r="F43" s="41">
        <v>0.74</v>
      </c>
      <c r="G43" s="42">
        <v>0.71</v>
      </c>
      <c r="H43" s="42">
        <v>1.33</v>
      </c>
      <c r="I43" s="42">
        <v>1.05</v>
      </c>
      <c r="J43" s="43" t="s">
        <v>490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j0X4iVKzj9bcrZGM+AptWX2Xiafs5Beg/wJayVz87HZLB7fucj/IpmRAHcF61Bm5++7X6ddw8gms86NwHlvFpQ==" saltValue="HSwAMXsbZywRh2tbZfsQ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5">
      <c r="A45" s="46"/>
      <c r="B45" s="1161" t="s">
        <v>9</v>
      </c>
      <c r="C45" s="1162"/>
      <c r="D45" s="56"/>
      <c r="E45" s="1167" t="s">
        <v>10</v>
      </c>
      <c r="F45" s="1167"/>
      <c r="G45" s="1167"/>
      <c r="H45" s="1167"/>
      <c r="I45" s="1167"/>
      <c r="J45" s="1168"/>
      <c r="K45" s="57">
        <v>628</v>
      </c>
      <c r="L45" s="58">
        <v>667</v>
      </c>
      <c r="M45" s="58">
        <v>716</v>
      </c>
      <c r="N45" s="58">
        <v>718</v>
      </c>
      <c r="O45" s="59">
        <v>715</v>
      </c>
      <c r="P45" s="46"/>
      <c r="Q45" s="46"/>
      <c r="R45" s="46"/>
      <c r="S45" s="46"/>
      <c r="T45" s="46"/>
      <c r="U45" s="46"/>
    </row>
    <row r="46" spans="1:21" ht="30.75" customHeight="1" x14ac:dyDescent="0.2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2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25">
      <c r="A48" s="46"/>
      <c r="B48" s="1163"/>
      <c r="C48" s="1164"/>
      <c r="D48" s="60"/>
      <c r="E48" s="1140" t="s">
        <v>13</v>
      </c>
      <c r="F48" s="1140"/>
      <c r="G48" s="1140"/>
      <c r="H48" s="1140"/>
      <c r="I48" s="1140"/>
      <c r="J48" s="1141"/>
      <c r="K48" s="61">
        <v>481</v>
      </c>
      <c r="L48" s="62">
        <v>477</v>
      </c>
      <c r="M48" s="62">
        <v>478</v>
      </c>
      <c r="N48" s="62">
        <v>496</v>
      </c>
      <c r="O48" s="63">
        <v>430</v>
      </c>
      <c r="P48" s="46"/>
      <c r="Q48" s="46"/>
      <c r="R48" s="46"/>
      <c r="S48" s="46"/>
      <c r="T48" s="46"/>
      <c r="U48" s="46"/>
    </row>
    <row r="49" spans="1:21" ht="30.75" customHeight="1" x14ac:dyDescent="0.25">
      <c r="A49" s="46"/>
      <c r="B49" s="1163"/>
      <c r="C49" s="1164"/>
      <c r="D49" s="60"/>
      <c r="E49" s="1140" t="s">
        <v>14</v>
      </c>
      <c r="F49" s="1140"/>
      <c r="G49" s="1140"/>
      <c r="H49" s="1140"/>
      <c r="I49" s="1140"/>
      <c r="J49" s="1141"/>
      <c r="K49" s="61">
        <v>71</v>
      </c>
      <c r="L49" s="62">
        <v>78</v>
      </c>
      <c r="M49" s="62">
        <v>77</v>
      </c>
      <c r="N49" s="62">
        <v>64</v>
      </c>
      <c r="O49" s="63">
        <v>67</v>
      </c>
      <c r="P49" s="46"/>
      <c r="Q49" s="46"/>
      <c r="R49" s="46"/>
      <c r="S49" s="46"/>
      <c r="T49" s="46"/>
      <c r="U49" s="46"/>
    </row>
    <row r="50" spans="1:21" ht="30.75" customHeight="1" x14ac:dyDescent="0.25">
      <c r="A50" s="46"/>
      <c r="B50" s="1163"/>
      <c r="C50" s="1164"/>
      <c r="D50" s="60"/>
      <c r="E50" s="1140" t="s">
        <v>15</v>
      </c>
      <c r="F50" s="1140"/>
      <c r="G50" s="1140"/>
      <c r="H50" s="1140"/>
      <c r="I50" s="1140"/>
      <c r="J50" s="1141"/>
      <c r="K50" s="61">
        <v>89</v>
      </c>
      <c r="L50" s="62">
        <v>85</v>
      </c>
      <c r="M50" s="62">
        <v>84</v>
      </c>
      <c r="N50" s="62">
        <v>84</v>
      </c>
      <c r="O50" s="63">
        <v>85</v>
      </c>
      <c r="P50" s="46"/>
      <c r="Q50" s="46"/>
      <c r="R50" s="46"/>
      <c r="S50" s="46"/>
      <c r="T50" s="46"/>
      <c r="U50" s="46"/>
    </row>
    <row r="51" spans="1:21" ht="30.75" customHeight="1" x14ac:dyDescent="0.25">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25">
      <c r="A52" s="46"/>
      <c r="B52" s="1138" t="s">
        <v>17</v>
      </c>
      <c r="C52" s="1139"/>
      <c r="D52" s="64"/>
      <c r="E52" s="1140" t="s">
        <v>18</v>
      </c>
      <c r="F52" s="1140"/>
      <c r="G52" s="1140"/>
      <c r="H52" s="1140"/>
      <c r="I52" s="1140"/>
      <c r="J52" s="1141"/>
      <c r="K52" s="61">
        <v>846</v>
      </c>
      <c r="L52" s="62">
        <v>866</v>
      </c>
      <c r="M52" s="62">
        <v>883</v>
      </c>
      <c r="N52" s="62">
        <v>868</v>
      </c>
      <c r="O52" s="63">
        <v>859</v>
      </c>
      <c r="P52" s="46"/>
      <c r="Q52" s="46"/>
      <c r="R52" s="46"/>
      <c r="S52" s="46"/>
      <c r="T52" s="46"/>
      <c r="U52" s="46"/>
    </row>
    <row r="53" spans="1:21" ht="30.75" customHeight="1" thickBot="1" x14ac:dyDescent="0.3">
      <c r="A53" s="46"/>
      <c r="B53" s="1142" t="s">
        <v>19</v>
      </c>
      <c r="C53" s="1143"/>
      <c r="D53" s="65"/>
      <c r="E53" s="1144" t="s">
        <v>20</v>
      </c>
      <c r="F53" s="1144"/>
      <c r="G53" s="1144"/>
      <c r="H53" s="1144"/>
      <c r="I53" s="1144"/>
      <c r="J53" s="1145"/>
      <c r="K53" s="66">
        <v>423</v>
      </c>
      <c r="L53" s="67">
        <v>441</v>
      </c>
      <c r="M53" s="67">
        <v>472</v>
      </c>
      <c r="N53" s="67">
        <v>494</v>
      </c>
      <c r="O53" s="68">
        <v>438</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5">
      <c r="B58" s="1146" t="s">
        <v>24</v>
      </c>
      <c r="C58" s="1147"/>
      <c r="D58" s="1152" t="s">
        <v>25</v>
      </c>
      <c r="E58" s="1153"/>
      <c r="F58" s="1153"/>
      <c r="G58" s="1153"/>
      <c r="H58" s="1153"/>
      <c r="I58" s="1153"/>
      <c r="J58" s="1154"/>
      <c r="K58" s="81"/>
      <c r="L58" s="82"/>
      <c r="M58" s="82"/>
      <c r="N58" s="82"/>
      <c r="O58" s="83"/>
    </row>
    <row r="59" spans="1:21" ht="31.5" customHeight="1" x14ac:dyDescent="0.25">
      <c r="B59" s="1148"/>
      <c r="C59" s="1149"/>
      <c r="D59" s="1155" t="s">
        <v>26</v>
      </c>
      <c r="E59" s="1156"/>
      <c r="F59" s="1156"/>
      <c r="G59" s="1156"/>
      <c r="H59" s="1156"/>
      <c r="I59" s="1156"/>
      <c r="J59" s="1157"/>
      <c r="K59" s="84"/>
      <c r="L59" s="85"/>
      <c r="M59" s="85"/>
      <c r="N59" s="85"/>
      <c r="O59" s="86"/>
    </row>
    <row r="60" spans="1:21" ht="31.5" customHeight="1" thickBot="1" x14ac:dyDescent="0.3">
      <c r="B60" s="1150"/>
      <c r="C60" s="1151"/>
      <c r="D60" s="1158" t="s">
        <v>27</v>
      </c>
      <c r="E60" s="1159"/>
      <c r="F60" s="1159"/>
      <c r="G60" s="1159"/>
      <c r="H60" s="1159"/>
      <c r="I60" s="1159"/>
      <c r="J60" s="1160"/>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UwmcOaOSxs0EviRf0s4du+bZKoxCcRudovAOorlmB/3lQiAH9zpGlkEPWzg0MyYtXa2ULmEMFyoj+YAbHkPbQ==" saltValue="BdlWVLjfo0QzM0t2g9L5H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527</v>
      </c>
      <c r="J40" s="101" t="s">
        <v>528</v>
      </c>
      <c r="K40" s="101" t="s">
        <v>529</v>
      </c>
      <c r="L40" s="101" t="s">
        <v>530</v>
      </c>
      <c r="M40" s="102" t="s">
        <v>531</v>
      </c>
    </row>
    <row r="41" spans="2:13" ht="27.75" customHeight="1" x14ac:dyDescent="0.25">
      <c r="B41" s="1181" t="s">
        <v>30</v>
      </c>
      <c r="C41" s="1182"/>
      <c r="D41" s="103"/>
      <c r="E41" s="1183" t="s">
        <v>31</v>
      </c>
      <c r="F41" s="1183"/>
      <c r="G41" s="1183"/>
      <c r="H41" s="1184"/>
      <c r="I41" s="330">
        <v>6734</v>
      </c>
      <c r="J41" s="331">
        <v>6532</v>
      </c>
      <c r="K41" s="331">
        <v>6275</v>
      </c>
      <c r="L41" s="331">
        <v>6022</v>
      </c>
      <c r="M41" s="332">
        <v>5729</v>
      </c>
    </row>
    <row r="42" spans="2:13" ht="27.75" customHeight="1" x14ac:dyDescent="0.25">
      <c r="B42" s="1171"/>
      <c r="C42" s="1172"/>
      <c r="D42" s="104"/>
      <c r="E42" s="1175" t="s">
        <v>32</v>
      </c>
      <c r="F42" s="1175"/>
      <c r="G42" s="1175"/>
      <c r="H42" s="1176"/>
      <c r="I42" s="333">
        <v>306</v>
      </c>
      <c r="J42" s="334">
        <v>235</v>
      </c>
      <c r="K42" s="334">
        <v>161</v>
      </c>
      <c r="L42" s="334">
        <v>84</v>
      </c>
      <c r="M42" s="335">
        <v>0</v>
      </c>
    </row>
    <row r="43" spans="2:13" ht="27.75" customHeight="1" x14ac:dyDescent="0.25">
      <c r="B43" s="1171"/>
      <c r="C43" s="1172"/>
      <c r="D43" s="104"/>
      <c r="E43" s="1175" t="s">
        <v>33</v>
      </c>
      <c r="F43" s="1175"/>
      <c r="G43" s="1175"/>
      <c r="H43" s="1176"/>
      <c r="I43" s="333">
        <v>4096</v>
      </c>
      <c r="J43" s="334">
        <v>3910</v>
      </c>
      <c r="K43" s="334">
        <v>3597</v>
      </c>
      <c r="L43" s="334">
        <v>3264</v>
      </c>
      <c r="M43" s="335">
        <v>2826</v>
      </c>
    </row>
    <row r="44" spans="2:13" ht="27.75" customHeight="1" x14ac:dyDescent="0.25">
      <c r="B44" s="1171"/>
      <c r="C44" s="1172"/>
      <c r="D44" s="104"/>
      <c r="E44" s="1175" t="s">
        <v>34</v>
      </c>
      <c r="F44" s="1175"/>
      <c r="G44" s="1175"/>
      <c r="H44" s="1176"/>
      <c r="I44" s="333">
        <v>478</v>
      </c>
      <c r="J44" s="334">
        <v>438</v>
      </c>
      <c r="K44" s="334">
        <v>412</v>
      </c>
      <c r="L44" s="334">
        <v>396</v>
      </c>
      <c r="M44" s="335">
        <v>371</v>
      </c>
    </row>
    <row r="45" spans="2:13" ht="27.75" customHeight="1" x14ac:dyDescent="0.25">
      <c r="B45" s="1171"/>
      <c r="C45" s="1172"/>
      <c r="D45" s="104"/>
      <c r="E45" s="1175" t="s">
        <v>35</v>
      </c>
      <c r="F45" s="1175"/>
      <c r="G45" s="1175"/>
      <c r="H45" s="1176"/>
      <c r="I45" s="333">
        <v>707</v>
      </c>
      <c r="J45" s="334">
        <v>713</v>
      </c>
      <c r="K45" s="334">
        <v>668</v>
      </c>
      <c r="L45" s="334">
        <v>626</v>
      </c>
      <c r="M45" s="335">
        <v>632</v>
      </c>
    </row>
    <row r="46" spans="2:13" ht="27.75" customHeight="1" x14ac:dyDescent="0.25">
      <c r="B46" s="1171"/>
      <c r="C46" s="1172"/>
      <c r="D46" s="105"/>
      <c r="E46" s="1175" t="s">
        <v>36</v>
      </c>
      <c r="F46" s="1175"/>
      <c r="G46" s="1175"/>
      <c r="H46" s="1176"/>
      <c r="I46" s="333" t="s">
        <v>490</v>
      </c>
      <c r="J46" s="334" t="s">
        <v>490</v>
      </c>
      <c r="K46" s="334" t="s">
        <v>490</v>
      </c>
      <c r="L46" s="334" t="s">
        <v>490</v>
      </c>
      <c r="M46" s="335" t="s">
        <v>490</v>
      </c>
    </row>
    <row r="47" spans="2:13" ht="27.75" customHeight="1" x14ac:dyDescent="0.25">
      <c r="B47" s="1171"/>
      <c r="C47" s="1172"/>
      <c r="D47" s="106"/>
      <c r="E47" s="1185" t="s">
        <v>37</v>
      </c>
      <c r="F47" s="1186"/>
      <c r="G47" s="1186"/>
      <c r="H47" s="1187"/>
      <c r="I47" s="333" t="s">
        <v>490</v>
      </c>
      <c r="J47" s="334" t="s">
        <v>490</v>
      </c>
      <c r="K47" s="334" t="s">
        <v>490</v>
      </c>
      <c r="L47" s="334" t="s">
        <v>490</v>
      </c>
      <c r="M47" s="335" t="s">
        <v>490</v>
      </c>
    </row>
    <row r="48" spans="2:13" ht="27.75" customHeight="1" x14ac:dyDescent="0.25">
      <c r="B48" s="1171"/>
      <c r="C48" s="1172"/>
      <c r="D48" s="104"/>
      <c r="E48" s="1175" t="s">
        <v>38</v>
      </c>
      <c r="F48" s="1175"/>
      <c r="G48" s="1175"/>
      <c r="H48" s="1176"/>
      <c r="I48" s="333" t="s">
        <v>490</v>
      </c>
      <c r="J48" s="334" t="s">
        <v>490</v>
      </c>
      <c r="K48" s="334" t="s">
        <v>490</v>
      </c>
      <c r="L48" s="334" t="s">
        <v>490</v>
      </c>
      <c r="M48" s="335" t="s">
        <v>490</v>
      </c>
    </row>
    <row r="49" spans="2:13" ht="27.75" customHeight="1" x14ac:dyDescent="0.25">
      <c r="B49" s="1173"/>
      <c r="C49" s="1174"/>
      <c r="D49" s="104"/>
      <c r="E49" s="1175" t="s">
        <v>39</v>
      </c>
      <c r="F49" s="1175"/>
      <c r="G49" s="1175"/>
      <c r="H49" s="1176"/>
      <c r="I49" s="333" t="s">
        <v>490</v>
      </c>
      <c r="J49" s="334" t="s">
        <v>490</v>
      </c>
      <c r="K49" s="334" t="s">
        <v>490</v>
      </c>
      <c r="L49" s="334" t="s">
        <v>490</v>
      </c>
      <c r="M49" s="335" t="s">
        <v>490</v>
      </c>
    </row>
    <row r="50" spans="2:13" ht="27.75" customHeight="1" x14ac:dyDescent="0.25">
      <c r="B50" s="1169" t="s">
        <v>40</v>
      </c>
      <c r="C50" s="1170"/>
      <c r="D50" s="107"/>
      <c r="E50" s="1175" t="s">
        <v>41</v>
      </c>
      <c r="F50" s="1175"/>
      <c r="G50" s="1175"/>
      <c r="H50" s="1176"/>
      <c r="I50" s="333">
        <v>1887</v>
      </c>
      <c r="J50" s="334">
        <v>2427</v>
      </c>
      <c r="K50" s="334">
        <v>2621</v>
      </c>
      <c r="L50" s="334">
        <v>2642</v>
      </c>
      <c r="M50" s="335">
        <v>2705</v>
      </c>
    </row>
    <row r="51" spans="2:13" ht="27.75" customHeight="1" x14ac:dyDescent="0.25">
      <c r="B51" s="1171"/>
      <c r="C51" s="1172"/>
      <c r="D51" s="104"/>
      <c r="E51" s="1175" t="s">
        <v>42</v>
      </c>
      <c r="F51" s="1175"/>
      <c r="G51" s="1175"/>
      <c r="H51" s="1176"/>
      <c r="I51" s="333">
        <v>716</v>
      </c>
      <c r="J51" s="334">
        <v>710</v>
      </c>
      <c r="K51" s="334">
        <v>567</v>
      </c>
      <c r="L51" s="334">
        <v>446</v>
      </c>
      <c r="M51" s="335">
        <v>322</v>
      </c>
    </row>
    <row r="52" spans="2:13" ht="27.75" customHeight="1" x14ac:dyDescent="0.25">
      <c r="B52" s="1173"/>
      <c r="C52" s="1174"/>
      <c r="D52" s="104"/>
      <c r="E52" s="1175" t="s">
        <v>43</v>
      </c>
      <c r="F52" s="1175"/>
      <c r="G52" s="1175"/>
      <c r="H52" s="1176"/>
      <c r="I52" s="333">
        <v>7642</v>
      </c>
      <c r="J52" s="334">
        <v>7200</v>
      </c>
      <c r="K52" s="334">
        <v>6813</v>
      </c>
      <c r="L52" s="334">
        <v>6369</v>
      </c>
      <c r="M52" s="335">
        <v>5846</v>
      </c>
    </row>
    <row r="53" spans="2:13" ht="27.75" customHeight="1" thickBot="1" x14ac:dyDescent="0.3">
      <c r="B53" s="1177" t="s">
        <v>19</v>
      </c>
      <c r="C53" s="1178"/>
      <c r="D53" s="108"/>
      <c r="E53" s="1179" t="s">
        <v>44</v>
      </c>
      <c r="F53" s="1179"/>
      <c r="G53" s="1179"/>
      <c r="H53" s="1180"/>
      <c r="I53" s="336">
        <v>2076</v>
      </c>
      <c r="J53" s="337">
        <v>1492</v>
      </c>
      <c r="K53" s="337">
        <v>1111</v>
      </c>
      <c r="L53" s="337">
        <v>935</v>
      </c>
      <c r="M53" s="338">
        <v>685</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3zlfJNF/sbfwv1zRBGVZkiIPdQTaiJqr61PmC9pPWdjOAn+ekbdA0VPhhQbtd1cCbhxCLBqrJp/Si2mildeikA==" saltValue="q6SFpEDnvj1F4FfOcOtl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529</v>
      </c>
      <c r="G54" s="117" t="s">
        <v>530</v>
      </c>
      <c r="H54" s="118" t="s">
        <v>531</v>
      </c>
    </row>
    <row r="55" spans="2:8" ht="52.5" customHeight="1" x14ac:dyDescent="0.25">
      <c r="B55" s="119"/>
      <c r="C55" s="1196" t="s">
        <v>46</v>
      </c>
      <c r="D55" s="1196"/>
      <c r="E55" s="1197"/>
      <c r="F55" s="339">
        <v>1619</v>
      </c>
      <c r="G55" s="339">
        <v>1621</v>
      </c>
      <c r="H55" s="340">
        <v>1396</v>
      </c>
    </row>
    <row r="56" spans="2:8" ht="52.5" customHeight="1" x14ac:dyDescent="0.25">
      <c r="B56" s="120"/>
      <c r="C56" s="1198" t="s">
        <v>47</v>
      </c>
      <c r="D56" s="1198"/>
      <c r="E56" s="1199"/>
      <c r="F56" s="341">
        <v>79</v>
      </c>
      <c r="G56" s="341">
        <v>96</v>
      </c>
      <c r="H56" s="342">
        <v>88</v>
      </c>
    </row>
    <row r="57" spans="2:8" ht="53.25" customHeight="1" x14ac:dyDescent="0.25">
      <c r="B57" s="120"/>
      <c r="C57" s="1200" t="s">
        <v>48</v>
      </c>
      <c r="D57" s="1200"/>
      <c r="E57" s="1201"/>
      <c r="F57" s="343">
        <v>810</v>
      </c>
      <c r="G57" s="343">
        <v>813</v>
      </c>
      <c r="H57" s="344">
        <v>1108</v>
      </c>
    </row>
    <row r="58" spans="2:8" ht="45.75" customHeight="1" x14ac:dyDescent="0.25">
      <c r="B58" s="121"/>
      <c r="C58" s="1188" t="s">
        <v>550</v>
      </c>
      <c r="D58" s="1189"/>
      <c r="E58" s="1190"/>
      <c r="F58" s="345">
        <v>201</v>
      </c>
      <c r="G58" s="345">
        <v>151</v>
      </c>
      <c r="H58" s="346">
        <v>230</v>
      </c>
    </row>
    <row r="59" spans="2:8" ht="45.75" customHeight="1" x14ac:dyDescent="0.25">
      <c r="B59" s="121"/>
      <c r="C59" s="1188" t="s">
        <v>551</v>
      </c>
      <c r="D59" s="1189"/>
      <c r="E59" s="1190"/>
      <c r="F59" s="345">
        <v>48</v>
      </c>
      <c r="G59" s="345">
        <v>80</v>
      </c>
      <c r="H59" s="346">
        <v>75</v>
      </c>
    </row>
    <row r="60" spans="2:8" ht="45.75" customHeight="1" x14ac:dyDescent="0.25">
      <c r="B60" s="121"/>
      <c r="C60" s="1188" t="s">
        <v>549</v>
      </c>
      <c r="D60" s="1189"/>
      <c r="E60" s="1190"/>
      <c r="F60" s="345">
        <v>149</v>
      </c>
      <c r="G60" s="345">
        <v>231</v>
      </c>
      <c r="H60" s="346">
        <v>243</v>
      </c>
    </row>
    <row r="61" spans="2:8" ht="45.75" customHeight="1" x14ac:dyDescent="0.25">
      <c r="B61" s="121"/>
      <c r="C61" s="1188" t="s">
        <v>552</v>
      </c>
      <c r="D61" s="1189"/>
      <c r="E61" s="1190"/>
      <c r="F61" s="345">
        <v>99</v>
      </c>
      <c r="G61" s="345">
        <v>36</v>
      </c>
      <c r="H61" s="346">
        <v>37</v>
      </c>
    </row>
    <row r="62" spans="2:8" ht="45.75" customHeight="1" thickBot="1" x14ac:dyDescent="0.3">
      <c r="B62" s="122"/>
      <c r="C62" s="1191" t="s">
        <v>553</v>
      </c>
      <c r="D62" s="1192"/>
      <c r="E62" s="1193"/>
      <c r="F62" s="347">
        <v>7</v>
      </c>
      <c r="G62" s="347">
        <v>9</v>
      </c>
      <c r="H62" s="348">
        <v>11</v>
      </c>
    </row>
    <row r="63" spans="2:8" ht="52.5" customHeight="1" thickBot="1" x14ac:dyDescent="0.3">
      <c r="B63" s="123"/>
      <c r="C63" s="1194" t="s">
        <v>49</v>
      </c>
      <c r="D63" s="1194"/>
      <c r="E63" s="1195"/>
      <c r="F63" s="349">
        <v>2508</v>
      </c>
      <c r="G63" s="349">
        <v>2529</v>
      </c>
      <c r="H63" s="350">
        <v>2592</v>
      </c>
    </row>
    <row r="64" spans="2:8" ht="12.75" x14ac:dyDescent="0.25"/>
  </sheetData>
  <sheetProtection algorithmName="SHA-512" hashValue="Lx+eRojHrHpmPzsj4hfZssiHVOzqbAJ0Nzqv11Qp4XKF8DhujoqnMCAEz9ro3blP0z78t8ZHczOUzlVxCMW9bw==" saltValue="9mhhcDZZpXKOJNsN8CsC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526</v>
      </c>
      <c r="G2" s="137"/>
      <c r="H2" s="138"/>
    </row>
    <row r="3" spans="1:8" x14ac:dyDescent="0.25">
      <c r="A3" s="134" t="s">
        <v>519</v>
      </c>
      <c r="B3" s="139"/>
      <c r="C3" s="140"/>
      <c r="D3" s="141">
        <v>92445</v>
      </c>
      <c r="E3" s="142"/>
      <c r="F3" s="143">
        <v>200194</v>
      </c>
      <c r="G3" s="144"/>
      <c r="H3" s="145"/>
    </row>
    <row r="4" spans="1:8" x14ac:dyDescent="0.25">
      <c r="A4" s="146"/>
      <c r="B4" s="147"/>
      <c r="C4" s="148"/>
      <c r="D4" s="149">
        <v>55526</v>
      </c>
      <c r="E4" s="150"/>
      <c r="F4" s="151">
        <v>106422</v>
      </c>
      <c r="G4" s="152"/>
      <c r="H4" s="153"/>
    </row>
    <row r="5" spans="1:8" x14ac:dyDescent="0.25">
      <c r="A5" s="134" t="s">
        <v>521</v>
      </c>
      <c r="B5" s="139"/>
      <c r="C5" s="140"/>
      <c r="D5" s="141">
        <v>58213</v>
      </c>
      <c r="E5" s="142"/>
      <c r="F5" s="143">
        <v>196914</v>
      </c>
      <c r="G5" s="144"/>
      <c r="H5" s="145"/>
    </row>
    <row r="6" spans="1:8" x14ac:dyDescent="0.25">
      <c r="A6" s="146"/>
      <c r="B6" s="147"/>
      <c r="C6" s="148"/>
      <c r="D6" s="149">
        <v>31644</v>
      </c>
      <c r="E6" s="150"/>
      <c r="F6" s="151">
        <v>98966</v>
      </c>
      <c r="G6" s="152"/>
      <c r="H6" s="153"/>
    </row>
    <row r="7" spans="1:8" x14ac:dyDescent="0.25">
      <c r="A7" s="134" t="s">
        <v>522</v>
      </c>
      <c r="B7" s="139"/>
      <c r="C7" s="140"/>
      <c r="D7" s="141">
        <v>84784</v>
      </c>
      <c r="E7" s="142"/>
      <c r="F7" s="143">
        <v>204757</v>
      </c>
      <c r="G7" s="144"/>
      <c r="H7" s="145"/>
    </row>
    <row r="8" spans="1:8" x14ac:dyDescent="0.25">
      <c r="A8" s="146"/>
      <c r="B8" s="147"/>
      <c r="C8" s="148"/>
      <c r="D8" s="149">
        <v>47191</v>
      </c>
      <c r="E8" s="150"/>
      <c r="F8" s="151">
        <v>106071</v>
      </c>
      <c r="G8" s="152"/>
      <c r="H8" s="153"/>
    </row>
    <row r="9" spans="1:8" x14ac:dyDescent="0.25">
      <c r="A9" s="134" t="s">
        <v>523</v>
      </c>
      <c r="B9" s="139"/>
      <c r="C9" s="140"/>
      <c r="D9" s="141">
        <v>73526</v>
      </c>
      <c r="E9" s="142"/>
      <c r="F9" s="143">
        <v>194971</v>
      </c>
      <c r="G9" s="144"/>
      <c r="H9" s="145"/>
    </row>
    <row r="10" spans="1:8" x14ac:dyDescent="0.25">
      <c r="A10" s="146"/>
      <c r="B10" s="147"/>
      <c r="C10" s="148"/>
      <c r="D10" s="149">
        <v>31125</v>
      </c>
      <c r="E10" s="150"/>
      <c r="F10" s="151">
        <v>105966</v>
      </c>
      <c r="G10" s="152"/>
      <c r="H10" s="153"/>
    </row>
    <row r="11" spans="1:8" x14ac:dyDescent="0.25">
      <c r="A11" s="134" t="s">
        <v>524</v>
      </c>
      <c r="B11" s="139"/>
      <c r="C11" s="140"/>
      <c r="D11" s="141">
        <v>81791</v>
      </c>
      <c r="E11" s="142"/>
      <c r="F11" s="143">
        <v>224172</v>
      </c>
      <c r="G11" s="144"/>
      <c r="H11" s="145"/>
    </row>
    <row r="12" spans="1:8" x14ac:dyDescent="0.25">
      <c r="A12" s="146"/>
      <c r="B12" s="147"/>
      <c r="C12" s="154"/>
      <c r="D12" s="149">
        <v>39177</v>
      </c>
      <c r="E12" s="150"/>
      <c r="F12" s="151">
        <v>117611</v>
      </c>
      <c r="G12" s="152"/>
      <c r="H12" s="153"/>
    </row>
    <row r="13" spans="1:8" x14ac:dyDescent="0.25">
      <c r="A13" s="134"/>
      <c r="B13" s="139"/>
      <c r="C13" s="140"/>
      <c r="D13" s="141">
        <v>78152</v>
      </c>
      <c r="E13" s="142"/>
      <c r="F13" s="143">
        <v>204202</v>
      </c>
      <c r="G13" s="155"/>
      <c r="H13" s="145"/>
    </row>
    <row r="14" spans="1:8" x14ac:dyDescent="0.25">
      <c r="A14" s="146"/>
      <c r="B14" s="147"/>
      <c r="C14" s="148"/>
      <c r="D14" s="149">
        <v>40933</v>
      </c>
      <c r="E14" s="150"/>
      <c r="F14" s="151">
        <v>107007</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6.6</v>
      </c>
      <c r="C19" s="156">
        <f>ROUND(VALUE(SUBSTITUTE(実質収支比率等に係る経年分析!G$48,"▲","-")),2)</f>
        <v>9.7100000000000009</v>
      </c>
      <c r="D19" s="156">
        <f>ROUND(VALUE(SUBSTITUTE(実質収支比率等に係る経年分析!H$48,"▲","-")),2)</f>
        <v>9.98</v>
      </c>
      <c r="E19" s="156">
        <f>ROUND(VALUE(SUBSTITUTE(実質収支比率等に係る経年分析!I$48,"▲","-")),2)</f>
        <v>8.86</v>
      </c>
      <c r="F19" s="156">
        <f>ROUND(VALUE(SUBSTITUTE(実質収支比率等に係る経年分析!J$48,"▲","-")),2)</f>
        <v>10.67</v>
      </c>
    </row>
    <row r="20" spans="1:11" x14ac:dyDescent="0.25">
      <c r="A20" s="156" t="s">
        <v>53</v>
      </c>
      <c r="B20" s="156">
        <f>ROUND(VALUE(SUBSTITUTE(実質収支比率等に係る経年分析!F$47,"▲","-")),2)</f>
        <v>23.7</v>
      </c>
      <c r="C20" s="156">
        <f>ROUND(VALUE(SUBSTITUTE(実質収支比率等に係る経年分析!G$47,"▲","-")),2)</f>
        <v>28.14</v>
      </c>
      <c r="D20" s="156">
        <f>ROUND(VALUE(SUBSTITUTE(実質収支比率等に係る経年分析!H$47,"▲","-")),2)</f>
        <v>33.53</v>
      </c>
      <c r="E20" s="156">
        <f>ROUND(VALUE(SUBSTITUTE(実質収支比率等に係る経年分析!I$47,"▲","-")),2)</f>
        <v>33.72</v>
      </c>
      <c r="F20" s="156">
        <f>ROUND(VALUE(SUBSTITUTE(実質収支比率等に係る経年分析!J$47,"▲","-")),2)</f>
        <v>28.36</v>
      </c>
    </row>
    <row r="21" spans="1:11" x14ac:dyDescent="0.25">
      <c r="A21" s="156" t="s">
        <v>54</v>
      </c>
      <c r="B21" s="156">
        <f>IF(ISNUMBER(VALUE(SUBSTITUTE(実質収支比率等に係る経年分析!F$49,"▲","-"))),ROUND(VALUE(SUBSTITUTE(実質収支比率等に係る経年分析!F$49,"▲","-")),2),NA())</f>
        <v>2.4500000000000002</v>
      </c>
      <c r="C21" s="156">
        <f>IF(ISNUMBER(VALUE(SUBSTITUTE(実質収支比率等に係る経年分析!G$49,"▲","-"))),ROUND(VALUE(SUBSTITUTE(実質収支比率等に係る経年分析!G$49,"▲","-")),2),NA())</f>
        <v>9.35</v>
      </c>
      <c r="D21" s="156">
        <f>IF(ISNUMBER(VALUE(SUBSTITUTE(実質収支比率等に係る経年分析!H$49,"▲","-"))),ROUND(VALUE(SUBSTITUTE(実質収支比率等に係る経年分析!H$49,"▲","-")),2),NA())</f>
        <v>4.4400000000000004</v>
      </c>
      <c r="E21" s="156">
        <f>IF(ISNUMBER(VALUE(SUBSTITUTE(実質収支比率等に係る経年分析!I$49,"▲","-"))),ROUND(VALUE(SUBSTITUTE(実質収支比率等に係る経年分析!I$49,"▲","-")),2),NA())</f>
        <v>-1.06</v>
      </c>
      <c r="F21" s="156">
        <f>IF(ISNUMBER(VALUE(SUBSTITUTE(実質収支比率等に係る経年分析!J$49,"▲","-"))),ROUND(VALUE(SUBSTITUTE(実質収支比率等に係る経年分析!J$49,"▲","-")),2),NA())</f>
        <v>-2.5299999999999998</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0.71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1.33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1.05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0.08</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0.08</v>
      </c>
    </row>
    <row r="30" spans="1:11" x14ac:dyDescent="0.25">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0.42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0.47</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0.56999999999999995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0.9</v>
      </c>
    </row>
    <row r="31" spans="1:11" x14ac:dyDescent="0.25">
      <c r="A31" s="157" t="str">
        <f>IF(連結実質赤字比率に係る赤字・黒字の構成分析!C$39="",NA(),連結実質赤字比率に係る赤字・黒字の構成分析!C$39)</f>
        <v>簡易水道事業会計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1.19</v>
      </c>
    </row>
    <row r="32" spans="1:11" x14ac:dyDescent="0.25">
      <c r="A32" s="157" t="str">
        <f>IF(連結実質赤字比率に係る赤字・黒字の構成分析!C$38="",NA(),連結実質赤字比率に係る赤字・黒字の構成分析!C$38)</f>
        <v>農業集落排水事業会計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1.56</v>
      </c>
    </row>
    <row r="33" spans="1:16" x14ac:dyDescent="0.25">
      <c r="A33" s="157" t="str">
        <f>IF(連結実質赤字比率に係る赤字・黒字の構成分析!C$37="",NA(),連結実質赤字比率に係る赤字・黒字の構成分析!C$37)</f>
        <v>特定環境保全公共下水道事業会計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1.77</v>
      </c>
    </row>
    <row r="34" spans="1:16" x14ac:dyDescent="0.2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1.1100000000000001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2.5099999999999998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3.74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3.68</v>
      </c>
    </row>
    <row r="35" spans="1:16" x14ac:dyDescent="0.25">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4.68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5.22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5.58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3.9</v>
      </c>
    </row>
    <row r="36" spans="1:16" x14ac:dyDescent="0.2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6.59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9.7100000000000009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9.9700000000000006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8.85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10.67</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846</v>
      </c>
      <c r="E42" s="158"/>
      <c r="F42" s="158"/>
      <c r="G42" s="158">
        <f>'実質公債費比率（分子）の構造'!L$52</f>
        <v>866</v>
      </c>
      <c r="H42" s="158"/>
      <c r="I42" s="158"/>
      <c r="J42" s="158">
        <f>'実質公債費比率（分子）の構造'!M$52</f>
        <v>883</v>
      </c>
      <c r="K42" s="158"/>
      <c r="L42" s="158"/>
      <c r="M42" s="158">
        <f>'実質公債費比率（分子）の構造'!N$52</f>
        <v>868</v>
      </c>
      <c r="N42" s="158"/>
      <c r="O42" s="158"/>
      <c r="P42" s="158">
        <f>'実質公債費比率（分子）の構造'!O$52</f>
        <v>859</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f>'実質公債費比率（分子）の構造'!K$50</f>
        <v>89</v>
      </c>
      <c r="C44" s="158"/>
      <c r="D44" s="158"/>
      <c r="E44" s="158">
        <f>'実質公債費比率（分子）の構造'!L$50</f>
        <v>85</v>
      </c>
      <c r="F44" s="158"/>
      <c r="G44" s="158"/>
      <c r="H44" s="158">
        <f>'実質公債費比率（分子）の構造'!M$50</f>
        <v>84</v>
      </c>
      <c r="I44" s="158"/>
      <c r="J44" s="158"/>
      <c r="K44" s="158">
        <f>'実質公債費比率（分子）の構造'!N$50</f>
        <v>84</v>
      </c>
      <c r="L44" s="158"/>
      <c r="M44" s="158"/>
      <c r="N44" s="158">
        <f>'実質公債費比率（分子）の構造'!O$50</f>
        <v>85</v>
      </c>
      <c r="O44" s="158"/>
      <c r="P44" s="158"/>
    </row>
    <row r="45" spans="1:16" x14ac:dyDescent="0.25">
      <c r="A45" s="158" t="s">
        <v>63</v>
      </c>
      <c r="B45" s="158">
        <f>'実質公債費比率（分子）の構造'!K$49</f>
        <v>71</v>
      </c>
      <c r="C45" s="158"/>
      <c r="D45" s="158"/>
      <c r="E45" s="158">
        <f>'実質公債費比率（分子）の構造'!L$49</f>
        <v>78</v>
      </c>
      <c r="F45" s="158"/>
      <c r="G45" s="158"/>
      <c r="H45" s="158">
        <f>'実質公債費比率（分子）の構造'!M$49</f>
        <v>77</v>
      </c>
      <c r="I45" s="158"/>
      <c r="J45" s="158"/>
      <c r="K45" s="158">
        <f>'実質公債費比率（分子）の構造'!N$49</f>
        <v>64</v>
      </c>
      <c r="L45" s="158"/>
      <c r="M45" s="158"/>
      <c r="N45" s="158">
        <f>'実質公債費比率（分子）の構造'!O$49</f>
        <v>67</v>
      </c>
      <c r="O45" s="158"/>
      <c r="P45" s="158"/>
    </row>
    <row r="46" spans="1:16" x14ac:dyDescent="0.25">
      <c r="A46" s="158" t="s">
        <v>64</v>
      </c>
      <c r="B46" s="158">
        <f>'実質公債費比率（分子）の構造'!K$48</f>
        <v>481</v>
      </c>
      <c r="C46" s="158"/>
      <c r="D46" s="158"/>
      <c r="E46" s="158">
        <f>'実質公債費比率（分子）の構造'!L$48</f>
        <v>477</v>
      </c>
      <c r="F46" s="158"/>
      <c r="G46" s="158"/>
      <c r="H46" s="158">
        <f>'実質公債費比率（分子）の構造'!M$48</f>
        <v>478</v>
      </c>
      <c r="I46" s="158"/>
      <c r="J46" s="158"/>
      <c r="K46" s="158">
        <f>'実質公債費比率（分子）の構造'!N$48</f>
        <v>496</v>
      </c>
      <c r="L46" s="158"/>
      <c r="M46" s="158"/>
      <c r="N46" s="158">
        <f>'実質公債費比率（分子）の構造'!O$48</f>
        <v>430</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628</v>
      </c>
      <c r="C49" s="158"/>
      <c r="D49" s="158"/>
      <c r="E49" s="158">
        <f>'実質公債費比率（分子）の構造'!L$45</f>
        <v>667</v>
      </c>
      <c r="F49" s="158"/>
      <c r="G49" s="158"/>
      <c r="H49" s="158">
        <f>'実質公債費比率（分子）の構造'!M$45</f>
        <v>716</v>
      </c>
      <c r="I49" s="158"/>
      <c r="J49" s="158"/>
      <c r="K49" s="158">
        <f>'実質公債費比率（分子）の構造'!N$45</f>
        <v>718</v>
      </c>
      <c r="L49" s="158"/>
      <c r="M49" s="158"/>
      <c r="N49" s="158">
        <f>'実質公債費比率（分子）の構造'!O$45</f>
        <v>715</v>
      </c>
      <c r="O49" s="158"/>
      <c r="P49" s="158"/>
    </row>
    <row r="50" spans="1:16" x14ac:dyDescent="0.25">
      <c r="A50" s="158" t="s">
        <v>67</v>
      </c>
      <c r="B50" s="158" t="e">
        <f>NA()</f>
        <v>#N/A</v>
      </c>
      <c r="C50" s="158">
        <f>IF(ISNUMBER('実質公債費比率（分子）の構造'!K$53),'実質公債費比率（分子）の構造'!K$53,NA())</f>
        <v>423</v>
      </c>
      <c r="D50" s="158" t="e">
        <f>NA()</f>
        <v>#N/A</v>
      </c>
      <c r="E50" s="158" t="e">
        <f>NA()</f>
        <v>#N/A</v>
      </c>
      <c r="F50" s="158">
        <f>IF(ISNUMBER('実質公債費比率（分子）の構造'!L$53),'実質公債費比率（分子）の構造'!L$53,NA())</f>
        <v>441</v>
      </c>
      <c r="G50" s="158" t="e">
        <f>NA()</f>
        <v>#N/A</v>
      </c>
      <c r="H50" s="158" t="e">
        <f>NA()</f>
        <v>#N/A</v>
      </c>
      <c r="I50" s="158">
        <f>IF(ISNUMBER('実質公債費比率（分子）の構造'!M$53),'実質公債費比率（分子）の構造'!M$53,NA())</f>
        <v>472</v>
      </c>
      <c r="J50" s="158" t="e">
        <f>NA()</f>
        <v>#N/A</v>
      </c>
      <c r="K50" s="158" t="e">
        <f>NA()</f>
        <v>#N/A</v>
      </c>
      <c r="L50" s="158">
        <f>IF(ISNUMBER('実質公債費比率（分子）の構造'!N$53),'実質公債費比率（分子）の構造'!N$53,NA())</f>
        <v>494</v>
      </c>
      <c r="M50" s="158" t="e">
        <f>NA()</f>
        <v>#N/A</v>
      </c>
      <c r="N50" s="158" t="e">
        <f>NA()</f>
        <v>#N/A</v>
      </c>
      <c r="O50" s="158">
        <f>IF(ISNUMBER('実質公債費比率（分子）の構造'!O$53),'実質公債費比率（分子）の構造'!O$53,NA())</f>
        <v>438</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7642</v>
      </c>
      <c r="E56" s="157"/>
      <c r="F56" s="157"/>
      <c r="G56" s="157">
        <f>'将来負担比率（分子）の構造'!J$52</f>
        <v>7200</v>
      </c>
      <c r="H56" s="157"/>
      <c r="I56" s="157"/>
      <c r="J56" s="157">
        <f>'将来負担比率（分子）の構造'!K$52</f>
        <v>6813</v>
      </c>
      <c r="K56" s="157"/>
      <c r="L56" s="157"/>
      <c r="M56" s="157">
        <f>'将来負担比率（分子）の構造'!L$52</f>
        <v>6369</v>
      </c>
      <c r="N56" s="157"/>
      <c r="O56" s="157"/>
      <c r="P56" s="157">
        <f>'将来負担比率（分子）の構造'!M$52</f>
        <v>5846</v>
      </c>
    </row>
    <row r="57" spans="1:16" x14ac:dyDescent="0.25">
      <c r="A57" s="157" t="s">
        <v>42</v>
      </c>
      <c r="B57" s="157"/>
      <c r="C57" s="157"/>
      <c r="D57" s="157">
        <f>'将来負担比率（分子）の構造'!I$51</f>
        <v>716</v>
      </c>
      <c r="E57" s="157"/>
      <c r="F57" s="157"/>
      <c r="G57" s="157">
        <f>'将来負担比率（分子）の構造'!J$51</f>
        <v>710</v>
      </c>
      <c r="H57" s="157"/>
      <c r="I57" s="157"/>
      <c r="J57" s="157">
        <f>'将来負担比率（分子）の構造'!K$51</f>
        <v>567</v>
      </c>
      <c r="K57" s="157"/>
      <c r="L57" s="157"/>
      <c r="M57" s="157">
        <f>'将来負担比率（分子）の構造'!L$51</f>
        <v>446</v>
      </c>
      <c r="N57" s="157"/>
      <c r="O57" s="157"/>
      <c r="P57" s="157">
        <f>'将来負担比率（分子）の構造'!M$51</f>
        <v>322</v>
      </c>
    </row>
    <row r="58" spans="1:16" x14ac:dyDescent="0.25">
      <c r="A58" s="157" t="s">
        <v>41</v>
      </c>
      <c r="B58" s="157"/>
      <c r="C58" s="157"/>
      <c r="D58" s="157">
        <f>'将来負担比率（分子）の構造'!I$50</f>
        <v>1887</v>
      </c>
      <c r="E58" s="157"/>
      <c r="F58" s="157"/>
      <c r="G58" s="157">
        <f>'将来負担比率（分子）の構造'!J$50</f>
        <v>2427</v>
      </c>
      <c r="H58" s="157"/>
      <c r="I58" s="157"/>
      <c r="J58" s="157">
        <f>'将来負担比率（分子）の構造'!K$50</f>
        <v>2621</v>
      </c>
      <c r="K58" s="157"/>
      <c r="L58" s="157"/>
      <c r="M58" s="157">
        <f>'将来負担比率（分子）の構造'!L$50</f>
        <v>2642</v>
      </c>
      <c r="N58" s="157"/>
      <c r="O58" s="157"/>
      <c r="P58" s="157">
        <f>'将来負担比率（分子）の構造'!M$50</f>
        <v>2705</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707</v>
      </c>
      <c r="C62" s="157"/>
      <c r="D62" s="157"/>
      <c r="E62" s="157">
        <f>'将来負担比率（分子）の構造'!J$45</f>
        <v>713</v>
      </c>
      <c r="F62" s="157"/>
      <c r="G62" s="157"/>
      <c r="H62" s="157">
        <f>'将来負担比率（分子）の構造'!K$45</f>
        <v>668</v>
      </c>
      <c r="I62" s="157"/>
      <c r="J62" s="157"/>
      <c r="K62" s="157">
        <f>'将来負担比率（分子）の構造'!L$45</f>
        <v>626</v>
      </c>
      <c r="L62" s="157"/>
      <c r="M62" s="157"/>
      <c r="N62" s="157">
        <f>'将来負担比率（分子）の構造'!M$45</f>
        <v>632</v>
      </c>
      <c r="O62" s="157"/>
      <c r="P62" s="157"/>
    </row>
    <row r="63" spans="1:16" x14ac:dyDescent="0.25">
      <c r="A63" s="157" t="s">
        <v>34</v>
      </c>
      <c r="B63" s="157">
        <f>'将来負担比率（分子）の構造'!I$44</f>
        <v>478</v>
      </c>
      <c r="C63" s="157"/>
      <c r="D63" s="157"/>
      <c r="E63" s="157">
        <f>'将来負担比率（分子）の構造'!J$44</f>
        <v>438</v>
      </c>
      <c r="F63" s="157"/>
      <c r="G63" s="157"/>
      <c r="H63" s="157">
        <f>'将来負担比率（分子）の構造'!K$44</f>
        <v>412</v>
      </c>
      <c r="I63" s="157"/>
      <c r="J63" s="157"/>
      <c r="K63" s="157">
        <f>'将来負担比率（分子）の構造'!L$44</f>
        <v>396</v>
      </c>
      <c r="L63" s="157"/>
      <c r="M63" s="157"/>
      <c r="N63" s="157">
        <f>'将来負担比率（分子）の構造'!M$44</f>
        <v>371</v>
      </c>
      <c r="O63" s="157"/>
      <c r="P63" s="157"/>
    </row>
    <row r="64" spans="1:16" x14ac:dyDescent="0.25">
      <c r="A64" s="157" t="s">
        <v>33</v>
      </c>
      <c r="B64" s="157">
        <f>'将来負担比率（分子）の構造'!I$43</f>
        <v>4096</v>
      </c>
      <c r="C64" s="157"/>
      <c r="D64" s="157"/>
      <c r="E64" s="157">
        <f>'将来負担比率（分子）の構造'!J$43</f>
        <v>3910</v>
      </c>
      <c r="F64" s="157"/>
      <c r="G64" s="157"/>
      <c r="H64" s="157">
        <f>'将来負担比率（分子）の構造'!K$43</f>
        <v>3597</v>
      </c>
      <c r="I64" s="157"/>
      <c r="J64" s="157"/>
      <c r="K64" s="157">
        <f>'将来負担比率（分子）の構造'!L$43</f>
        <v>3264</v>
      </c>
      <c r="L64" s="157"/>
      <c r="M64" s="157"/>
      <c r="N64" s="157">
        <f>'将来負担比率（分子）の構造'!M$43</f>
        <v>2826</v>
      </c>
      <c r="O64" s="157"/>
      <c r="P64" s="157"/>
    </row>
    <row r="65" spans="1:16" x14ac:dyDescent="0.25">
      <c r="A65" s="157" t="s">
        <v>32</v>
      </c>
      <c r="B65" s="157">
        <f>'将来負担比率（分子）の構造'!I$42</f>
        <v>306</v>
      </c>
      <c r="C65" s="157"/>
      <c r="D65" s="157"/>
      <c r="E65" s="157">
        <f>'将来負担比率（分子）の構造'!J$42</f>
        <v>235</v>
      </c>
      <c r="F65" s="157"/>
      <c r="G65" s="157"/>
      <c r="H65" s="157">
        <f>'将来負担比率（分子）の構造'!K$42</f>
        <v>161</v>
      </c>
      <c r="I65" s="157"/>
      <c r="J65" s="157"/>
      <c r="K65" s="157">
        <f>'将来負担比率（分子）の構造'!L$42</f>
        <v>84</v>
      </c>
      <c r="L65" s="157"/>
      <c r="M65" s="157"/>
      <c r="N65" s="157">
        <f>'将来負担比率（分子）の構造'!M$42</f>
        <v>0</v>
      </c>
      <c r="O65" s="157"/>
      <c r="P65" s="157"/>
    </row>
    <row r="66" spans="1:16" x14ac:dyDescent="0.25">
      <c r="A66" s="157" t="s">
        <v>31</v>
      </c>
      <c r="B66" s="157">
        <f>'将来負担比率（分子）の構造'!I$41</f>
        <v>6734</v>
      </c>
      <c r="C66" s="157"/>
      <c r="D66" s="157"/>
      <c r="E66" s="157">
        <f>'将来負担比率（分子）の構造'!J$41</f>
        <v>6532</v>
      </c>
      <c r="F66" s="157"/>
      <c r="G66" s="157"/>
      <c r="H66" s="157">
        <f>'将来負担比率（分子）の構造'!K$41</f>
        <v>6275</v>
      </c>
      <c r="I66" s="157"/>
      <c r="J66" s="157"/>
      <c r="K66" s="157">
        <f>'将来負担比率（分子）の構造'!L$41</f>
        <v>6022</v>
      </c>
      <c r="L66" s="157"/>
      <c r="M66" s="157"/>
      <c r="N66" s="157">
        <f>'将来負担比率（分子）の構造'!M$41</f>
        <v>5729</v>
      </c>
      <c r="O66" s="157"/>
      <c r="P66" s="157"/>
    </row>
    <row r="67" spans="1:16" x14ac:dyDescent="0.25">
      <c r="A67" s="157" t="s">
        <v>71</v>
      </c>
      <c r="B67" s="157" t="e">
        <f>NA()</f>
        <v>#N/A</v>
      </c>
      <c r="C67" s="157">
        <f>IF(ISNUMBER('将来負担比率（分子）の構造'!I$53), IF('将来負担比率（分子）の構造'!I$53 &lt; 0, 0, '将来負担比率（分子）の構造'!I$53), NA())</f>
        <v>2076</v>
      </c>
      <c r="D67" s="157" t="e">
        <f>NA()</f>
        <v>#N/A</v>
      </c>
      <c r="E67" s="157" t="e">
        <f>NA()</f>
        <v>#N/A</v>
      </c>
      <c r="F67" s="157">
        <f>IF(ISNUMBER('将来負担比率（分子）の構造'!J$53), IF('将来負担比率（分子）の構造'!J$53 &lt; 0, 0, '将来負担比率（分子）の構造'!J$53), NA())</f>
        <v>1492</v>
      </c>
      <c r="G67" s="157" t="e">
        <f>NA()</f>
        <v>#N/A</v>
      </c>
      <c r="H67" s="157" t="e">
        <f>NA()</f>
        <v>#N/A</v>
      </c>
      <c r="I67" s="157">
        <f>IF(ISNUMBER('将来負担比率（分子）の構造'!K$53), IF('将来負担比率（分子）の構造'!K$53 &lt; 0, 0, '将来負担比率（分子）の構造'!K$53), NA())</f>
        <v>1111</v>
      </c>
      <c r="J67" s="157" t="e">
        <f>NA()</f>
        <v>#N/A</v>
      </c>
      <c r="K67" s="157" t="e">
        <f>NA()</f>
        <v>#N/A</v>
      </c>
      <c r="L67" s="157">
        <f>IF(ISNUMBER('将来負担比率（分子）の構造'!L$53), IF('将来負担比率（分子）の構造'!L$53 &lt; 0, 0, '将来負担比率（分子）の構造'!L$53), NA())</f>
        <v>935</v>
      </c>
      <c r="M67" s="157" t="e">
        <f>NA()</f>
        <v>#N/A</v>
      </c>
      <c r="N67" s="157" t="e">
        <f>NA()</f>
        <v>#N/A</v>
      </c>
      <c r="O67" s="157">
        <f>IF(ISNUMBER('将来負担比率（分子）の構造'!M$53), IF('将来負担比率（分子）の構造'!M$53 &lt; 0, 0, '将来負担比率（分子）の構造'!M$53), NA())</f>
        <v>685</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1619</v>
      </c>
      <c r="C72" s="161">
        <f>基金残高に係る経年分析!G55</f>
        <v>1621</v>
      </c>
      <c r="D72" s="161">
        <f>基金残高に係る経年分析!H55</f>
        <v>1396</v>
      </c>
    </row>
    <row r="73" spans="1:16" x14ac:dyDescent="0.25">
      <c r="A73" s="160" t="s">
        <v>74</v>
      </c>
      <c r="B73" s="161">
        <f>基金残高に係る経年分析!F56</f>
        <v>79</v>
      </c>
      <c r="C73" s="161">
        <f>基金残高に係る経年分析!G56</f>
        <v>96</v>
      </c>
      <c r="D73" s="161">
        <f>基金残高に係る経年分析!H56</f>
        <v>88</v>
      </c>
    </row>
    <row r="74" spans="1:16" x14ac:dyDescent="0.25">
      <c r="A74" s="160" t="s">
        <v>75</v>
      </c>
      <c r="B74" s="161">
        <f>基金残高に係る経年分析!F57</f>
        <v>810</v>
      </c>
      <c r="C74" s="161">
        <f>基金残高に係る経年分析!G57</f>
        <v>813</v>
      </c>
      <c r="D74" s="161">
        <f>基金残高に係る経年分析!H57</f>
        <v>1108</v>
      </c>
    </row>
  </sheetData>
  <sheetProtection algorithmName="SHA-512" hashValue="/J+SYvDESHB0a2dBfvvotH2PIlAutq/Ttcu5CRxQhGrJzCTXe7zMeHNbDougovWCF/HWaNAgGhVCvT1E3iRAhg==" saltValue="vTtWEMEsdUFeoBUTNTRL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5">
      <c r="B5" s="666" t="s">
        <v>216</v>
      </c>
      <c r="C5" s="667"/>
      <c r="D5" s="667"/>
      <c r="E5" s="667"/>
      <c r="F5" s="667"/>
      <c r="G5" s="667"/>
      <c r="H5" s="667"/>
      <c r="I5" s="667"/>
      <c r="J5" s="667"/>
      <c r="K5" s="667"/>
      <c r="L5" s="667"/>
      <c r="M5" s="667"/>
      <c r="N5" s="667"/>
      <c r="O5" s="667"/>
      <c r="P5" s="667"/>
      <c r="Q5" s="668"/>
      <c r="R5" s="663">
        <v>1117039</v>
      </c>
      <c r="S5" s="664"/>
      <c r="T5" s="664"/>
      <c r="U5" s="664"/>
      <c r="V5" s="664"/>
      <c r="W5" s="664"/>
      <c r="X5" s="664"/>
      <c r="Y5" s="689"/>
      <c r="Z5" s="702">
        <v>12.3</v>
      </c>
      <c r="AA5" s="702"/>
      <c r="AB5" s="702"/>
      <c r="AC5" s="702"/>
      <c r="AD5" s="703">
        <v>1117039</v>
      </c>
      <c r="AE5" s="703"/>
      <c r="AF5" s="703"/>
      <c r="AG5" s="703"/>
      <c r="AH5" s="703"/>
      <c r="AI5" s="703"/>
      <c r="AJ5" s="703"/>
      <c r="AK5" s="703"/>
      <c r="AL5" s="690">
        <v>22.4</v>
      </c>
      <c r="AM5" s="672"/>
      <c r="AN5" s="672"/>
      <c r="AO5" s="691"/>
      <c r="AP5" s="666" t="s">
        <v>217</v>
      </c>
      <c r="AQ5" s="667"/>
      <c r="AR5" s="667"/>
      <c r="AS5" s="667"/>
      <c r="AT5" s="667"/>
      <c r="AU5" s="667"/>
      <c r="AV5" s="667"/>
      <c r="AW5" s="667"/>
      <c r="AX5" s="667"/>
      <c r="AY5" s="667"/>
      <c r="AZ5" s="667"/>
      <c r="BA5" s="667"/>
      <c r="BB5" s="667"/>
      <c r="BC5" s="667"/>
      <c r="BD5" s="667"/>
      <c r="BE5" s="667"/>
      <c r="BF5" s="668"/>
      <c r="BG5" s="608">
        <v>1112078</v>
      </c>
      <c r="BH5" s="609"/>
      <c r="BI5" s="609"/>
      <c r="BJ5" s="609"/>
      <c r="BK5" s="609"/>
      <c r="BL5" s="609"/>
      <c r="BM5" s="609"/>
      <c r="BN5" s="610"/>
      <c r="BO5" s="646">
        <v>99.6</v>
      </c>
      <c r="BP5" s="646"/>
      <c r="BQ5" s="646"/>
      <c r="BR5" s="646"/>
      <c r="BS5" s="647">
        <v>23517</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5">
      <c r="B6" s="605" t="s">
        <v>221</v>
      </c>
      <c r="C6" s="606"/>
      <c r="D6" s="606"/>
      <c r="E6" s="606"/>
      <c r="F6" s="606"/>
      <c r="G6" s="606"/>
      <c r="H6" s="606"/>
      <c r="I6" s="606"/>
      <c r="J6" s="606"/>
      <c r="K6" s="606"/>
      <c r="L6" s="606"/>
      <c r="M6" s="606"/>
      <c r="N6" s="606"/>
      <c r="O6" s="606"/>
      <c r="P6" s="606"/>
      <c r="Q6" s="607"/>
      <c r="R6" s="608">
        <v>93126</v>
      </c>
      <c r="S6" s="609"/>
      <c r="T6" s="609"/>
      <c r="U6" s="609"/>
      <c r="V6" s="609"/>
      <c r="W6" s="609"/>
      <c r="X6" s="609"/>
      <c r="Y6" s="610"/>
      <c r="Z6" s="646">
        <v>1</v>
      </c>
      <c r="AA6" s="646"/>
      <c r="AB6" s="646"/>
      <c r="AC6" s="646"/>
      <c r="AD6" s="647">
        <v>93126</v>
      </c>
      <c r="AE6" s="647"/>
      <c r="AF6" s="647"/>
      <c r="AG6" s="647"/>
      <c r="AH6" s="647"/>
      <c r="AI6" s="647"/>
      <c r="AJ6" s="647"/>
      <c r="AK6" s="647"/>
      <c r="AL6" s="611">
        <v>1.9</v>
      </c>
      <c r="AM6" s="612"/>
      <c r="AN6" s="612"/>
      <c r="AO6" s="648"/>
      <c r="AP6" s="605" t="s">
        <v>222</v>
      </c>
      <c r="AQ6" s="606"/>
      <c r="AR6" s="606"/>
      <c r="AS6" s="606"/>
      <c r="AT6" s="606"/>
      <c r="AU6" s="606"/>
      <c r="AV6" s="606"/>
      <c r="AW6" s="606"/>
      <c r="AX6" s="606"/>
      <c r="AY6" s="606"/>
      <c r="AZ6" s="606"/>
      <c r="BA6" s="606"/>
      <c r="BB6" s="606"/>
      <c r="BC6" s="606"/>
      <c r="BD6" s="606"/>
      <c r="BE6" s="606"/>
      <c r="BF6" s="607"/>
      <c r="BG6" s="608">
        <v>1112078</v>
      </c>
      <c r="BH6" s="609"/>
      <c r="BI6" s="609"/>
      <c r="BJ6" s="609"/>
      <c r="BK6" s="609"/>
      <c r="BL6" s="609"/>
      <c r="BM6" s="609"/>
      <c r="BN6" s="610"/>
      <c r="BO6" s="646">
        <v>99.6</v>
      </c>
      <c r="BP6" s="646"/>
      <c r="BQ6" s="646"/>
      <c r="BR6" s="646"/>
      <c r="BS6" s="647">
        <v>23517</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77809</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77809</v>
      </c>
      <c r="DR6" s="609"/>
      <c r="DS6" s="609"/>
      <c r="DT6" s="609"/>
      <c r="DU6" s="609"/>
      <c r="DV6" s="609"/>
      <c r="DW6" s="609"/>
      <c r="DX6" s="609"/>
      <c r="DY6" s="609"/>
      <c r="DZ6" s="609"/>
      <c r="EA6" s="609"/>
      <c r="EB6" s="609"/>
      <c r="EC6" s="645"/>
    </row>
    <row r="7" spans="2:143" ht="11.25" customHeight="1" x14ac:dyDescent="0.25">
      <c r="B7" s="605" t="s">
        <v>224</v>
      </c>
      <c r="C7" s="606"/>
      <c r="D7" s="606"/>
      <c r="E7" s="606"/>
      <c r="F7" s="606"/>
      <c r="G7" s="606"/>
      <c r="H7" s="606"/>
      <c r="I7" s="606"/>
      <c r="J7" s="606"/>
      <c r="K7" s="606"/>
      <c r="L7" s="606"/>
      <c r="M7" s="606"/>
      <c r="N7" s="606"/>
      <c r="O7" s="606"/>
      <c r="P7" s="606"/>
      <c r="Q7" s="607"/>
      <c r="R7" s="608">
        <v>298</v>
      </c>
      <c r="S7" s="609"/>
      <c r="T7" s="609"/>
      <c r="U7" s="609"/>
      <c r="V7" s="609"/>
      <c r="W7" s="609"/>
      <c r="X7" s="609"/>
      <c r="Y7" s="610"/>
      <c r="Z7" s="646">
        <v>0</v>
      </c>
      <c r="AA7" s="646"/>
      <c r="AB7" s="646"/>
      <c r="AC7" s="646"/>
      <c r="AD7" s="647">
        <v>298</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393434</v>
      </c>
      <c r="BH7" s="609"/>
      <c r="BI7" s="609"/>
      <c r="BJ7" s="609"/>
      <c r="BK7" s="609"/>
      <c r="BL7" s="609"/>
      <c r="BM7" s="609"/>
      <c r="BN7" s="610"/>
      <c r="BO7" s="646">
        <v>35.200000000000003</v>
      </c>
      <c r="BP7" s="646"/>
      <c r="BQ7" s="646"/>
      <c r="BR7" s="646"/>
      <c r="BS7" s="647">
        <v>23517</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1805866</v>
      </c>
      <c r="CS7" s="609"/>
      <c r="CT7" s="609"/>
      <c r="CU7" s="609"/>
      <c r="CV7" s="609"/>
      <c r="CW7" s="609"/>
      <c r="CX7" s="609"/>
      <c r="CY7" s="610"/>
      <c r="CZ7" s="646">
        <v>21.3</v>
      </c>
      <c r="DA7" s="646"/>
      <c r="DB7" s="646"/>
      <c r="DC7" s="646"/>
      <c r="DD7" s="614">
        <v>88890</v>
      </c>
      <c r="DE7" s="609"/>
      <c r="DF7" s="609"/>
      <c r="DG7" s="609"/>
      <c r="DH7" s="609"/>
      <c r="DI7" s="609"/>
      <c r="DJ7" s="609"/>
      <c r="DK7" s="609"/>
      <c r="DL7" s="609"/>
      <c r="DM7" s="609"/>
      <c r="DN7" s="609"/>
      <c r="DO7" s="609"/>
      <c r="DP7" s="610"/>
      <c r="DQ7" s="614">
        <v>1177809</v>
      </c>
      <c r="DR7" s="609"/>
      <c r="DS7" s="609"/>
      <c r="DT7" s="609"/>
      <c r="DU7" s="609"/>
      <c r="DV7" s="609"/>
      <c r="DW7" s="609"/>
      <c r="DX7" s="609"/>
      <c r="DY7" s="609"/>
      <c r="DZ7" s="609"/>
      <c r="EA7" s="609"/>
      <c r="EB7" s="609"/>
      <c r="EC7" s="645"/>
    </row>
    <row r="8" spans="2:143" ht="11.25" customHeight="1" x14ac:dyDescent="0.25">
      <c r="B8" s="605" t="s">
        <v>227</v>
      </c>
      <c r="C8" s="606"/>
      <c r="D8" s="606"/>
      <c r="E8" s="606"/>
      <c r="F8" s="606"/>
      <c r="G8" s="606"/>
      <c r="H8" s="606"/>
      <c r="I8" s="606"/>
      <c r="J8" s="606"/>
      <c r="K8" s="606"/>
      <c r="L8" s="606"/>
      <c r="M8" s="606"/>
      <c r="N8" s="606"/>
      <c r="O8" s="606"/>
      <c r="P8" s="606"/>
      <c r="Q8" s="607"/>
      <c r="R8" s="608">
        <v>6512</v>
      </c>
      <c r="S8" s="609"/>
      <c r="T8" s="609"/>
      <c r="U8" s="609"/>
      <c r="V8" s="609"/>
      <c r="W8" s="609"/>
      <c r="X8" s="609"/>
      <c r="Y8" s="610"/>
      <c r="Z8" s="646">
        <v>0.1</v>
      </c>
      <c r="AA8" s="646"/>
      <c r="AB8" s="646"/>
      <c r="AC8" s="646"/>
      <c r="AD8" s="647">
        <v>6512</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13585</v>
      </c>
      <c r="BH8" s="609"/>
      <c r="BI8" s="609"/>
      <c r="BJ8" s="609"/>
      <c r="BK8" s="609"/>
      <c r="BL8" s="609"/>
      <c r="BM8" s="609"/>
      <c r="BN8" s="610"/>
      <c r="BO8" s="646">
        <v>1.2</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1629533</v>
      </c>
      <c r="CS8" s="609"/>
      <c r="CT8" s="609"/>
      <c r="CU8" s="609"/>
      <c r="CV8" s="609"/>
      <c r="CW8" s="609"/>
      <c r="CX8" s="609"/>
      <c r="CY8" s="610"/>
      <c r="CZ8" s="646">
        <v>19.2</v>
      </c>
      <c r="DA8" s="646"/>
      <c r="DB8" s="646"/>
      <c r="DC8" s="646"/>
      <c r="DD8" s="614">
        <v>7370</v>
      </c>
      <c r="DE8" s="609"/>
      <c r="DF8" s="609"/>
      <c r="DG8" s="609"/>
      <c r="DH8" s="609"/>
      <c r="DI8" s="609"/>
      <c r="DJ8" s="609"/>
      <c r="DK8" s="609"/>
      <c r="DL8" s="609"/>
      <c r="DM8" s="609"/>
      <c r="DN8" s="609"/>
      <c r="DO8" s="609"/>
      <c r="DP8" s="610"/>
      <c r="DQ8" s="614">
        <v>1004382</v>
      </c>
      <c r="DR8" s="609"/>
      <c r="DS8" s="609"/>
      <c r="DT8" s="609"/>
      <c r="DU8" s="609"/>
      <c r="DV8" s="609"/>
      <c r="DW8" s="609"/>
      <c r="DX8" s="609"/>
      <c r="DY8" s="609"/>
      <c r="DZ8" s="609"/>
      <c r="EA8" s="609"/>
      <c r="EB8" s="609"/>
      <c r="EC8" s="645"/>
    </row>
    <row r="9" spans="2:143" ht="11.25" customHeight="1" x14ac:dyDescent="0.25">
      <c r="B9" s="605" t="s">
        <v>230</v>
      </c>
      <c r="C9" s="606"/>
      <c r="D9" s="606"/>
      <c r="E9" s="606"/>
      <c r="F9" s="606"/>
      <c r="G9" s="606"/>
      <c r="H9" s="606"/>
      <c r="I9" s="606"/>
      <c r="J9" s="606"/>
      <c r="K9" s="606"/>
      <c r="L9" s="606"/>
      <c r="M9" s="606"/>
      <c r="N9" s="606"/>
      <c r="O9" s="606"/>
      <c r="P9" s="606"/>
      <c r="Q9" s="607"/>
      <c r="R9" s="608">
        <v>8074</v>
      </c>
      <c r="S9" s="609"/>
      <c r="T9" s="609"/>
      <c r="U9" s="609"/>
      <c r="V9" s="609"/>
      <c r="W9" s="609"/>
      <c r="X9" s="609"/>
      <c r="Y9" s="610"/>
      <c r="Z9" s="646">
        <v>0.1</v>
      </c>
      <c r="AA9" s="646"/>
      <c r="AB9" s="646"/>
      <c r="AC9" s="646"/>
      <c r="AD9" s="647">
        <v>8074</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266968</v>
      </c>
      <c r="BH9" s="609"/>
      <c r="BI9" s="609"/>
      <c r="BJ9" s="609"/>
      <c r="BK9" s="609"/>
      <c r="BL9" s="609"/>
      <c r="BM9" s="609"/>
      <c r="BN9" s="610"/>
      <c r="BO9" s="646">
        <v>23.9</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891715</v>
      </c>
      <c r="CS9" s="609"/>
      <c r="CT9" s="609"/>
      <c r="CU9" s="609"/>
      <c r="CV9" s="609"/>
      <c r="CW9" s="609"/>
      <c r="CX9" s="609"/>
      <c r="CY9" s="610"/>
      <c r="CZ9" s="646">
        <v>10.5</v>
      </c>
      <c r="DA9" s="646"/>
      <c r="DB9" s="646"/>
      <c r="DC9" s="646"/>
      <c r="DD9" s="614">
        <v>4682</v>
      </c>
      <c r="DE9" s="609"/>
      <c r="DF9" s="609"/>
      <c r="DG9" s="609"/>
      <c r="DH9" s="609"/>
      <c r="DI9" s="609"/>
      <c r="DJ9" s="609"/>
      <c r="DK9" s="609"/>
      <c r="DL9" s="609"/>
      <c r="DM9" s="609"/>
      <c r="DN9" s="609"/>
      <c r="DO9" s="609"/>
      <c r="DP9" s="610"/>
      <c r="DQ9" s="614">
        <v>785807</v>
      </c>
      <c r="DR9" s="609"/>
      <c r="DS9" s="609"/>
      <c r="DT9" s="609"/>
      <c r="DU9" s="609"/>
      <c r="DV9" s="609"/>
      <c r="DW9" s="609"/>
      <c r="DX9" s="609"/>
      <c r="DY9" s="609"/>
      <c r="DZ9" s="609"/>
      <c r="EA9" s="609"/>
      <c r="EB9" s="609"/>
      <c r="EC9" s="645"/>
    </row>
    <row r="10" spans="2:143" ht="11.25" customHeight="1" x14ac:dyDescent="0.2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30562</v>
      </c>
      <c r="BH10" s="609"/>
      <c r="BI10" s="609"/>
      <c r="BJ10" s="609"/>
      <c r="BK10" s="609"/>
      <c r="BL10" s="609"/>
      <c r="BM10" s="609"/>
      <c r="BN10" s="610"/>
      <c r="BO10" s="646">
        <v>2.7</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17515</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6315</v>
      </c>
      <c r="DR10" s="609"/>
      <c r="DS10" s="609"/>
      <c r="DT10" s="609"/>
      <c r="DU10" s="609"/>
      <c r="DV10" s="609"/>
      <c r="DW10" s="609"/>
      <c r="DX10" s="609"/>
      <c r="DY10" s="609"/>
      <c r="DZ10" s="609"/>
      <c r="EA10" s="609"/>
      <c r="EB10" s="609"/>
      <c r="EC10" s="645"/>
    </row>
    <row r="11" spans="2:143" ht="11.25" customHeight="1" x14ac:dyDescent="0.25">
      <c r="B11" s="605" t="s">
        <v>236</v>
      </c>
      <c r="C11" s="606"/>
      <c r="D11" s="606"/>
      <c r="E11" s="606"/>
      <c r="F11" s="606"/>
      <c r="G11" s="606"/>
      <c r="H11" s="606"/>
      <c r="I11" s="606"/>
      <c r="J11" s="606"/>
      <c r="K11" s="606"/>
      <c r="L11" s="606"/>
      <c r="M11" s="606"/>
      <c r="N11" s="606"/>
      <c r="O11" s="606"/>
      <c r="P11" s="606"/>
      <c r="Q11" s="607"/>
      <c r="R11" s="608">
        <v>234766</v>
      </c>
      <c r="S11" s="609"/>
      <c r="T11" s="609"/>
      <c r="U11" s="609"/>
      <c r="V11" s="609"/>
      <c r="W11" s="609"/>
      <c r="X11" s="609"/>
      <c r="Y11" s="610"/>
      <c r="Z11" s="611">
        <v>2.6</v>
      </c>
      <c r="AA11" s="612"/>
      <c r="AB11" s="612"/>
      <c r="AC11" s="613"/>
      <c r="AD11" s="614">
        <v>234766</v>
      </c>
      <c r="AE11" s="609"/>
      <c r="AF11" s="609"/>
      <c r="AG11" s="609"/>
      <c r="AH11" s="609"/>
      <c r="AI11" s="609"/>
      <c r="AJ11" s="609"/>
      <c r="AK11" s="610"/>
      <c r="AL11" s="611">
        <v>4.7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82319</v>
      </c>
      <c r="BH11" s="609"/>
      <c r="BI11" s="609"/>
      <c r="BJ11" s="609"/>
      <c r="BK11" s="609"/>
      <c r="BL11" s="609"/>
      <c r="BM11" s="609"/>
      <c r="BN11" s="610"/>
      <c r="BO11" s="646">
        <v>7.4</v>
      </c>
      <c r="BP11" s="646"/>
      <c r="BQ11" s="646"/>
      <c r="BR11" s="646"/>
      <c r="BS11" s="647">
        <v>23517</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861936</v>
      </c>
      <c r="CS11" s="609"/>
      <c r="CT11" s="609"/>
      <c r="CU11" s="609"/>
      <c r="CV11" s="609"/>
      <c r="CW11" s="609"/>
      <c r="CX11" s="609"/>
      <c r="CY11" s="610"/>
      <c r="CZ11" s="646">
        <v>10.199999999999999</v>
      </c>
      <c r="DA11" s="646"/>
      <c r="DB11" s="646"/>
      <c r="DC11" s="646"/>
      <c r="DD11" s="614">
        <v>42561</v>
      </c>
      <c r="DE11" s="609"/>
      <c r="DF11" s="609"/>
      <c r="DG11" s="609"/>
      <c r="DH11" s="609"/>
      <c r="DI11" s="609"/>
      <c r="DJ11" s="609"/>
      <c r="DK11" s="609"/>
      <c r="DL11" s="609"/>
      <c r="DM11" s="609"/>
      <c r="DN11" s="609"/>
      <c r="DO11" s="609"/>
      <c r="DP11" s="610"/>
      <c r="DQ11" s="614">
        <v>608122</v>
      </c>
      <c r="DR11" s="609"/>
      <c r="DS11" s="609"/>
      <c r="DT11" s="609"/>
      <c r="DU11" s="609"/>
      <c r="DV11" s="609"/>
      <c r="DW11" s="609"/>
      <c r="DX11" s="609"/>
      <c r="DY11" s="609"/>
      <c r="DZ11" s="609"/>
      <c r="EA11" s="609"/>
      <c r="EB11" s="609"/>
      <c r="EC11" s="645"/>
    </row>
    <row r="12" spans="2:143" ht="11.25" customHeight="1" x14ac:dyDescent="0.2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605315</v>
      </c>
      <c r="BH12" s="609"/>
      <c r="BI12" s="609"/>
      <c r="BJ12" s="609"/>
      <c r="BK12" s="609"/>
      <c r="BL12" s="609"/>
      <c r="BM12" s="609"/>
      <c r="BN12" s="610"/>
      <c r="BO12" s="646">
        <v>54.2</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224477</v>
      </c>
      <c r="CS12" s="609"/>
      <c r="CT12" s="609"/>
      <c r="CU12" s="609"/>
      <c r="CV12" s="609"/>
      <c r="CW12" s="609"/>
      <c r="CX12" s="609"/>
      <c r="CY12" s="610"/>
      <c r="CZ12" s="646">
        <v>2.7</v>
      </c>
      <c r="DA12" s="646"/>
      <c r="DB12" s="646"/>
      <c r="DC12" s="646"/>
      <c r="DD12" s="614">
        <v>890</v>
      </c>
      <c r="DE12" s="609"/>
      <c r="DF12" s="609"/>
      <c r="DG12" s="609"/>
      <c r="DH12" s="609"/>
      <c r="DI12" s="609"/>
      <c r="DJ12" s="609"/>
      <c r="DK12" s="609"/>
      <c r="DL12" s="609"/>
      <c r="DM12" s="609"/>
      <c r="DN12" s="609"/>
      <c r="DO12" s="609"/>
      <c r="DP12" s="610"/>
      <c r="DQ12" s="614">
        <v>142165</v>
      </c>
      <c r="DR12" s="609"/>
      <c r="DS12" s="609"/>
      <c r="DT12" s="609"/>
      <c r="DU12" s="609"/>
      <c r="DV12" s="609"/>
      <c r="DW12" s="609"/>
      <c r="DX12" s="609"/>
      <c r="DY12" s="609"/>
      <c r="DZ12" s="609"/>
      <c r="EA12" s="609"/>
      <c r="EB12" s="609"/>
      <c r="EC12" s="645"/>
    </row>
    <row r="13" spans="2:143" ht="11.25" customHeight="1" x14ac:dyDescent="0.25">
      <c r="B13" s="605" t="s">
        <v>242</v>
      </c>
      <c r="C13" s="606"/>
      <c r="D13" s="606"/>
      <c r="E13" s="606"/>
      <c r="F13" s="606"/>
      <c r="G13" s="606"/>
      <c r="H13" s="606"/>
      <c r="I13" s="606"/>
      <c r="J13" s="606"/>
      <c r="K13" s="606"/>
      <c r="L13" s="606"/>
      <c r="M13" s="606"/>
      <c r="N13" s="606"/>
      <c r="O13" s="606"/>
      <c r="P13" s="606"/>
      <c r="Q13" s="607"/>
      <c r="R13" s="608">
        <v>2</v>
      </c>
      <c r="S13" s="609"/>
      <c r="T13" s="609"/>
      <c r="U13" s="609"/>
      <c r="V13" s="609"/>
      <c r="W13" s="609"/>
      <c r="X13" s="609"/>
      <c r="Y13" s="610"/>
      <c r="Z13" s="646">
        <v>0</v>
      </c>
      <c r="AA13" s="646"/>
      <c r="AB13" s="646"/>
      <c r="AC13" s="646"/>
      <c r="AD13" s="647">
        <v>2</v>
      </c>
      <c r="AE13" s="647"/>
      <c r="AF13" s="647"/>
      <c r="AG13" s="647"/>
      <c r="AH13" s="647"/>
      <c r="AI13" s="647"/>
      <c r="AJ13" s="647"/>
      <c r="AK13" s="647"/>
      <c r="AL13" s="611">
        <v>0</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604405</v>
      </c>
      <c r="BH13" s="609"/>
      <c r="BI13" s="609"/>
      <c r="BJ13" s="609"/>
      <c r="BK13" s="609"/>
      <c r="BL13" s="609"/>
      <c r="BM13" s="609"/>
      <c r="BN13" s="610"/>
      <c r="BO13" s="646">
        <v>54.1</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843080</v>
      </c>
      <c r="CS13" s="609"/>
      <c r="CT13" s="609"/>
      <c r="CU13" s="609"/>
      <c r="CV13" s="609"/>
      <c r="CW13" s="609"/>
      <c r="CX13" s="609"/>
      <c r="CY13" s="610"/>
      <c r="CZ13" s="646">
        <v>10</v>
      </c>
      <c r="DA13" s="646"/>
      <c r="DB13" s="646"/>
      <c r="DC13" s="646"/>
      <c r="DD13" s="614">
        <v>252482</v>
      </c>
      <c r="DE13" s="609"/>
      <c r="DF13" s="609"/>
      <c r="DG13" s="609"/>
      <c r="DH13" s="609"/>
      <c r="DI13" s="609"/>
      <c r="DJ13" s="609"/>
      <c r="DK13" s="609"/>
      <c r="DL13" s="609"/>
      <c r="DM13" s="609"/>
      <c r="DN13" s="609"/>
      <c r="DO13" s="609"/>
      <c r="DP13" s="610"/>
      <c r="DQ13" s="614">
        <v>548425</v>
      </c>
      <c r="DR13" s="609"/>
      <c r="DS13" s="609"/>
      <c r="DT13" s="609"/>
      <c r="DU13" s="609"/>
      <c r="DV13" s="609"/>
      <c r="DW13" s="609"/>
      <c r="DX13" s="609"/>
      <c r="DY13" s="609"/>
      <c r="DZ13" s="609"/>
      <c r="EA13" s="609"/>
      <c r="EB13" s="609"/>
      <c r="EC13" s="645"/>
    </row>
    <row r="14" spans="2:143" ht="11.25" customHeight="1" x14ac:dyDescent="0.2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45028</v>
      </c>
      <c r="BH14" s="609"/>
      <c r="BI14" s="609"/>
      <c r="BJ14" s="609"/>
      <c r="BK14" s="609"/>
      <c r="BL14" s="609"/>
      <c r="BM14" s="609"/>
      <c r="BN14" s="610"/>
      <c r="BO14" s="646">
        <v>4</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373183</v>
      </c>
      <c r="CS14" s="609"/>
      <c r="CT14" s="609"/>
      <c r="CU14" s="609"/>
      <c r="CV14" s="609"/>
      <c r="CW14" s="609"/>
      <c r="CX14" s="609"/>
      <c r="CY14" s="610"/>
      <c r="CZ14" s="646">
        <v>4.4000000000000004</v>
      </c>
      <c r="DA14" s="646"/>
      <c r="DB14" s="646"/>
      <c r="DC14" s="646"/>
      <c r="DD14" s="614" t="s">
        <v>122</v>
      </c>
      <c r="DE14" s="609"/>
      <c r="DF14" s="609"/>
      <c r="DG14" s="609"/>
      <c r="DH14" s="609"/>
      <c r="DI14" s="609"/>
      <c r="DJ14" s="609"/>
      <c r="DK14" s="609"/>
      <c r="DL14" s="609"/>
      <c r="DM14" s="609"/>
      <c r="DN14" s="609"/>
      <c r="DO14" s="609"/>
      <c r="DP14" s="610"/>
      <c r="DQ14" s="614">
        <v>358721</v>
      </c>
      <c r="DR14" s="609"/>
      <c r="DS14" s="609"/>
      <c r="DT14" s="609"/>
      <c r="DU14" s="609"/>
      <c r="DV14" s="609"/>
      <c r="DW14" s="609"/>
      <c r="DX14" s="609"/>
      <c r="DY14" s="609"/>
      <c r="DZ14" s="609"/>
      <c r="EA14" s="609"/>
      <c r="EB14" s="609"/>
      <c r="EC14" s="645"/>
    </row>
    <row r="15" spans="2:143" ht="11.25" customHeight="1" x14ac:dyDescent="0.25">
      <c r="B15" s="605" t="s">
        <v>248</v>
      </c>
      <c r="C15" s="606"/>
      <c r="D15" s="606"/>
      <c r="E15" s="606"/>
      <c r="F15" s="606"/>
      <c r="G15" s="606"/>
      <c r="H15" s="606"/>
      <c r="I15" s="606"/>
      <c r="J15" s="606"/>
      <c r="K15" s="606"/>
      <c r="L15" s="606"/>
      <c r="M15" s="606"/>
      <c r="N15" s="606"/>
      <c r="O15" s="606"/>
      <c r="P15" s="606"/>
      <c r="Q15" s="607"/>
      <c r="R15" s="608">
        <v>8075</v>
      </c>
      <c r="S15" s="609"/>
      <c r="T15" s="609"/>
      <c r="U15" s="609"/>
      <c r="V15" s="609"/>
      <c r="W15" s="609"/>
      <c r="X15" s="609"/>
      <c r="Y15" s="610"/>
      <c r="Z15" s="646">
        <v>0.1</v>
      </c>
      <c r="AA15" s="646"/>
      <c r="AB15" s="646"/>
      <c r="AC15" s="646"/>
      <c r="AD15" s="647">
        <v>8075</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68301</v>
      </c>
      <c r="BH15" s="609"/>
      <c r="BI15" s="609"/>
      <c r="BJ15" s="609"/>
      <c r="BK15" s="609"/>
      <c r="BL15" s="609"/>
      <c r="BM15" s="609"/>
      <c r="BN15" s="610"/>
      <c r="BO15" s="646">
        <v>6.1</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1019224</v>
      </c>
      <c r="CS15" s="609"/>
      <c r="CT15" s="609"/>
      <c r="CU15" s="609"/>
      <c r="CV15" s="609"/>
      <c r="CW15" s="609"/>
      <c r="CX15" s="609"/>
      <c r="CY15" s="610"/>
      <c r="CZ15" s="646">
        <v>12</v>
      </c>
      <c r="DA15" s="646"/>
      <c r="DB15" s="646"/>
      <c r="DC15" s="646"/>
      <c r="DD15" s="614">
        <v>294750</v>
      </c>
      <c r="DE15" s="609"/>
      <c r="DF15" s="609"/>
      <c r="DG15" s="609"/>
      <c r="DH15" s="609"/>
      <c r="DI15" s="609"/>
      <c r="DJ15" s="609"/>
      <c r="DK15" s="609"/>
      <c r="DL15" s="609"/>
      <c r="DM15" s="609"/>
      <c r="DN15" s="609"/>
      <c r="DO15" s="609"/>
      <c r="DP15" s="610"/>
      <c r="DQ15" s="614">
        <v>664940</v>
      </c>
      <c r="DR15" s="609"/>
      <c r="DS15" s="609"/>
      <c r="DT15" s="609"/>
      <c r="DU15" s="609"/>
      <c r="DV15" s="609"/>
      <c r="DW15" s="609"/>
      <c r="DX15" s="609"/>
      <c r="DY15" s="609"/>
      <c r="DZ15" s="609"/>
      <c r="EA15" s="609"/>
      <c r="EB15" s="609"/>
      <c r="EC15" s="645"/>
    </row>
    <row r="16" spans="2:143" ht="11.25" customHeight="1" x14ac:dyDescent="0.25">
      <c r="B16" s="605" t="s">
        <v>251</v>
      </c>
      <c r="C16" s="606"/>
      <c r="D16" s="606"/>
      <c r="E16" s="606"/>
      <c r="F16" s="606"/>
      <c r="G16" s="606"/>
      <c r="H16" s="606"/>
      <c r="I16" s="606"/>
      <c r="J16" s="606"/>
      <c r="K16" s="606"/>
      <c r="L16" s="606"/>
      <c r="M16" s="606"/>
      <c r="N16" s="606"/>
      <c r="O16" s="606"/>
      <c r="P16" s="606"/>
      <c r="Q16" s="607"/>
      <c r="R16" s="608">
        <v>21188</v>
      </c>
      <c r="S16" s="609"/>
      <c r="T16" s="609"/>
      <c r="U16" s="609"/>
      <c r="V16" s="609"/>
      <c r="W16" s="609"/>
      <c r="X16" s="609"/>
      <c r="Y16" s="610"/>
      <c r="Z16" s="646">
        <v>0.2</v>
      </c>
      <c r="AA16" s="646"/>
      <c r="AB16" s="646"/>
      <c r="AC16" s="646"/>
      <c r="AD16" s="647">
        <v>21188</v>
      </c>
      <c r="AE16" s="647"/>
      <c r="AF16" s="647"/>
      <c r="AG16" s="647"/>
      <c r="AH16" s="647"/>
      <c r="AI16" s="647"/>
      <c r="AJ16" s="647"/>
      <c r="AK16" s="647"/>
      <c r="AL16" s="611">
        <v>0.4</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8268</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5653</v>
      </c>
      <c r="DR16" s="609"/>
      <c r="DS16" s="609"/>
      <c r="DT16" s="609"/>
      <c r="DU16" s="609"/>
      <c r="DV16" s="609"/>
      <c r="DW16" s="609"/>
      <c r="DX16" s="609"/>
      <c r="DY16" s="609"/>
      <c r="DZ16" s="609"/>
      <c r="EA16" s="609"/>
      <c r="EB16" s="609"/>
      <c r="EC16" s="645"/>
    </row>
    <row r="17" spans="2:133" ht="11.25" customHeight="1" x14ac:dyDescent="0.25">
      <c r="B17" s="605" t="s">
        <v>254</v>
      </c>
      <c r="C17" s="606"/>
      <c r="D17" s="606"/>
      <c r="E17" s="606"/>
      <c r="F17" s="606"/>
      <c r="G17" s="606"/>
      <c r="H17" s="606"/>
      <c r="I17" s="606"/>
      <c r="J17" s="606"/>
      <c r="K17" s="606"/>
      <c r="L17" s="606"/>
      <c r="M17" s="606"/>
      <c r="N17" s="606"/>
      <c r="O17" s="606"/>
      <c r="P17" s="606"/>
      <c r="Q17" s="607"/>
      <c r="R17" s="608">
        <v>39945</v>
      </c>
      <c r="S17" s="609"/>
      <c r="T17" s="609"/>
      <c r="U17" s="609"/>
      <c r="V17" s="609"/>
      <c r="W17" s="609"/>
      <c r="X17" s="609"/>
      <c r="Y17" s="610"/>
      <c r="Z17" s="646">
        <v>0.4</v>
      </c>
      <c r="AA17" s="646"/>
      <c r="AB17" s="646"/>
      <c r="AC17" s="646"/>
      <c r="AD17" s="647">
        <v>39945</v>
      </c>
      <c r="AE17" s="647"/>
      <c r="AF17" s="647"/>
      <c r="AG17" s="647"/>
      <c r="AH17" s="647"/>
      <c r="AI17" s="647"/>
      <c r="AJ17" s="647"/>
      <c r="AK17" s="647"/>
      <c r="AL17" s="611">
        <v>0.8</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714555</v>
      </c>
      <c r="CS17" s="609"/>
      <c r="CT17" s="609"/>
      <c r="CU17" s="609"/>
      <c r="CV17" s="609"/>
      <c r="CW17" s="609"/>
      <c r="CX17" s="609"/>
      <c r="CY17" s="610"/>
      <c r="CZ17" s="646">
        <v>8.4</v>
      </c>
      <c r="DA17" s="646"/>
      <c r="DB17" s="646"/>
      <c r="DC17" s="646"/>
      <c r="DD17" s="614" t="s">
        <v>122</v>
      </c>
      <c r="DE17" s="609"/>
      <c r="DF17" s="609"/>
      <c r="DG17" s="609"/>
      <c r="DH17" s="609"/>
      <c r="DI17" s="609"/>
      <c r="DJ17" s="609"/>
      <c r="DK17" s="609"/>
      <c r="DL17" s="609"/>
      <c r="DM17" s="609"/>
      <c r="DN17" s="609"/>
      <c r="DO17" s="609"/>
      <c r="DP17" s="610"/>
      <c r="DQ17" s="614">
        <v>672572</v>
      </c>
      <c r="DR17" s="609"/>
      <c r="DS17" s="609"/>
      <c r="DT17" s="609"/>
      <c r="DU17" s="609"/>
      <c r="DV17" s="609"/>
      <c r="DW17" s="609"/>
      <c r="DX17" s="609"/>
      <c r="DY17" s="609"/>
      <c r="DZ17" s="609"/>
      <c r="EA17" s="609"/>
      <c r="EB17" s="609"/>
      <c r="EC17" s="645"/>
    </row>
    <row r="18" spans="2:133" ht="11.25" customHeight="1" x14ac:dyDescent="0.25">
      <c r="B18" s="605" t="s">
        <v>257</v>
      </c>
      <c r="C18" s="606"/>
      <c r="D18" s="606"/>
      <c r="E18" s="606"/>
      <c r="F18" s="606"/>
      <c r="G18" s="606"/>
      <c r="H18" s="606"/>
      <c r="I18" s="606"/>
      <c r="J18" s="606"/>
      <c r="K18" s="606"/>
      <c r="L18" s="606"/>
      <c r="M18" s="606"/>
      <c r="N18" s="606"/>
      <c r="O18" s="606"/>
      <c r="P18" s="606"/>
      <c r="Q18" s="607"/>
      <c r="R18" s="608">
        <v>4240</v>
      </c>
      <c r="S18" s="609"/>
      <c r="T18" s="609"/>
      <c r="U18" s="609"/>
      <c r="V18" s="609"/>
      <c r="W18" s="609"/>
      <c r="X18" s="609"/>
      <c r="Y18" s="610"/>
      <c r="Z18" s="646">
        <v>0</v>
      </c>
      <c r="AA18" s="646"/>
      <c r="AB18" s="646"/>
      <c r="AC18" s="646"/>
      <c r="AD18" s="647">
        <v>4240</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5">
      <c r="B19" s="605" t="s">
        <v>260</v>
      </c>
      <c r="C19" s="606"/>
      <c r="D19" s="606"/>
      <c r="E19" s="606"/>
      <c r="F19" s="606"/>
      <c r="G19" s="606"/>
      <c r="H19" s="606"/>
      <c r="I19" s="606"/>
      <c r="J19" s="606"/>
      <c r="K19" s="606"/>
      <c r="L19" s="606"/>
      <c r="M19" s="606"/>
      <c r="N19" s="606"/>
      <c r="O19" s="606"/>
      <c r="P19" s="606"/>
      <c r="Q19" s="607"/>
      <c r="R19" s="608">
        <v>35542</v>
      </c>
      <c r="S19" s="609"/>
      <c r="T19" s="609"/>
      <c r="U19" s="609"/>
      <c r="V19" s="609"/>
      <c r="W19" s="609"/>
      <c r="X19" s="609"/>
      <c r="Y19" s="610"/>
      <c r="Z19" s="646">
        <v>0.4</v>
      </c>
      <c r="AA19" s="646"/>
      <c r="AB19" s="646"/>
      <c r="AC19" s="646"/>
      <c r="AD19" s="647">
        <v>35542</v>
      </c>
      <c r="AE19" s="647"/>
      <c r="AF19" s="647"/>
      <c r="AG19" s="647"/>
      <c r="AH19" s="647"/>
      <c r="AI19" s="647"/>
      <c r="AJ19" s="647"/>
      <c r="AK19" s="647"/>
      <c r="AL19" s="611">
        <v>0.7</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4961</v>
      </c>
      <c r="BH19" s="609"/>
      <c r="BI19" s="609"/>
      <c r="BJ19" s="609"/>
      <c r="BK19" s="609"/>
      <c r="BL19" s="609"/>
      <c r="BM19" s="609"/>
      <c r="BN19" s="610"/>
      <c r="BO19" s="646">
        <v>0.4</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5">
      <c r="B20" s="683" t="s">
        <v>263</v>
      </c>
      <c r="C20" s="684"/>
      <c r="D20" s="684"/>
      <c r="E20" s="684"/>
      <c r="F20" s="684"/>
      <c r="G20" s="684"/>
      <c r="H20" s="684"/>
      <c r="I20" s="684"/>
      <c r="J20" s="684"/>
      <c r="K20" s="684"/>
      <c r="L20" s="684"/>
      <c r="M20" s="684"/>
      <c r="N20" s="684"/>
      <c r="O20" s="684"/>
      <c r="P20" s="684"/>
      <c r="Q20" s="685"/>
      <c r="R20" s="608">
        <v>163</v>
      </c>
      <c r="S20" s="609"/>
      <c r="T20" s="609"/>
      <c r="U20" s="609"/>
      <c r="V20" s="609"/>
      <c r="W20" s="609"/>
      <c r="X20" s="609"/>
      <c r="Y20" s="610"/>
      <c r="Z20" s="646">
        <v>0</v>
      </c>
      <c r="AA20" s="646"/>
      <c r="AB20" s="646"/>
      <c r="AC20" s="646"/>
      <c r="AD20" s="647">
        <v>163</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4961</v>
      </c>
      <c r="BH20" s="609"/>
      <c r="BI20" s="609"/>
      <c r="BJ20" s="609"/>
      <c r="BK20" s="609"/>
      <c r="BL20" s="609"/>
      <c r="BM20" s="609"/>
      <c r="BN20" s="610"/>
      <c r="BO20" s="646">
        <v>0.4</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8467161</v>
      </c>
      <c r="CS20" s="609"/>
      <c r="CT20" s="609"/>
      <c r="CU20" s="609"/>
      <c r="CV20" s="609"/>
      <c r="CW20" s="609"/>
      <c r="CX20" s="609"/>
      <c r="CY20" s="610"/>
      <c r="CZ20" s="646">
        <v>100</v>
      </c>
      <c r="DA20" s="646"/>
      <c r="DB20" s="646"/>
      <c r="DC20" s="646"/>
      <c r="DD20" s="614">
        <v>691625</v>
      </c>
      <c r="DE20" s="609"/>
      <c r="DF20" s="609"/>
      <c r="DG20" s="609"/>
      <c r="DH20" s="609"/>
      <c r="DI20" s="609"/>
      <c r="DJ20" s="609"/>
      <c r="DK20" s="609"/>
      <c r="DL20" s="609"/>
      <c r="DM20" s="609"/>
      <c r="DN20" s="609"/>
      <c r="DO20" s="609"/>
      <c r="DP20" s="610"/>
      <c r="DQ20" s="614">
        <v>6052720</v>
      </c>
      <c r="DR20" s="609"/>
      <c r="DS20" s="609"/>
      <c r="DT20" s="609"/>
      <c r="DU20" s="609"/>
      <c r="DV20" s="609"/>
      <c r="DW20" s="609"/>
      <c r="DX20" s="609"/>
      <c r="DY20" s="609"/>
      <c r="DZ20" s="609"/>
      <c r="EA20" s="609"/>
      <c r="EB20" s="609"/>
      <c r="EC20" s="645"/>
    </row>
    <row r="21" spans="2:133" ht="11.25" customHeight="1" x14ac:dyDescent="0.25">
      <c r="B21" s="605" t="s">
        <v>266</v>
      </c>
      <c r="C21" s="606"/>
      <c r="D21" s="606"/>
      <c r="E21" s="606"/>
      <c r="F21" s="606"/>
      <c r="G21" s="606"/>
      <c r="H21" s="606"/>
      <c r="I21" s="606"/>
      <c r="J21" s="606"/>
      <c r="K21" s="606"/>
      <c r="L21" s="606"/>
      <c r="M21" s="606"/>
      <c r="N21" s="606"/>
      <c r="O21" s="606"/>
      <c r="P21" s="606"/>
      <c r="Q21" s="607"/>
      <c r="R21" s="608">
        <v>3890298</v>
      </c>
      <c r="S21" s="609"/>
      <c r="T21" s="609"/>
      <c r="U21" s="609"/>
      <c r="V21" s="609"/>
      <c r="W21" s="609"/>
      <c r="X21" s="609"/>
      <c r="Y21" s="610"/>
      <c r="Z21" s="646">
        <v>43</v>
      </c>
      <c r="AA21" s="646"/>
      <c r="AB21" s="646"/>
      <c r="AC21" s="646"/>
      <c r="AD21" s="647">
        <v>3445957</v>
      </c>
      <c r="AE21" s="647"/>
      <c r="AF21" s="647"/>
      <c r="AG21" s="647"/>
      <c r="AH21" s="647"/>
      <c r="AI21" s="647"/>
      <c r="AJ21" s="647"/>
      <c r="AK21" s="647"/>
      <c r="AL21" s="611">
        <v>69.2</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4961</v>
      </c>
      <c r="BH21" s="609"/>
      <c r="BI21" s="609"/>
      <c r="BJ21" s="609"/>
      <c r="BK21" s="609"/>
      <c r="BL21" s="609"/>
      <c r="BM21" s="609"/>
      <c r="BN21" s="610"/>
      <c r="BO21" s="646">
        <v>0.4</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5">
      <c r="B22" s="605" t="s">
        <v>268</v>
      </c>
      <c r="C22" s="606"/>
      <c r="D22" s="606"/>
      <c r="E22" s="606"/>
      <c r="F22" s="606"/>
      <c r="G22" s="606"/>
      <c r="H22" s="606"/>
      <c r="I22" s="606"/>
      <c r="J22" s="606"/>
      <c r="K22" s="606"/>
      <c r="L22" s="606"/>
      <c r="M22" s="606"/>
      <c r="N22" s="606"/>
      <c r="O22" s="606"/>
      <c r="P22" s="606"/>
      <c r="Q22" s="607"/>
      <c r="R22" s="608">
        <v>3445957</v>
      </c>
      <c r="S22" s="609"/>
      <c r="T22" s="609"/>
      <c r="U22" s="609"/>
      <c r="V22" s="609"/>
      <c r="W22" s="609"/>
      <c r="X22" s="609"/>
      <c r="Y22" s="610"/>
      <c r="Z22" s="646">
        <v>38.1</v>
      </c>
      <c r="AA22" s="646"/>
      <c r="AB22" s="646"/>
      <c r="AC22" s="646"/>
      <c r="AD22" s="647">
        <v>3445957</v>
      </c>
      <c r="AE22" s="647"/>
      <c r="AF22" s="647"/>
      <c r="AG22" s="647"/>
      <c r="AH22" s="647"/>
      <c r="AI22" s="647"/>
      <c r="AJ22" s="647"/>
      <c r="AK22" s="647"/>
      <c r="AL22" s="611">
        <v>69.2</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5">
      <c r="B23" s="605" t="s">
        <v>271</v>
      </c>
      <c r="C23" s="606"/>
      <c r="D23" s="606"/>
      <c r="E23" s="606"/>
      <c r="F23" s="606"/>
      <c r="G23" s="606"/>
      <c r="H23" s="606"/>
      <c r="I23" s="606"/>
      <c r="J23" s="606"/>
      <c r="K23" s="606"/>
      <c r="L23" s="606"/>
      <c r="M23" s="606"/>
      <c r="N23" s="606"/>
      <c r="O23" s="606"/>
      <c r="P23" s="606"/>
      <c r="Q23" s="607"/>
      <c r="R23" s="608">
        <v>444292</v>
      </c>
      <c r="S23" s="609"/>
      <c r="T23" s="609"/>
      <c r="U23" s="609"/>
      <c r="V23" s="609"/>
      <c r="W23" s="609"/>
      <c r="X23" s="609"/>
      <c r="Y23" s="610"/>
      <c r="Z23" s="646">
        <v>4.9000000000000004</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5">
      <c r="B24" s="605" t="s">
        <v>278</v>
      </c>
      <c r="C24" s="606"/>
      <c r="D24" s="606"/>
      <c r="E24" s="606"/>
      <c r="F24" s="606"/>
      <c r="G24" s="606"/>
      <c r="H24" s="606"/>
      <c r="I24" s="606"/>
      <c r="J24" s="606"/>
      <c r="K24" s="606"/>
      <c r="L24" s="606"/>
      <c r="M24" s="606"/>
      <c r="N24" s="606"/>
      <c r="O24" s="606"/>
      <c r="P24" s="606"/>
      <c r="Q24" s="607"/>
      <c r="R24" s="608">
        <v>49</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2687094</v>
      </c>
      <c r="CS24" s="664"/>
      <c r="CT24" s="664"/>
      <c r="CU24" s="664"/>
      <c r="CV24" s="664"/>
      <c r="CW24" s="664"/>
      <c r="CX24" s="664"/>
      <c r="CY24" s="689"/>
      <c r="CZ24" s="690">
        <v>31.7</v>
      </c>
      <c r="DA24" s="672"/>
      <c r="DB24" s="672"/>
      <c r="DC24" s="692"/>
      <c r="DD24" s="688">
        <v>2086781</v>
      </c>
      <c r="DE24" s="664"/>
      <c r="DF24" s="664"/>
      <c r="DG24" s="664"/>
      <c r="DH24" s="664"/>
      <c r="DI24" s="664"/>
      <c r="DJ24" s="664"/>
      <c r="DK24" s="689"/>
      <c r="DL24" s="688">
        <v>2022393</v>
      </c>
      <c r="DM24" s="664"/>
      <c r="DN24" s="664"/>
      <c r="DO24" s="664"/>
      <c r="DP24" s="664"/>
      <c r="DQ24" s="664"/>
      <c r="DR24" s="664"/>
      <c r="DS24" s="664"/>
      <c r="DT24" s="664"/>
      <c r="DU24" s="664"/>
      <c r="DV24" s="689"/>
      <c r="DW24" s="690">
        <v>40.5</v>
      </c>
      <c r="DX24" s="672"/>
      <c r="DY24" s="672"/>
      <c r="DZ24" s="672"/>
      <c r="EA24" s="672"/>
      <c r="EB24" s="672"/>
      <c r="EC24" s="691"/>
    </row>
    <row r="25" spans="2:133" ht="11.25" customHeight="1" x14ac:dyDescent="0.25">
      <c r="B25" s="605" t="s">
        <v>281</v>
      </c>
      <c r="C25" s="606"/>
      <c r="D25" s="606"/>
      <c r="E25" s="606"/>
      <c r="F25" s="606"/>
      <c r="G25" s="606"/>
      <c r="H25" s="606"/>
      <c r="I25" s="606"/>
      <c r="J25" s="606"/>
      <c r="K25" s="606"/>
      <c r="L25" s="606"/>
      <c r="M25" s="606"/>
      <c r="N25" s="606"/>
      <c r="O25" s="606"/>
      <c r="P25" s="606"/>
      <c r="Q25" s="607"/>
      <c r="R25" s="608">
        <v>5419323</v>
      </c>
      <c r="S25" s="609"/>
      <c r="T25" s="609"/>
      <c r="U25" s="609"/>
      <c r="V25" s="609"/>
      <c r="W25" s="609"/>
      <c r="X25" s="609"/>
      <c r="Y25" s="610"/>
      <c r="Z25" s="646">
        <v>59.9</v>
      </c>
      <c r="AA25" s="646"/>
      <c r="AB25" s="646"/>
      <c r="AC25" s="646"/>
      <c r="AD25" s="647">
        <v>4974982</v>
      </c>
      <c r="AE25" s="647"/>
      <c r="AF25" s="647"/>
      <c r="AG25" s="647"/>
      <c r="AH25" s="647"/>
      <c r="AI25" s="647"/>
      <c r="AJ25" s="647"/>
      <c r="AK25" s="647"/>
      <c r="AL25" s="611">
        <v>99.9</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1441523</v>
      </c>
      <c r="CS25" s="621"/>
      <c r="CT25" s="621"/>
      <c r="CU25" s="621"/>
      <c r="CV25" s="621"/>
      <c r="CW25" s="621"/>
      <c r="CX25" s="621"/>
      <c r="CY25" s="622"/>
      <c r="CZ25" s="611">
        <v>17</v>
      </c>
      <c r="DA25" s="623"/>
      <c r="DB25" s="623"/>
      <c r="DC25" s="624"/>
      <c r="DD25" s="614">
        <v>1210771</v>
      </c>
      <c r="DE25" s="621"/>
      <c r="DF25" s="621"/>
      <c r="DG25" s="621"/>
      <c r="DH25" s="621"/>
      <c r="DI25" s="621"/>
      <c r="DJ25" s="621"/>
      <c r="DK25" s="622"/>
      <c r="DL25" s="614">
        <v>1181390</v>
      </c>
      <c r="DM25" s="621"/>
      <c r="DN25" s="621"/>
      <c r="DO25" s="621"/>
      <c r="DP25" s="621"/>
      <c r="DQ25" s="621"/>
      <c r="DR25" s="621"/>
      <c r="DS25" s="621"/>
      <c r="DT25" s="621"/>
      <c r="DU25" s="621"/>
      <c r="DV25" s="622"/>
      <c r="DW25" s="611">
        <v>23.7</v>
      </c>
      <c r="DX25" s="623"/>
      <c r="DY25" s="623"/>
      <c r="DZ25" s="623"/>
      <c r="EA25" s="623"/>
      <c r="EB25" s="623"/>
      <c r="EC25" s="635"/>
    </row>
    <row r="26" spans="2:133" ht="11.25" customHeight="1" x14ac:dyDescent="0.25">
      <c r="B26" s="605" t="s">
        <v>284</v>
      </c>
      <c r="C26" s="606"/>
      <c r="D26" s="606"/>
      <c r="E26" s="606"/>
      <c r="F26" s="606"/>
      <c r="G26" s="606"/>
      <c r="H26" s="606"/>
      <c r="I26" s="606"/>
      <c r="J26" s="606"/>
      <c r="K26" s="606"/>
      <c r="L26" s="606"/>
      <c r="M26" s="606"/>
      <c r="N26" s="606"/>
      <c r="O26" s="606"/>
      <c r="P26" s="606"/>
      <c r="Q26" s="607"/>
      <c r="R26" s="608">
        <v>639</v>
      </c>
      <c r="S26" s="609"/>
      <c r="T26" s="609"/>
      <c r="U26" s="609"/>
      <c r="V26" s="609"/>
      <c r="W26" s="609"/>
      <c r="X26" s="609"/>
      <c r="Y26" s="610"/>
      <c r="Z26" s="646">
        <v>0</v>
      </c>
      <c r="AA26" s="646"/>
      <c r="AB26" s="646"/>
      <c r="AC26" s="646"/>
      <c r="AD26" s="647">
        <v>639</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666442</v>
      </c>
      <c r="CS26" s="609"/>
      <c r="CT26" s="609"/>
      <c r="CU26" s="609"/>
      <c r="CV26" s="609"/>
      <c r="CW26" s="609"/>
      <c r="CX26" s="609"/>
      <c r="CY26" s="610"/>
      <c r="CZ26" s="611">
        <v>7.9</v>
      </c>
      <c r="DA26" s="623"/>
      <c r="DB26" s="623"/>
      <c r="DC26" s="624"/>
      <c r="DD26" s="614">
        <v>435690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5">
      <c r="B27" s="605" t="s">
        <v>287</v>
      </c>
      <c r="C27" s="606"/>
      <c r="D27" s="606"/>
      <c r="E27" s="606"/>
      <c r="F27" s="606"/>
      <c r="G27" s="606"/>
      <c r="H27" s="606"/>
      <c r="I27" s="606"/>
      <c r="J27" s="606"/>
      <c r="K27" s="606"/>
      <c r="L27" s="606"/>
      <c r="M27" s="606"/>
      <c r="N27" s="606"/>
      <c r="O27" s="606"/>
      <c r="P27" s="606"/>
      <c r="Q27" s="607"/>
      <c r="R27" s="608">
        <v>33851</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1117039</v>
      </c>
      <c r="BH27" s="609"/>
      <c r="BI27" s="609"/>
      <c r="BJ27" s="609"/>
      <c r="BK27" s="609"/>
      <c r="BL27" s="609"/>
      <c r="BM27" s="609"/>
      <c r="BN27" s="610"/>
      <c r="BO27" s="646">
        <v>100</v>
      </c>
      <c r="BP27" s="646"/>
      <c r="BQ27" s="646"/>
      <c r="BR27" s="646"/>
      <c r="BS27" s="647">
        <v>23517</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531016</v>
      </c>
      <c r="CS27" s="621"/>
      <c r="CT27" s="621"/>
      <c r="CU27" s="621"/>
      <c r="CV27" s="621"/>
      <c r="CW27" s="621"/>
      <c r="CX27" s="621"/>
      <c r="CY27" s="622"/>
      <c r="CZ27" s="611">
        <v>6.3</v>
      </c>
      <c r="DA27" s="623"/>
      <c r="DB27" s="623"/>
      <c r="DC27" s="624"/>
      <c r="DD27" s="614">
        <v>203438</v>
      </c>
      <c r="DE27" s="621"/>
      <c r="DF27" s="621"/>
      <c r="DG27" s="621"/>
      <c r="DH27" s="621"/>
      <c r="DI27" s="621"/>
      <c r="DJ27" s="621"/>
      <c r="DK27" s="622"/>
      <c r="DL27" s="614">
        <v>168431</v>
      </c>
      <c r="DM27" s="621"/>
      <c r="DN27" s="621"/>
      <c r="DO27" s="621"/>
      <c r="DP27" s="621"/>
      <c r="DQ27" s="621"/>
      <c r="DR27" s="621"/>
      <c r="DS27" s="621"/>
      <c r="DT27" s="621"/>
      <c r="DU27" s="621"/>
      <c r="DV27" s="622"/>
      <c r="DW27" s="611">
        <v>3.4</v>
      </c>
      <c r="DX27" s="623"/>
      <c r="DY27" s="623"/>
      <c r="DZ27" s="623"/>
      <c r="EA27" s="623"/>
      <c r="EB27" s="623"/>
      <c r="EC27" s="635"/>
    </row>
    <row r="28" spans="2:133" ht="11.25" customHeight="1" x14ac:dyDescent="0.25">
      <c r="B28" s="605" t="s">
        <v>290</v>
      </c>
      <c r="C28" s="606"/>
      <c r="D28" s="606"/>
      <c r="E28" s="606"/>
      <c r="F28" s="606"/>
      <c r="G28" s="606"/>
      <c r="H28" s="606"/>
      <c r="I28" s="606"/>
      <c r="J28" s="606"/>
      <c r="K28" s="606"/>
      <c r="L28" s="606"/>
      <c r="M28" s="606"/>
      <c r="N28" s="606"/>
      <c r="O28" s="606"/>
      <c r="P28" s="606"/>
      <c r="Q28" s="607"/>
      <c r="R28" s="608">
        <v>53226</v>
      </c>
      <c r="S28" s="609"/>
      <c r="T28" s="609"/>
      <c r="U28" s="609"/>
      <c r="V28" s="609"/>
      <c r="W28" s="609"/>
      <c r="X28" s="609"/>
      <c r="Y28" s="610"/>
      <c r="Z28" s="646">
        <v>0.6</v>
      </c>
      <c r="AA28" s="646"/>
      <c r="AB28" s="646"/>
      <c r="AC28" s="646"/>
      <c r="AD28" s="647">
        <v>2075</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714555</v>
      </c>
      <c r="CS28" s="609"/>
      <c r="CT28" s="609"/>
      <c r="CU28" s="609"/>
      <c r="CV28" s="609"/>
      <c r="CW28" s="609"/>
      <c r="CX28" s="609"/>
      <c r="CY28" s="610"/>
      <c r="CZ28" s="611">
        <v>8.4</v>
      </c>
      <c r="DA28" s="623"/>
      <c r="DB28" s="623"/>
      <c r="DC28" s="624"/>
      <c r="DD28" s="614">
        <v>672572</v>
      </c>
      <c r="DE28" s="609"/>
      <c r="DF28" s="609"/>
      <c r="DG28" s="609"/>
      <c r="DH28" s="609"/>
      <c r="DI28" s="609"/>
      <c r="DJ28" s="609"/>
      <c r="DK28" s="610"/>
      <c r="DL28" s="614">
        <v>672572</v>
      </c>
      <c r="DM28" s="609"/>
      <c r="DN28" s="609"/>
      <c r="DO28" s="609"/>
      <c r="DP28" s="609"/>
      <c r="DQ28" s="609"/>
      <c r="DR28" s="609"/>
      <c r="DS28" s="609"/>
      <c r="DT28" s="609"/>
      <c r="DU28" s="609"/>
      <c r="DV28" s="610"/>
      <c r="DW28" s="611">
        <v>13.5</v>
      </c>
      <c r="DX28" s="623"/>
      <c r="DY28" s="623"/>
      <c r="DZ28" s="623"/>
      <c r="EA28" s="623"/>
      <c r="EB28" s="623"/>
      <c r="EC28" s="635"/>
    </row>
    <row r="29" spans="2:133" ht="11.25" customHeight="1" x14ac:dyDescent="0.25">
      <c r="B29" s="605" t="s">
        <v>292</v>
      </c>
      <c r="C29" s="606"/>
      <c r="D29" s="606"/>
      <c r="E29" s="606"/>
      <c r="F29" s="606"/>
      <c r="G29" s="606"/>
      <c r="H29" s="606"/>
      <c r="I29" s="606"/>
      <c r="J29" s="606"/>
      <c r="K29" s="606"/>
      <c r="L29" s="606"/>
      <c r="M29" s="606"/>
      <c r="N29" s="606"/>
      <c r="O29" s="606"/>
      <c r="P29" s="606"/>
      <c r="Q29" s="607"/>
      <c r="R29" s="608">
        <v>4685</v>
      </c>
      <c r="S29" s="609"/>
      <c r="T29" s="609"/>
      <c r="U29" s="609"/>
      <c r="V29" s="609"/>
      <c r="W29" s="609"/>
      <c r="X29" s="609"/>
      <c r="Y29" s="610"/>
      <c r="Z29" s="646">
        <v>0.1</v>
      </c>
      <c r="AA29" s="646"/>
      <c r="AB29" s="646"/>
      <c r="AC29" s="646"/>
      <c r="AD29" s="647">
        <v>248</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714555</v>
      </c>
      <c r="CS29" s="621"/>
      <c r="CT29" s="621"/>
      <c r="CU29" s="621"/>
      <c r="CV29" s="621"/>
      <c r="CW29" s="621"/>
      <c r="CX29" s="621"/>
      <c r="CY29" s="622"/>
      <c r="CZ29" s="611">
        <v>8.4</v>
      </c>
      <c r="DA29" s="623"/>
      <c r="DB29" s="623"/>
      <c r="DC29" s="624"/>
      <c r="DD29" s="614">
        <v>672572</v>
      </c>
      <c r="DE29" s="621"/>
      <c r="DF29" s="621"/>
      <c r="DG29" s="621"/>
      <c r="DH29" s="621"/>
      <c r="DI29" s="621"/>
      <c r="DJ29" s="621"/>
      <c r="DK29" s="622"/>
      <c r="DL29" s="614">
        <v>672572</v>
      </c>
      <c r="DM29" s="621"/>
      <c r="DN29" s="621"/>
      <c r="DO29" s="621"/>
      <c r="DP29" s="621"/>
      <c r="DQ29" s="621"/>
      <c r="DR29" s="621"/>
      <c r="DS29" s="621"/>
      <c r="DT29" s="621"/>
      <c r="DU29" s="621"/>
      <c r="DV29" s="622"/>
      <c r="DW29" s="611">
        <v>13.5</v>
      </c>
      <c r="DX29" s="623"/>
      <c r="DY29" s="623"/>
      <c r="DZ29" s="623"/>
      <c r="EA29" s="623"/>
      <c r="EB29" s="623"/>
      <c r="EC29" s="635"/>
    </row>
    <row r="30" spans="2:133" ht="11.25" customHeight="1" x14ac:dyDescent="0.25">
      <c r="B30" s="605" t="s">
        <v>294</v>
      </c>
      <c r="C30" s="606"/>
      <c r="D30" s="606"/>
      <c r="E30" s="606"/>
      <c r="F30" s="606"/>
      <c r="G30" s="606"/>
      <c r="H30" s="606"/>
      <c r="I30" s="606"/>
      <c r="J30" s="606"/>
      <c r="K30" s="606"/>
      <c r="L30" s="606"/>
      <c r="M30" s="606"/>
      <c r="N30" s="606"/>
      <c r="O30" s="606"/>
      <c r="P30" s="606"/>
      <c r="Q30" s="607"/>
      <c r="R30" s="608">
        <v>593319</v>
      </c>
      <c r="S30" s="609"/>
      <c r="T30" s="609"/>
      <c r="U30" s="609"/>
      <c r="V30" s="609"/>
      <c r="W30" s="609"/>
      <c r="X30" s="609"/>
      <c r="Y30" s="610"/>
      <c r="Z30" s="646">
        <v>6.6</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696854</v>
      </c>
      <c r="CS30" s="609"/>
      <c r="CT30" s="609"/>
      <c r="CU30" s="609"/>
      <c r="CV30" s="609"/>
      <c r="CW30" s="609"/>
      <c r="CX30" s="609"/>
      <c r="CY30" s="610"/>
      <c r="CZ30" s="611">
        <v>8.1999999999999993</v>
      </c>
      <c r="DA30" s="623"/>
      <c r="DB30" s="623"/>
      <c r="DC30" s="624"/>
      <c r="DD30" s="614">
        <v>657751</v>
      </c>
      <c r="DE30" s="609"/>
      <c r="DF30" s="609"/>
      <c r="DG30" s="609"/>
      <c r="DH30" s="609"/>
      <c r="DI30" s="609"/>
      <c r="DJ30" s="609"/>
      <c r="DK30" s="610"/>
      <c r="DL30" s="614">
        <v>657751</v>
      </c>
      <c r="DM30" s="609"/>
      <c r="DN30" s="609"/>
      <c r="DO30" s="609"/>
      <c r="DP30" s="609"/>
      <c r="DQ30" s="609"/>
      <c r="DR30" s="609"/>
      <c r="DS30" s="609"/>
      <c r="DT30" s="609"/>
      <c r="DU30" s="609"/>
      <c r="DV30" s="610"/>
      <c r="DW30" s="611">
        <v>13.2</v>
      </c>
      <c r="DX30" s="623"/>
      <c r="DY30" s="623"/>
      <c r="DZ30" s="623"/>
      <c r="EA30" s="623"/>
      <c r="EB30" s="623"/>
      <c r="EC30" s="635"/>
    </row>
    <row r="31" spans="2:133" ht="11.25" customHeight="1" x14ac:dyDescent="0.25">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99.2</v>
      </c>
      <c r="BH31" s="671"/>
      <c r="BI31" s="671"/>
      <c r="BJ31" s="671"/>
      <c r="BK31" s="671"/>
      <c r="BL31" s="671"/>
      <c r="BM31" s="672">
        <v>94.3</v>
      </c>
      <c r="BN31" s="671"/>
      <c r="BO31" s="671"/>
      <c r="BP31" s="671"/>
      <c r="BQ31" s="673"/>
      <c r="BR31" s="670">
        <v>99.2</v>
      </c>
      <c r="BS31" s="671"/>
      <c r="BT31" s="671"/>
      <c r="BU31" s="671"/>
      <c r="BV31" s="671"/>
      <c r="BW31" s="671"/>
      <c r="BX31" s="672">
        <v>94.5</v>
      </c>
      <c r="BY31" s="671"/>
      <c r="BZ31" s="671"/>
      <c r="CA31" s="671"/>
      <c r="CB31" s="673"/>
      <c r="CD31" s="629"/>
      <c r="CE31" s="630"/>
      <c r="CF31" s="605" t="s">
        <v>301</v>
      </c>
      <c r="CG31" s="606"/>
      <c r="CH31" s="606"/>
      <c r="CI31" s="606"/>
      <c r="CJ31" s="606"/>
      <c r="CK31" s="606"/>
      <c r="CL31" s="606"/>
      <c r="CM31" s="606"/>
      <c r="CN31" s="606"/>
      <c r="CO31" s="606"/>
      <c r="CP31" s="606"/>
      <c r="CQ31" s="607"/>
      <c r="CR31" s="608">
        <v>17701</v>
      </c>
      <c r="CS31" s="621"/>
      <c r="CT31" s="621"/>
      <c r="CU31" s="621"/>
      <c r="CV31" s="621"/>
      <c r="CW31" s="621"/>
      <c r="CX31" s="621"/>
      <c r="CY31" s="622"/>
      <c r="CZ31" s="611">
        <v>0.2</v>
      </c>
      <c r="DA31" s="623"/>
      <c r="DB31" s="623"/>
      <c r="DC31" s="624"/>
      <c r="DD31" s="614">
        <v>14821</v>
      </c>
      <c r="DE31" s="621"/>
      <c r="DF31" s="621"/>
      <c r="DG31" s="621"/>
      <c r="DH31" s="621"/>
      <c r="DI31" s="621"/>
      <c r="DJ31" s="621"/>
      <c r="DK31" s="622"/>
      <c r="DL31" s="614">
        <v>14821</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5">
      <c r="B32" s="605" t="s">
        <v>302</v>
      </c>
      <c r="C32" s="606"/>
      <c r="D32" s="606"/>
      <c r="E32" s="606"/>
      <c r="F32" s="606"/>
      <c r="G32" s="606"/>
      <c r="H32" s="606"/>
      <c r="I32" s="606"/>
      <c r="J32" s="606"/>
      <c r="K32" s="606"/>
      <c r="L32" s="606"/>
      <c r="M32" s="606"/>
      <c r="N32" s="606"/>
      <c r="O32" s="606"/>
      <c r="P32" s="606"/>
      <c r="Q32" s="607"/>
      <c r="R32" s="608">
        <v>488036</v>
      </c>
      <c r="S32" s="609"/>
      <c r="T32" s="609"/>
      <c r="U32" s="609"/>
      <c r="V32" s="609"/>
      <c r="W32" s="609"/>
      <c r="X32" s="609"/>
      <c r="Y32" s="610"/>
      <c r="Z32" s="646">
        <v>5.4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99.5</v>
      </c>
      <c r="BH32" s="621"/>
      <c r="BI32" s="621"/>
      <c r="BJ32" s="621"/>
      <c r="BK32" s="621"/>
      <c r="BL32" s="621"/>
      <c r="BM32" s="612">
        <v>99.3</v>
      </c>
      <c r="BN32" s="621"/>
      <c r="BO32" s="621"/>
      <c r="BP32" s="621"/>
      <c r="BQ32" s="644"/>
      <c r="BR32" s="679">
        <v>99.2</v>
      </c>
      <c r="BS32" s="621"/>
      <c r="BT32" s="621"/>
      <c r="BU32" s="621"/>
      <c r="BV32" s="621"/>
      <c r="BW32" s="621"/>
      <c r="BX32" s="612">
        <v>99</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5">
      <c r="B33" s="605" t="s">
        <v>306</v>
      </c>
      <c r="C33" s="606"/>
      <c r="D33" s="606"/>
      <c r="E33" s="606"/>
      <c r="F33" s="606"/>
      <c r="G33" s="606"/>
      <c r="H33" s="606"/>
      <c r="I33" s="606"/>
      <c r="J33" s="606"/>
      <c r="K33" s="606"/>
      <c r="L33" s="606"/>
      <c r="M33" s="606"/>
      <c r="N33" s="606"/>
      <c r="O33" s="606"/>
      <c r="P33" s="606"/>
      <c r="Q33" s="607"/>
      <c r="R33" s="608">
        <v>32905</v>
      </c>
      <c r="S33" s="609"/>
      <c r="T33" s="609"/>
      <c r="U33" s="609"/>
      <c r="V33" s="609"/>
      <c r="W33" s="609"/>
      <c r="X33" s="609"/>
      <c r="Y33" s="610"/>
      <c r="Z33" s="646">
        <v>0.4</v>
      </c>
      <c r="AA33" s="646"/>
      <c r="AB33" s="646"/>
      <c r="AC33" s="646"/>
      <c r="AD33" s="647">
        <v>2206</v>
      </c>
      <c r="AE33" s="647"/>
      <c r="AF33" s="647"/>
      <c r="AG33" s="647"/>
      <c r="AH33" s="647"/>
      <c r="AI33" s="647"/>
      <c r="AJ33" s="647"/>
      <c r="AK33" s="647"/>
      <c r="AL33" s="611">
        <v>0</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98.9</v>
      </c>
      <c r="BH33" s="593"/>
      <c r="BI33" s="593"/>
      <c r="BJ33" s="593"/>
      <c r="BK33" s="593"/>
      <c r="BL33" s="593"/>
      <c r="BM33" s="639">
        <v>90.3</v>
      </c>
      <c r="BN33" s="593"/>
      <c r="BO33" s="593"/>
      <c r="BP33" s="593"/>
      <c r="BQ33" s="656"/>
      <c r="BR33" s="669">
        <v>99</v>
      </c>
      <c r="BS33" s="593"/>
      <c r="BT33" s="593"/>
      <c r="BU33" s="593"/>
      <c r="BV33" s="593"/>
      <c r="BW33" s="593"/>
      <c r="BX33" s="639">
        <v>90.8</v>
      </c>
      <c r="BY33" s="593"/>
      <c r="BZ33" s="593"/>
      <c r="CA33" s="593"/>
      <c r="CB33" s="656"/>
      <c r="CD33" s="605" t="s">
        <v>308</v>
      </c>
      <c r="CE33" s="606"/>
      <c r="CF33" s="606"/>
      <c r="CG33" s="606"/>
      <c r="CH33" s="606"/>
      <c r="CI33" s="606"/>
      <c r="CJ33" s="606"/>
      <c r="CK33" s="606"/>
      <c r="CL33" s="606"/>
      <c r="CM33" s="606"/>
      <c r="CN33" s="606"/>
      <c r="CO33" s="606"/>
      <c r="CP33" s="606"/>
      <c r="CQ33" s="607"/>
      <c r="CR33" s="608">
        <v>5080174</v>
      </c>
      <c r="CS33" s="621"/>
      <c r="CT33" s="621"/>
      <c r="CU33" s="621"/>
      <c r="CV33" s="621"/>
      <c r="CW33" s="621"/>
      <c r="CX33" s="621"/>
      <c r="CY33" s="622"/>
      <c r="CZ33" s="611">
        <v>60</v>
      </c>
      <c r="DA33" s="623"/>
      <c r="DB33" s="623"/>
      <c r="DC33" s="624"/>
      <c r="DD33" s="614">
        <v>3797895</v>
      </c>
      <c r="DE33" s="621"/>
      <c r="DF33" s="621"/>
      <c r="DG33" s="621"/>
      <c r="DH33" s="621"/>
      <c r="DI33" s="621"/>
      <c r="DJ33" s="621"/>
      <c r="DK33" s="622"/>
      <c r="DL33" s="614">
        <v>2194863</v>
      </c>
      <c r="DM33" s="621"/>
      <c r="DN33" s="621"/>
      <c r="DO33" s="621"/>
      <c r="DP33" s="621"/>
      <c r="DQ33" s="621"/>
      <c r="DR33" s="621"/>
      <c r="DS33" s="621"/>
      <c r="DT33" s="621"/>
      <c r="DU33" s="621"/>
      <c r="DV33" s="622"/>
      <c r="DW33" s="611">
        <v>44</v>
      </c>
      <c r="DX33" s="623"/>
      <c r="DY33" s="623"/>
      <c r="DZ33" s="623"/>
      <c r="EA33" s="623"/>
      <c r="EB33" s="623"/>
      <c r="EC33" s="635"/>
    </row>
    <row r="34" spans="2:133" ht="11.25" customHeight="1" x14ac:dyDescent="0.25">
      <c r="B34" s="605" t="s">
        <v>309</v>
      </c>
      <c r="C34" s="606"/>
      <c r="D34" s="606"/>
      <c r="E34" s="606"/>
      <c r="F34" s="606"/>
      <c r="G34" s="606"/>
      <c r="H34" s="606"/>
      <c r="I34" s="606"/>
      <c r="J34" s="606"/>
      <c r="K34" s="606"/>
      <c r="L34" s="606"/>
      <c r="M34" s="606"/>
      <c r="N34" s="606"/>
      <c r="O34" s="606"/>
      <c r="P34" s="606"/>
      <c r="Q34" s="607"/>
      <c r="R34" s="608">
        <v>473036</v>
      </c>
      <c r="S34" s="609"/>
      <c r="T34" s="609"/>
      <c r="U34" s="609"/>
      <c r="V34" s="609"/>
      <c r="W34" s="609"/>
      <c r="X34" s="609"/>
      <c r="Y34" s="610"/>
      <c r="Z34" s="646">
        <v>5.2</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1044440</v>
      </c>
      <c r="CS34" s="609"/>
      <c r="CT34" s="609"/>
      <c r="CU34" s="609"/>
      <c r="CV34" s="609"/>
      <c r="CW34" s="609"/>
      <c r="CX34" s="609"/>
      <c r="CY34" s="610"/>
      <c r="CZ34" s="611">
        <v>12.3</v>
      </c>
      <c r="DA34" s="623"/>
      <c r="DB34" s="623"/>
      <c r="DC34" s="624"/>
      <c r="DD34" s="614">
        <v>660640</v>
      </c>
      <c r="DE34" s="609"/>
      <c r="DF34" s="609"/>
      <c r="DG34" s="609"/>
      <c r="DH34" s="609"/>
      <c r="DI34" s="609"/>
      <c r="DJ34" s="609"/>
      <c r="DK34" s="610"/>
      <c r="DL34" s="614">
        <v>513469</v>
      </c>
      <c r="DM34" s="609"/>
      <c r="DN34" s="609"/>
      <c r="DO34" s="609"/>
      <c r="DP34" s="609"/>
      <c r="DQ34" s="609"/>
      <c r="DR34" s="609"/>
      <c r="DS34" s="609"/>
      <c r="DT34" s="609"/>
      <c r="DU34" s="609"/>
      <c r="DV34" s="610"/>
      <c r="DW34" s="611">
        <v>10.3</v>
      </c>
      <c r="DX34" s="623"/>
      <c r="DY34" s="623"/>
      <c r="DZ34" s="623"/>
      <c r="EA34" s="623"/>
      <c r="EB34" s="623"/>
      <c r="EC34" s="635"/>
    </row>
    <row r="35" spans="2:133" ht="11.25" customHeight="1" x14ac:dyDescent="0.25">
      <c r="B35" s="605" t="s">
        <v>311</v>
      </c>
      <c r="C35" s="606"/>
      <c r="D35" s="606"/>
      <c r="E35" s="606"/>
      <c r="F35" s="606"/>
      <c r="G35" s="606"/>
      <c r="H35" s="606"/>
      <c r="I35" s="606"/>
      <c r="J35" s="606"/>
      <c r="K35" s="606"/>
      <c r="L35" s="606"/>
      <c r="M35" s="606"/>
      <c r="N35" s="606"/>
      <c r="O35" s="606"/>
      <c r="P35" s="606"/>
      <c r="Q35" s="607"/>
      <c r="R35" s="608">
        <v>865421</v>
      </c>
      <c r="S35" s="609"/>
      <c r="T35" s="609"/>
      <c r="U35" s="609"/>
      <c r="V35" s="609"/>
      <c r="W35" s="609"/>
      <c r="X35" s="609"/>
      <c r="Y35" s="610"/>
      <c r="Z35" s="646">
        <v>9.6</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405264</v>
      </c>
      <c r="CS35" s="621"/>
      <c r="CT35" s="621"/>
      <c r="CU35" s="621"/>
      <c r="CV35" s="621"/>
      <c r="CW35" s="621"/>
      <c r="CX35" s="621"/>
      <c r="CY35" s="622"/>
      <c r="CZ35" s="611">
        <v>4.8</v>
      </c>
      <c r="DA35" s="623"/>
      <c r="DB35" s="623"/>
      <c r="DC35" s="624"/>
      <c r="DD35" s="614">
        <v>251973</v>
      </c>
      <c r="DE35" s="621"/>
      <c r="DF35" s="621"/>
      <c r="DG35" s="621"/>
      <c r="DH35" s="621"/>
      <c r="DI35" s="621"/>
      <c r="DJ35" s="621"/>
      <c r="DK35" s="622"/>
      <c r="DL35" s="614">
        <v>238063</v>
      </c>
      <c r="DM35" s="621"/>
      <c r="DN35" s="621"/>
      <c r="DO35" s="621"/>
      <c r="DP35" s="621"/>
      <c r="DQ35" s="621"/>
      <c r="DR35" s="621"/>
      <c r="DS35" s="621"/>
      <c r="DT35" s="621"/>
      <c r="DU35" s="621"/>
      <c r="DV35" s="622"/>
      <c r="DW35" s="611">
        <v>4.8</v>
      </c>
      <c r="DX35" s="623"/>
      <c r="DY35" s="623"/>
      <c r="DZ35" s="623"/>
      <c r="EA35" s="623"/>
      <c r="EB35" s="623"/>
      <c r="EC35" s="635"/>
    </row>
    <row r="36" spans="2:133" ht="11.25" customHeight="1" x14ac:dyDescent="0.25">
      <c r="B36" s="605" t="s">
        <v>315</v>
      </c>
      <c r="C36" s="606"/>
      <c r="D36" s="606"/>
      <c r="E36" s="606"/>
      <c r="F36" s="606"/>
      <c r="G36" s="606"/>
      <c r="H36" s="606"/>
      <c r="I36" s="606"/>
      <c r="J36" s="606"/>
      <c r="K36" s="606"/>
      <c r="L36" s="606"/>
      <c r="M36" s="606"/>
      <c r="N36" s="606"/>
      <c r="O36" s="606"/>
      <c r="P36" s="606"/>
      <c r="Q36" s="607"/>
      <c r="R36" s="608">
        <v>461094</v>
      </c>
      <c r="S36" s="609"/>
      <c r="T36" s="609"/>
      <c r="U36" s="609"/>
      <c r="V36" s="609"/>
      <c r="W36" s="609"/>
      <c r="X36" s="609"/>
      <c r="Y36" s="610"/>
      <c r="Z36" s="646">
        <v>5.0999999999999996</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1632521</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44344</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2085326</v>
      </c>
      <c r="CS36" s="609"/>
      <c r="CT36" s="609"/>
      <c r="CU36" s="609"/>
      <c r="CV36" s="609"/>
      <c r="CW36" s="609"/>
      <c r="CX36" s="609"/>
      <c r="CY36" s="610"/>
      <c r="CZ36" s="611">
        <v>24.6</v>
      </c>
      <c r="DA36" s="623"/>
      <c r="DB36" s="623"/>
      <c r="DC36" s="624"/>
      <c r="DD36" s="614">
        <v>1702314</v>
      </c>
      <c r="DE36" s="609"/>
      <c r="DF36" s="609"/>
      <c r="DG36" s="609"/>
      <c r="DH36" s="609"/>
      <c r="DI36" s="609"/>
      <c r="DJ36" s="609"/>
      <c r="DK36" s="610"/>
      <c r="DL36" s="614">
        <v>974051</v>
      </c>
      <c r="DM36" s="609"/>
      <c r="DN36" s="609"/>
      <c r="DO36" s="609"/>
      <c r="DP36" s="609"/>
      <c r="DQ36" s="609"/>
      <c r="DR36" s="609"/>
      <c r="DS36" s="609"/>
      <c r="DT36" s="609"/>
      <c r="DU36" s="609"/>
      <c r="DV36" s="610"/>
      <c r="DW36" s="611">
        <v>19.5</v>
      </c>
      <c r="DX36" s="623"/>
      <c r="DY36" s="623"/>
      <c r="DZ36" s="623"/>
      <c r="EA36" s="623"/>
      <c r="EB36" s="623"/>
      <c r="EC36" s="635"/>
    </row>
    <row r="37" spans="2:133" ht="11.25" customHeight="1" x14ac:dyDescent="0.25">
      <c r="B37" s="605" t="s">
        <v>319</v>
      </c>
      <c r="C37" s="606"/>
      <c r="D37" s="606"/>
      <c r="E37" s="606"/>
      <c r="F37" s="606"/>
      <c r="G37" s="606"/>
      <c r="H37" s="606"/>
      <c r="I37" s="606"/>
      <c r="J37" s="606"/>
      <c r="K37" s="606"/>
      <c r="L37" s="606"/>
      <c r="M37" s="606"/>
      <c r="N37" s="606"/>
      <c r="O37" s="606"/>
      <c r="P37" s="606"/>
      <c r="Q37" s="607"/>
      <c r="R37" s="608">
        <v>215632</v>
      </c>
      <c r="S37" s="609"/>
      <c r="T37" s="609"/>
      <c r="U37" s="609"/>
      <c r="V37" s="609"/>
      <c r="W37" s="609"/>
      <c r="X37" s="609"/>
      <c r="Y37" s="610"/>
      <c r="Z37" s="646">
        <v>2.4</v>
      </c>
      <c r="AA37" s="646"/>
      <c r="AB37" s="646"/>
      <c r="AC37" s="646"/>
      <c r="AD37" s="647">
        <v>797</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600368</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37274</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565032</v>
      </c>
      <c r="CS37" s="621"/>
      <c r="CT37" s="621"/>
      <c r="CU37" s="621"/>
      <c r="CV37" s="621"/>
      <c r="CW37" s="621"/>
      <c r="CX37" s="621"/>
      <c r="CY37" s="622"/>
      <c r="CZ37" s="611">
        <v>6.7</v>
      </c>
      <c r="DA37" s="623"/>
      <c r="DB37" s="623"/>
      <c r="DC37" s="624"/>
      <c r="DD37" s="614">
        <v>563929</v>
      </c>
      <c r="DE37" s="621"/>
      <c r="DF37" s="621"/>
      <c r="DG37" s="621"/>
      <c r="DH37" s="621"/>
      <c r="DI37" s="621"/>
      <c r="DJ37" s="621"/>
      <c r="DK37" s="622"/>
      <c r="DL37" s="614">
        <v>503490</v>
      </c>
      <c r="DM37" s="621"/>
      <c r="DN37" s="621"/>
      <c r="DO37" s="621"/>
      <c r="DP37" s="621"/>
      <c r="DQ37" s="621"/>
      <c r="DR37" s="621"/>
      <c r="DS37" s="621"/>
      <c r="DT37" s="621"/>
      <c r="DU37" s="621"/>
      <c r="DV37" s="622"/>
      <c r="DW37" s="611">
        <v>10.1</v>
      </c>
      <c r="DX37" s="623"/>
      <c r="DY37" s="623"/>
      <c r="DZ37" s="623"/>
      <c r="EA37" s="623"/>
      <c r="EB37" s="623"/>
      <c r="EC37" s="635"/>
    </row>
    <row r="38" spans="2:133" ht="11.25" customHeight="1" x14ac:dyDescent="0.25">
      <c r="B38" s="605" t="s">
        <v>323</v>
      </c>
      <c r="C38" s="606"/>
      <c r="D38" s="606"/>
      <c r="E38" s="606"/>
      <c r="F38" s="606"/>
      <c r="G38" s="606"/>
      <c r="H38" s="606"/>
      <c r="I38" s="606"/>
      <c r="J38" s="606"/>
      <c r="K38" s="606"/>
      <c r="L38" s="606"/>
      <c r="M38" s="606"/>
      <c r="N38" s="606"/>
      <c r="O38" s="606"/>
      <c r="P38" s="606"/>
      <c r="Q38" s="607"/>
      <c r="R38" s="608">
        <v>403982</v>
      </c>
      <c r="S38" s="609"/>
      <c r="T38" s="609"/>
      <c r="U38" s="609"/>
      <c r="V38" s="609"/>
      <c r="W38" s="609"/>
      <c r="X38" s="609"/>
      <c r="Y38" s="610"/>
      <c r="Z38" s="646">
        <v>4.5</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391261</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1208</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552071</v>
      </c>
      <c r="CS38" s="609"/>
      <c r="CT38" s="609"/>
      <c r="CU38" s="609"/>
      <c r="CV38" s="609"/>
      <c r="CW38" s="609"/>
      <c r="CX38" s="609"/>
      <c r="CY38" s="610"/>
      <c r="CZ38" s="611">
        <v>6.5</v>
      </c>
      <c r="DA38" s="623"/>
      <c r="DB38" s="623"/>
      <c r="DC38" s="624"/>
      <c r="DD38" s="614">
        <v>476964</v>
      </c>
      <c r="DE38" s="609"/>
      <c r="DF38" s="609"/>
      <c r="DG38" s="609"/>
      <c r="DH38" s="609"/>
      <c r="DI38" s="609"/>
      <c r="DJ38" s="609"/>
      <c r="DK38" s="610"/>
      <c r="DL38" s="614">
        <v>469280</v>
      </c>
      <c r="DM38" s="609"/>
      <c r="DN38" s="609"/>
      <c r="DO38" s="609"/>
      <c r="DP38" s="609"/>
      <c r="DQ38" s="609"/>
      <c r="DR38" s="609"/>
      <c r="DS38" s="609"/>
      <c r="DT38" s="609"/>
      <c r="DU38" s="609"/>
      <c r="DV38" s="610"/>
      <c r="DW38" s="611">
        <v>9.4</v>
      </c>
      <c r="DX38" s="623"/>
      <c r="DY38" s="623"/>
      <c r="DZ38" s="623"/>
      <c r="EA38" s="623"/>
      <c r="EB38" s="623"/>
      <c r="EC38" s="635"/>
    </row>
    <row r="39" spans="2:133" ht="11.25" customHeight="1" x14ac:dyDescent="0.2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88821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1872</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620852</v>
      </c>
      <c r="CS39" s="621"/>
      <c r="CT39" s="621"/>
      <c r="CU39" s="621"/>
      <c r="CV39" s="621"/>
      <c r="CW39" s="621"/>
      <c r="CX39" s="621"/>
      <c r="CY39" s="622"/>
      <c r="CZ39" s="611">
        <v>7.3</v>
      </c>
      <c r="DA39" s="623"/>
      <c r="DB39" s="623"/>
      <c r="DC39" s="624"/>
      <c r="DD39" s="614">
        <v>374623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5">
      <c r="B40" s="605" t="s">
        <v>331</v>
      </c>
      <c r="C40" s="606"/>
      <c r="D40" s="606"/>
      <c r="E40" s="606"/>
      <c r="F40" s="606"/>
      <c r="G40" s="606"/>
      <c r="H40" s="606"/>
      <c r="I40" s="606"/>
      <c r="J40" s="606"/>
      <c r="K40" s="606"/>
      <c r="L40" s="606"/>
      <c r="M40" s="606"/>
      <c r="N40" s="606"/>
      <c r="O40" s="606"/>
      <c r="P40" s="606"/>
      <c r="Q40" s="607"/>
      <c r="R40" s="608">
        <v>10082</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105</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372221</v>
      </c>
      <c r="CS40" s="609"/>
      <c r="CT40" s="609"/>
      <c r="CU40" s="609"/>
      <c r="CV40" s="609"/>
      <c r="CW40" s="609"/>
      <c r="CX40" s="609"/>
      <c r="CY40" s="610"/>
      <c r="CZ40" s="611">
        <v>4.4000000000000004</v>
      </c>
      <c r="DA40" s="623"/>
      <c r="DB40" s="623"/>
      <c r="DC40" s="624"/>
      <c r="DD40" s="614">
        <v>331381</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5">
      <c r="B41" s="589" t="s">
        <v>336</v>
      </c>
      <c r="C41" s="590"/>
      <c r="D41" s="590"/>
      <c r="E41" s="590"/>
      <c r="F41" s="590"/>
      <c r="G41" s="590"/>
      <c r="H41" s="590"/>
      <c r="I41" s="590"/>
      <c r="J41" s="590"/>
      <c r="K41" s="590"/>
      <c r="L41" s="590"/>
      <c r="M41" s="590"/>
      <c r="N41" s="590"/>
      <c r="O41" s="590"/>
      <c r="P41" s="590"/>
      <c r="Q41" s="591"/>
      <c r="R41" s="592">
        <v>9045149</v>
      </c>
      <c r="S41" s="633"/>
      <c r="T41" s="633"/>
      <c r="U41" s="633"/>
      <c r="V41" s="633"/>
      <c r="W41" s="633"/>
      <c r="X41" s="633"/>
      <c r="Y41" s="636"/>
      <c r="Z41" s="637">
        <v>100</v>
      </c>
      <c r="AA41" s="637"/>
      <c r="AB41" s="637"/>
      <c r="AC41" s="637"/>
      <c r="AD41" s="638">
        <v>4980947</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77050</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5">
      <c r="AQ42" s="653" t="s">
        <v>340</v>
      </c>
      <c r="AR42" s="654"/>
      <c r="AS42" s="654"/>
      <c r="AT42" s="654"/>
      <c r="AU42" s="654"/>
      <c r="AV42" s="654"/>
      <c r="AW42" s="654"/>
      <c r="AX42" s="654"/>
      <c r="AY42" s="655"/>
      <c r="AZ42" s="592">
        <v>475021</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338</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699893</v>
      </c>
      <c r="CS42" s="621"/>
      <c r="CT42" s="621"/>
      <c r="CU42" s="621"/>
      <c r="CV42" s="621"/>
      <c r="CW42" s="621"/>
      <c r="CX42" s="621"/>
      <c r="CY42" s="622"/>
      <c r="CZ42" s="611">
        <v>8.3000000000000007</v>
      </c>
      <c r="DA42" s="623"/>
      <c r="DB42" s="623"/>
      <c r="DC42" s="624"/>
      <c r="DD42" s="614">
        <v>168044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5">
      <c r="B43" s="196" t="s">
        <v>343</v>
      </c>
      <c r="CD43" s="605" t="s">
        <v>344</v>
      </c>
      <c r="CE43" s="606"/>
      <c r="CF43" s="606"/>
      <c r="CG43" s="606"/>
      <c r="CH43" s="606"/>
      <c r="CI43" s="606"/>
      <c r="CJ43" s="606"/>
      <c r="CK43" s="606"/>
      <c r="CL43" s="606"/>
      <c r="CM43" s="606"/>
      <c r="CN43" s="606"/>
      <c r="CO43" s="606"/>
      <c r="CP43" s="606"/>
      <c r="CQ43" s="607"/>
      <c r="CR43" s="608">
        <v>18483</v>
      </c>
      <c r="CS43" s="621"/>
      <c r="CT43" s="621"/>
      <c r="CU43" s="621"/>
      <c r="CV43" s="621"/>
      <c r="CW43" s="621"/>
      <c r="CX43" s="621"/>
      <c r="CY43" s="622"/>
      <c r="CZ43" s="611">
        <v>0.2</v>
      </c>
      <c r="DA43" s="623"/>
      <c r="DB43" s="623"/>
      <c r="DC43" s="624"/>
      <c r="DD43" s="614">
        <v>18483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691625</v>
      </c>
      <c r="CS44" s="609"/>
      <c r="CT44" s="609"/>
      <c r="CU44" s="609"/>
      <c r="CV44" s="609"/>
      <c r="CW44" s="609"/>
      <c r="CX44" s="609"/>
      <c r="CY44" s="610"/>
      <c r="CZ44" s="611">
        <v>8.1999999999999993</v>
      </c>
      <c r="DA44" s="612"/>
      <c r="DB44" s="612"/>
      <c r="DC44" s="613"/>
      <c r="DD44" s="614">
        <v>162391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351393</v>
      </c>
      <c r="CS45" s="621"/>
      <c r="CT45" s="621"/>
      <c r="CU45" s="621"/>
      <c r="CV45" s="621"/>
      <c r="CW45" s="621"/>
      <c r="CX45" s="621"/>
      <c r="CY45" s="622"/>
      <c r="CZ45" s="611">
        <v>4.2</v>
      </c>
      <c r="DA45" s="623"/>
      <c r="DB45" s="623"/>
      <c r="DC45" s="624"/>
      <c r="DD45" s="614">
        <v>41967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5">
      <c r="B46" s="207"/>
      <c r="CD46" s="629"/>
      <c r="CE46" s="630"/>
      <c r="CF46" s="605" t="s">
        <v>349</v>
      </c>
      <c r="CG46" s="606"/>
      <c r="CH46" s="606"/>
      <c r="CI46" s="606"/>
      <c r="CJ46" s="606"/>
      <c r="CK46" s="606"/>
      <c r="CL46" s="606"/>
      <c r="CM46" s="606"/>
      <c r="CN46" s="606"/>
      <c r="CO46" s="606"/>
      <c r="CP46" s="606"/>
      <c r="CQ46" s="607"/>
      <c r="CR46" s="608">
        <v>331282</v>
      </c>
      <c r="CS46" s="609"/>
      <c r="CT46" s="609"/>
      <c r="CU46" s="609"/>
      <c r="CV46" s="609"/>
      <c r="CW46" s="609"/>
      <c r="CX46" s="609"/>
      <c r="CY46" s="610"/>
      <c r="CZ46" s="611">
        <v>3.9</v>
      </c>
      <c r="DA46" s="612"/>
      <c r="DB46" s="612"/>
      <c r="DC46" s="613"/>
      <c r="DD46" s="614">
        <v>115274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5">
      <c r="B47" s="207"/>
      <c r="CD47" s="629"/>
      <c r="CE47" s="630"/>
      <c r="CF47" s="605" t="s">
        <v>350</v>
      </c>
      <c r="CG47" s="606"/>
      <c r="CH47" s="606"/>
      <c r="CI47" s="606"/>
      <c r="CJ47" s="606"/>
      <c r="CK47" s="606"/>
      <c r="CL47" s="606"/>
      <c r="CM47" s="606"/>
      <c r="CN47" s="606"/>
      <c r="CO47" s="606"/>
      <c r="CP47" s="606"/>
      <c r="CQ47" s="607"/>
      <c r="CR47" s="608">
        <v>8268</v>
      </c>
      <c r="CS47" s="621"/>
      <c r="CT47" s="621"/>
      <c r="CU47" s="621"/>
      <c r="CV47" s="621"/>
      <c r="CW47" s="621"/>
      <c r="CX47" s="621"/>
      <c r="CY47" s="622"/>
      <c r="CZ47" s="611">
        <v>0.1</v>
      </c>
      <c r="DA47" s="623"/>
      <c r="DB47" s="623"/>
      <c r="DC47" s="624"/>
      <c r="DD47" s="614">
        <v>5653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5" x14ac:dyDescent="0.2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5">
      <c r="B49" s="207"/>
      <c r="CD49" s="589" t="s">
        <v>352</v>
      </c>
      <c r="CE49" s="590"/>
      <c r="CF49" s="590"/>
      <c r="CG49" s="590"/>
      <c r="CH49" s="590"/>
      <c r="CI49" s="590"/>
      <c r="CJ49" s="590"/>
      <c r="CK49" s="590"/>
      <c r="CL49" s="590"/>
      <c r="CM49" s="590"/>
      <c r="CN49" s="590"/>
      <c r="CO49" s="590"/>
      <c r="CP49" s="590"/>
      <c r="CQ49" s="591"/>
      <c r="CR49" s="592">
        <v>8467161</v>
      </c>
      <c r="CS49" s="593"/>
      <c r="CT49" s="593"/>
      <c r="CU49" s="593"/>
      <c r="CV49" s="593"/>
      <c r="CW49" s="593"/>
      <c r="CX49" s="593"/>
      <c r="CY49" s="594"/>
      <c r="CZ49" s="595">
        <v>100</v>
      </c>
      <c r="DA49" s="596"/>
      <c r="DB49" s="596"/>
      <c r="DC49" s="597"/>
      <c r="DD49" s="598">
        <v>6052720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qXN/KIFtWHfKVJmfdd5UmQvO4N2NVhNj1o6rCY1hG4BHZ2O2Am9R1+VTXKcLDrXv1qmd4k94i8kBz30nA+/UJQ==" saltValue="a1YMf7GdIdbZM5sTnPY36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3">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5">
      <c r="A7" s="218">
        <v>1</v>
      </c>
      <c r="B7" s="1034" t="s">
        <v>375</v>
      </c>
      <c r="C7" s="1035"/>
      <c r="D7" s="1035"/>
      <c r="E7" s="1035"/>
      <c r="F7" s="1035"/>
      <c r="G7" s="1035"/>
      <c r="H7" s="1035"/>
      <c r="I7" s="1035"/>
      <c r="J7" s="1035"/>
      <c r="K7" s="1035"/>
      <c r="L7" s="1035"/>
      <c r="M7" s="1035"/>
      <c r="N7" s="1035"/>
      <c r="O7" s="1035"/>
      <c r="P7" s="1036"/>
      <c r="Q7" s="1089">
        <v>8985</v>
      </c>
      <c r="R7" s="1090"/>
      <c r="S7" s="1090"/>
      <c r="T7" s="1090"/>
      <c r="U7" s="1090"/>
      <c r="V7" s="1090">
        <v>8407</v>
      </c>
      <c r="W7" s="1090"/>
      <c r="X7" s="1090"/>
      <c r="Y7" s="1090"/>
      <c r="Z7" s="1090"/>
      <c r="AA7" s="1090">
        <v>578</v>
      </c>
      <c r="AB7" s="1090"/>
      <c r="AC7" s="1090"/>
      <c r="AD7" s="1090"/>
      <c r="AE7" s="1091"/>
      <c r="AF7" s="1092">
        <v>526</v>
      </c>
      <c r="AG7" s="1093"/>
      <c r="AH7" s="1093"/>
      <c r="AI7" s="1093"/>
      <c r="AJ7" s="1094"/>
      <c r="AK7" s="1095">
        <v>806</v>
      </c>
      <c r="AL7" s="1096"/>
      <c r="AM7" s="1096"/>
      <c r="AN7" s="1096"/>
      <c r="AO7" s="1096"/>
      <c r="AP7" s="1096">
        <v>5729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554</v>
      </c>
      <c r="BT7" s="1087"/>
      <c r="BU7" s="1087"/>
      <c r="BV7" s="1087"/>
      <c r="BW7" s="1087"/>
      <c r="BX7" s="1087"/>
      <c r="BY7" s="1087"/>
      <c r="BZ7" s="1087"/>
      <c r="CA7" s="1087"/>
      <c r="CB7" s="1087"/>
      <c r="CC7" s="1087"/>
      <c r="CD7" s="1087"/>
      <c r="CE7" s="1087"/>
      <c r="CF7" s="1087"/>
      <c r="CG7" s="1099"/>
      <c r="CH7" s="1083">
        <v>0</v>
      </c>
      <c r="CI7" s="1084"/>
      <c r="CJ7" s="1084"/>
      <c r="CK7" s="1084"/>
      <c r="CL7" s="1085"/>
      <c r="CM7" s="1083">
        <v>92</v>
      </c>
      <c r="CN7" s="1084"/>
      <c r="CO7" s="1084"/>
      <c r="CP7" s="1084"/>
      <c r="CQ7" s="1085"/>
      <c r="CR7" s="1083">
        <v>3</v>
      </c>
      <c r="CS7" s="1084"/>
      <c r="CT7" s="1084"/>
      <c r="CU7" s="1084"/>
      <c r="CV7" s="1085"/>
      <c r="CW7" s="1083" t="s">
        <v>556</v>
      </c>
      <c r="CX7" s="1084"/>
      <c r="CY7" s="1084"/>
      <c r="CZ7" s="1084"/>
      <c r="DA7" s="1085"/>
      <c r="DB7" s="1083" t="s">
        <v>556</v>
      </c>
      <c r="DC7" s="1084"/>
      <c r="DD7" s="1084"/>
      <c r="DE7" s="1084"/>
      <c r="DF7" s="1085"/>
      <c r="DG7" s="1083" t="s">
        <v>556</v>
      </c>
      <c r="DH7" s="1084"/>
      <c r="DI7" s="1084"/>
      <c r="DJ7" s="1084"/>
      <c r="DK7" s="1085"/>
      <c r="DL7" s="1083" t="s">
        <v>556</v>
      </c>
      <c r="DM7" s="1084"/>
      <c r="DN7" s="1084"/>
      <c r="DO7" s="1084"/>
      <c r="DP7" s="1085"/>
      <c r="DQ7" s="1083" t="s">
        <v>556</v>
      </c>
      <c r="DR7" s="1084"/>
      <c r="DS7" s="1084"/>
      <c r="DT7" s="1084"/>
      <c r="DU7" s="1085"/>
      <c r="DV7" s="1086"/>
      <c r="DW7" s="1087"/>
      <c r="DX7" s="1087"/>
      <c r="DY7" s="1087"/>
      <c r="DZ7" s="1088"/>
      <c r="EA7" s="216"/>
    </row>
    <row r="8" spans="1:131" s="217" customFormat="1" ht="26.25" customHeight="1" x14ac:dyDescent="0.2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555</v>
      </c>
      <c r="BT8" s="980"/>
      <c r="BU8" s="980"/>
      <c r="BV8" s="980"/>
      <c r="BW8" s="980"/>
      <c r="BX8" s="980"/>
      <c r="BY8" s="980"/>
      <c r="BZ8" s="980"/>
      <c r="CA8" s="980"/>
      <c r="CB8" s="980"/>
      <c r="CC8" s="980"/>
      <c r="CD8" s="980"/>
      <c r="CE8" s="980"/>
      <c r="CF8" s="980"/>
      <c r="CG8" s="1001"/>
      <c r="CH8" s="976">
        <v>4</v>
      </c>
      <c r="CI8" s="977"/>
      <c r="CJ8" s="977"/>
      <c r="CK8" s="977"/>
      <c r="CL8" s="978"/>
      <c r="CM8" s="976">
        <v>253</v>
      </c>
      <c r="CN8" s="977"/>
      <c r="CO8" s="977"/>
      <c r="CP8" s="977"/>
      <c r="CQ8" s="978"/>
      <c r="CR8" s="976">
        <v>40</v>
      </c>
      <c r="CS8" s="977"/>
      <c r="CT8" s="977"/>
      <c r="CU8" s="977"/>
      <c r="CV8" s="978"/>
      <c r="CW8" s="976" t="s">
        <v>556</v>
      </c>
      <c r="CX8" s="977"/>
      <c r="CY8" s="977"/>
      <c r="CZ8" s="977"/>
      <c r="DA8" s="978"/>
      <c r="DB8" s="976" t="s">
        <v>556</v>
      </c>
      <c r="DC8" s="977"/>
      <c r="DD8" s="977"/>
      <c r="DE8" s="977"/>
      <c r="DF8" s="978"/>
      <c r="DG8" s="976" t="s">
        <v>556</v>
      </c>
      <c r="DH8" s="977"/>
      <c r="DI8" s="977"/>
      <c r="DJ8" s="977"/>
      <c r="DK8" s="978"/>
      <c r="DL8" s="976" t="s">
        <v>556</v>
      </c>
      <c r="DM8" s="977"/>
      <c r="DN8" s="977"/>
      <c r="DO8" s="977"/>
      <c r="DP8" s="978"/>
      <c r="DQ8" s="976" t="s">
        <v>556</v>
      </c>
      <c r="DR8" s="977"/>
      <c r="DS8" s="977"/>
      <c r="DT8" s="977"/>
      <c r="DU8" s="978"/>
      <c r="DV8" s="979"/>
      <c r="DW8" s="980"/>
      <c r="DX8" s="980"/>
      <c r="DY8" s="980"/>
      <c r="DZ8" s="981"/>
      <c r="EA8" s="216"/>
    </row>
    <row r="9" spans="1:131" s="217" customFormat="1" ht="26.25" customHeight="1" x14ac:dyDescent="0.2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3">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3">
      <c r="A23" s="222" t="s">
        <v>377</v>
      </c>
      <c r="B23" s="924" t="s">
        <v>378</v>
      </c>
      <c r="C23" s="925"/>
      <c r="D23" s="925"/>
      <c r="E23" s="925"/>
      <c r="F23" s="925"/>
      <c r="G23" s="925"/>
      <c r="H23" s="925"/>
      <c r="I23" s="925"/>
      <c r="J23" s="925"/>
      <c r="K23" s="925"/>
      <c r="L23" s="925"/>
      <c r="M23" s="925"/>
      <c r="N23" s="925"/>
      <c r="O23" s="925"/>
      <c r="P23" s="935"/>
      <c r="Q23" s="1054">
        <v>8985</v>
      </c>
      <c r="R23" s="1048"/>
      <c r="S23" s="1048"/>
      <c r="T23" s="1048"/>
      <c r="U23" s="1048"/>
      <c r="V23" s="1048">
        <v>8407</v>
      </c>
      <c r="W23" s="1048"/>
      <c r="X23" s="1048"/>
      <c r="Y23" s="1048"/>
      <c r="Z23" s="1048"/>
      <c r="AA23" s="1048">
        <v>578</v>
      </c>
      <c r="AB23" s="1048"/>
      <c r="AC23" s="1048"/>
      <c r="AD23" s="1048"/>
      <c r="AE23" s="1055"/>
      <c r="AF23" s="1056">
        <v>526</v>
      </c>
      <c r="AG23" s="1048"/>
      <c r="AH23" s="1048"/>
      <c r="AI23" s="1048"/>
      <c r="AJ23" s="1057"/>
      <c r="AK23" s="1058"/>
      <c r="AL23" s="1059"/>
      <c r="AM23" s="1059"/>
      <c r="AN23" s="1059"/>
      <c r="AO23" s="1059"/>
      <c r="AP23" s="1048">
        <v>5729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3">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3">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5">
      <c r="A28" s="224">
        <v>1</v>
      </c>
      <c r="B28" s="1034" t="s">
        <v>389</v>
      </c>
      <c r="C28" s="1035"/>
      <c r="D28" s="1035"/>
      <c r="E28" s="1035"/>
      <c r="F28" s="1035"/>
      <c r="G28" s="1035"/>
      <c r="H28" s="1035"/>
      <c r="I28" s="1035"/>
      <c r="J28" s="1035"/>
      <c r="K28" s="1035"/>
      <c r="L28" s="1035"/>
      <c r="M28" s="1035"/>
      <c r="N28" s="1035"/>
      <c r="O28" s="1035"/>
      <c r="P28" s="1036"/>
      <c r="Q28" s="1037">
        <v>957</v>
      </c>
      <c r="R28" s="1038"/>
      <c r="S28" s="1038"/>
      <c r="T28" s="1038"/>
      <c r="U28" s="1038"/>
      <c r="V28" s="1038">
        <v>913</v>
      </c>
      <c r="W28" s="1038"/>
      <c r="X28" s="1038"/>
      <c r="Y28" s="1038"/>
      <c r="Z28" s="1038"/>
      <c r="AA28" s="1038">
        <v>44</v>
      </c>
      <c r="AB28" s="1038"/>
      <c r="AC28" s="1038"/>
      <c r="AD28" s="1038"/>
      <c r="AE28" s="1039"/>
      <c r="AF28" s="1040">
        <v>44</v>
      </c>
      <c r="AG28" s="1038"/>
      <c r="AH28" s="1038"/>
      <c r="AI28" s="1038"/>
      <c r="AJ28" s="1041"/>
      <c r="AK28" s="1029">
        <v>77</v>
      </c>
      <c r="AL28" s="1030"/>
      <c r="AM28" s="1030"/>
      <c r="AN28" s="1030"/>
      <c r="AO28" s="1030"/>
      <c r="AP28" s="1030" t="s">
        <v>556</v>
      </c>
      <c r="AQ28" s="1030"/>
      <c r="AR28" s="1030"/>
      <c r="AS28" s="1030"/>
      <c r="AT28" s="1030"/>
      <c r="AU28" s="1030" t="s">
        <v>556</v>
      </c>
      <c r="AV28" s="1030"/>
      <c r="AW28" s="1030"/>
      <c r="AX28" s="1030"/>
      <c r="AY28" s="1030"/>
      <c r="AZ28" s="1031" t="s">
        <v>556</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5">
      <c r="A29" s="224">
        <v>2</v>
      </c>
      <c r="B29" s="1017" t="s">
        <v>390</v>
      </c>
      <c r="C29" s="1018"/>
      <c r="D29" s="1018"/>
      <c r="E29" s="1018"/>
      <c r="F29" s="1018"/>
      <c r="G29" s="1018"/>
      <c r="H29" s="1018"/>
      <c r="I29" s="1018"/>
      <c r="J29" s="1018"/>
      <c r="K29" s="1018"/>
      <c r="L29" s="1018"/>
      <c r="M29" s="1018"/>
      <c r="N29" s="1018"/>
      <c r="O29" s="1018"/>
      <c r="P29" s="1019"/>
      <c r="Q29" s="1025">
        <v>1999</v>
      </c>
      <c r="R29" s="1026"/>
      <c r="S29" s="1026"/>
      <c r="T29" s="1026"/>
      <c r="U29" s="1026"/>
      <c r="V29" s="1026">
        <v>1818</v>
      </c>
      <c r="W29" s="1026"/>
      <c r="X29" s="1026"/>
      <c r="Y29" s="1026"/>
      <c r="Z29" s="1026"/>
      <c r="AA29" s="1026">
        <v>181</v>
      </c>
      <c r="AB29" s="1026"/>
      <c r="AC29" s="1026"/>
      <c r="AD29" s="1026"/>
      <c r="AE29" s="1027"/>
      <c r="AF29" s="1022">
        <v>181</v>
      </c>
      <c r="AG29" s="1023"/>
      <c r="AH29" s="1023"/>
      <c r="AI29" s="1023"/>
      <c r="AJ29" s="1024"/>
      <c r="AK29" s="967">
        <v>290</v>
      </c>
      <c r="AL29" s="958"/>
      <c r="AM29" s="958"/>
      <c r="AN29" s="958"/>
      <c r="AO29" s="958"/>
      <c r="AP29" s="958" t="s">
        <v>556</v>
      </c>
      <c r="AQ29" s="958"/>
      <c r="AR29" s="958"/>
      <c r="AS29" s="958"/>
      <c r="AT29" s="958"/>
      <c r="AU29" s="958" t="s">
        <v>556</v>
      </c>
      <c r="AV29" s="958"/>
      <c r="AW29" s="958"/>
      <c r="AX29" s="958"/>
      <c r="AY29" s="958"/>
      <c r="AZ29" s="1028" t="s">
        <v>556</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5">
      <c r="A30" s="224">
        <v>3</v>
      </c>
      <c r="B30" s="1017" t="s">
        <v>391</v>
      </c>
      <c r="C30" s="1018"/>
      <c r="D30" s="1018"/>
      <c r="E30" s="1018"/>
      <c r="F30" s="1018"/>
      <c r="G30" s="1018"/>
      <c r="H30" s="1018"/>
      <c r="I30" s="1018"/>
      <c r="J30" s="1018"/>
      <c r="K30" s="1018"/>
      <c r="L30" s="1018"/>
      <c r="M30" s="1018"/>
      <c r="N30" s="1018"/>
      <c r="O30" s="1018"/>
      <c r="P30" s="1019"/>
      <c r="Q30" s="1025">
        <v>149</v>
      </c>
      <c r="R30" s="1026"/>
      <c r="S30" s="1026"/>
      <c r="T30" s="1026"/>
      <c r="U30" s="1026"/>
      <c r="V30" s="1026">
        <v>145</v>
      </c>
      <c r="W30" s="1026"/>
      <c r="X30" s="1026"/>
      <c r="Y30" s="1026"/>
      <c r="Z30" s="1026"/>
      <c r="AA30" s="1026">
        <v>4</v>
      </c>
      <c r="AB30" s="1026"/>
      <c r="AC30" s="1026"/>
      <c r="AD30" s="1026"/>
      <c r="AE30" s="1027"/>
      <c r="AF30" s="1022">
        <v>4</v>
      </c>
      <c r="AG30" s="1023"/>
      <c r="AH30" s="1023"/>
      <c r="AI30" s="1023"/>
      <c r="AJ30" s="1024"/>
      <c r="AK30" s="967">
        <v>39</v>
      </c>
      <c r="AL30" s="958"/>
      <c r="AM30" s="958"/>
      <c r="AN30" s="958"/>
      <c r="AO30" s="958"/>
      <c r="AP30" s="958" t="s">
        <v>556</v>
      </c>
      <c r="AQ30" s="958"/>
      <c r="AR30" s="958"/>
      <c r="AS30" s="958"/>
      <c r="AT30" s="958"/>
      <c r="AU30" s="958" t="s">
        <v>556</v>
      </c>
      <c r="AV30" s="958"/>
      <c r="AW30" s="958"/>
      <c r="AX30" s="958"/>
      <c r="AY30" s="958"/>
      <c r="AZ30" s="1028" t="s">
        <v>556</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5">
      <c r="A31" s="224">
        <v>4</v>
      </c>
      <c r="B31" s="1017" t="s">
        <v>392</v>
      </c>
      <c r="C31" s="1018"/>
      <c r="D31" s="1018"/>
      <c r="E31" s="1018"/>
      <c r="F31" s="1018"/>
      <c r="G31" s="1018"/>
      <c r="H31" s="1018"/>
      <c r="I31" s="1018"/>
      <c r="J31" s="1018"/>
      <c r="K31" s="1018"/>
      <c r="L31" s="1018"/>
      <c r="M31" s="1018"/>
      <c r="N31" s="1018"/>
      <c r="O31" s="1018"/>
      <c r="P31" s="1019"/>
      <c r="Q31" s="1025">
        <v>172</v>
      </c>
      <c r="R31" s="1026"/>
      <c r="S31" s="1026"/>
      <c r="T31" s="1026"/>
      <c r="U31" s="1026"/>
      <c r="V31" s="1026">
        <v>162</v>
      </c>
      <c r="W31" s="1026"/>
      <c r="X31" s="1026"/>
      <c r="Y31" s="1026"/>
      <c r="Z31" s="1026"/>
      <c r="AA31" s="1026">
        <v>10</v>
      </c>
      <c r="AB31" s="1026"/>
      <c r="AC31" s="1026"/>
      <c r="AD31" s="1026"/>
      <c r="AE31" s="1027"/>
      <c r="AF31" s="1022">
        <v>59</v>
      </c>
      <c r="AG31" s="1023"/>
      <c r="AH31" s="1023"/>
      <c r="AI31" s="1023"/>
      <c r="AJ31" s="1024"/>
      <c r="AK31" s="967">
        <v>70</v>
      </c>
      <c r="AL31" s="958"/>
      <c r="AM31" s="958"/>
      <c r="AN31" s="958"/>
      <c r="AO31" s="958"/>
      <c r="AP31" s="958">
        <v>412</v>
      </c>
      <c r="AQ31" s="958"/>
      <c r="AR31" s="958"/>
      <c r="AS31" s="958"/>
      <c r="AT31" s="958"/>
      <c r="AU31" s="958">
        <v>263</v>
      </c>
      <c r="AV31" s="958"/>
      <c r="AW31" s="958"/>
      <c r="AX31" s="958"/>
      <c r="AY31" s="958"/>
      <c r="AZ31" s="1028" t="s">
        <v>556</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5">
      <c r="A32" s="224">
        <v>5</v>
      </c>
      <c r="B32" s="1017" t="s">
        <v>394</v>
      </c>
      <c r="C32" s="1018"/>
      <c r="D32" s="1018"/>
      <c r="E32" s="1018"/>
      <c r="F32" s="1018"/>
      <c r="G32" s="1018"/>
      <c r="H32" s="1018"/>
      <c r="I32" s="1018"/>
      <c r="J32" s="1018"/>
      <c r="K32" s="1018"/>
      <c r="L32" s="1018"/>
      <c r="M32" s="1018"/>
      <c r="N32" s="1018"/>
      <c r="O32" s="1018"/>
      <c r="P32" s="1019"/>
      <c r="Q32" s="1025">
        <v>391</v>
      </c>
      <c r="R32" s="1026"/>
      <c r="S32" s="1026"/>
      <c r="T32" s="1026"/>
      <c r="U32" s="1026"/>
      <c r="V32" s="1026">
        <v>359</v>
      </c>
      <c r="W32" s="1026"/>
      <c r="X32" s="1026"/>
      <c r="Y32" s="1026"/>
      <c r="Z32" s="1026"/>
      <c r="AA32" s="1026">
        <v>32</v>
      </c>
      <c r="AB32" s="1026"/>
      <c r="AC32" s="1026"/>
      <c r="AD32" s="1026"/>
      <c r="AE32" s="1027"/>
      <c r="AF32" s="1022">
        <v>87</v>
      </c>
      <c r="AG32" s="1023"/>
      <c r="AH32" s="1023"/>
      <c r="AI32" s="1023"/>
      <c r="AJ32" s="1024"/>
      <c r="AK32" s="967">
        <v>171</v>
      </c>
      <c r="AL32" s="958"/>
      <c r="AM32" s="958"/>
      <c r="AN32" s="958"/>
      <c r="AO32" s="958"/>
      <c r="AP32" s="958">
        <v>1827</v>
      </c>
      <c r="AQ32" s="958"/>
      <c r="AR32" s="958"/>
      <c r="AS32" s="958"/>
      <c r="AT32" s="958"/>
      <c r="AU32" s="958">
        <v>1704</v>
      </c>
      <c r="AV32" s="958"/>
      <c r="AW32" s="958"/>
      <c r="AX32" s="958"/>
      <c r="AY32" s="958"/>
      <c r="AZ32" s="1028" t="s">
        <v>556</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5">
      <c r="A33" s="224">
        <v>6</v>
      </c>
      <c r="B33" s="1017" t="s">
        <v>395</v>
      </c>
      <c r="C33" s="1018"/>
      <c r="D33" s="1018"/>
      <c r="E33" s="1018"/>
      <c r="F33" s="1018"/>
      <c r="G33" s="1018"/>
      <c r="H33" s="1018"/>
      <c r="I33" s="1018"/>
      <c r="J33" s="1018"/>
      <c r="K33" s="1018"/>
      <c r="L33" s="1018"/>
      <c r="M33" s="1018"/>
      <c r="N33" s="1018"/>
      <c r="O33" s="1018"/>
      <c r="P33" s="1019"/>
      <c r="Q33" s="1025">
        <v>256</v>
      </c>
      <c r="R33" s="1026"/>
      <c r="S33" s="1026"/>
      <c r="T33" s="1026"/>
      <c r="U33" s="1026"/>
      <c r="V33" s="1026">
        <v>233</v>
      </c>
      <c r="W33" s="1026"/>
      <c r="X33" s="1026"/>
      <c r="Y33" s="1026"/>
      <c r="Z33" s="1026"/>
      <c r="AA33" s="1026">
        <v>22</v>
      </c>
      <c r="AB33" s="1026"/>
      <c r="AC33" s="1026"/>
      <c r="AD33" s="1026"/>
      <c r="AE33" s="1027"/>
      <c r="AF33" s="1022">
        <v>77</v>
      </c>
      <c r="AG33" s="1023"/>
      <c r="AH33" s="1023"/>
      <c r="AI33" s="1023"/>
      <c r="AJ33" s="1024"/>
      <c r="AK33" s="967">
        <v>145</v>
      </c>
      <c r="AL33" s="958"/>
      <c r="AM33" s="958"/>
      <c r="AN33" s="958"/>
      <c r="AO33" s="958"/>
      <c r="AP33" s="958">
        <v>886</v>
      </c>
      <c r="AQ33" s="958"/>
      <c r="AR33" s="958"/>
      <c r="AS33" s="958"/>
      <c r="AT33" s="958"/>
      <c r="AU33" s="958">
        <v>817</v>
      </c>
      <c r="AV33" s="958"/>
      <c r="AW33" s="958"/>
      <c r="AX33" s="958"/>
      <c r="AY33" s="958"/>
      <c r="AZ33" s="1028" t="s">
        <v>556</v>
      </c>
      <c r="BA33" s="1028"/>
      <c r="BB33" s="1028"/>
      <c r="BC33" s="1028"/>
      <c r="BD33" s="1028"/>
      <c r="BE33" s="959" t="s">
        <v>393</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5">
      <c r="A34" s="224">
        <v>7</v>
      </c>
      <c r="B34" s="1017" t="s">
        <v>396</v>
      </c>
      <c r="C34" s="1018"/>
      <c r="D34" s="1018"/>
      <c r="E34" s="1018"/>
      <c r="F34" s="1018"/>
      <c r="G34" s="1018"/>
      <c r="H34" s="1018"/>
      <c r="I34" s="1018"/>
      <c r="J34" s="1018"/>
      <c r="K34" s="1018"/>
      <c r="L34" s="1018"/>
      <c r="M34" s="1018"/>
      <c r="N34" s="1018"/>
      <c r="O34" s="1018"/>
      <c r="P34" s="1019"/>
      <c r="Q34" s="1025">
        <v>1277</v>
      </c>
      <c r="R34" s="1026"/>
      <c r="S34" s="1026"/>
      <c r="T34" s="1026"/>
      <c r="U34" s="1026"/>
      <c r="V34" s="1026">
        <v>1394</v>
      </c>
      <c r="W34" s="1026"/>
      <c r="X34" s="1026"/>
      <c r="Y34" s="1026"/>
      <c r="Z34" s="1026"/>
      <c r="AA34" s="1026">
        <v>-117</v>
      </c>
      <c r="AB34" s="1026"/>
      <c r="AC34" s="1026"/>
      <c r="AD34" s="1026"/>
      <c r="AE34" s="1027"/>
      <c r="AF34" s="1022">
        <v>192</v>
      </c>
      <c r="AG34" s="1023"/>
      <c r="AH34" s="1023"/>
      <c r="AI34" s="1023"/>
      <c r="AJ34" s="1024"/>
      <c r="AK34" s="967">
        <v>364</v>
      </c>
      <c r="AL34" s="958"/>
      <c r="AM34" s="958"/>
      <c r="AN34" s="958"/>
      <c r="AO34" s="958"/>
      <c r="AP34" s="958">
        <v>45</v>
      </c>
      <c r="AQ34" s="958"/>
      <c r="AR34" s="958"/>
      <c r="AS34" s="958"/>
      <c r="AT34" s="958"/>
      <c r="AU34" s="958">
        <v>42</v>
      </c>
      <c r="AV34" s="958"/>
      <c r="AW34" s="958"/>
      <c r="AX34" s="958"/>
      <c r="AY34" s="958"/>
      <c r="AZ34" s="1028" t="s">
        <v>556</v>
      </c>
      <c r="BA34" s="1028"/>
      <c r="BB34" s="1028"/>
      <c r="BC34" s="1028"/>
      <c r="BD34" s="1028"/>
      <c r="BE34" s="959" t="s">
        <v>393</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3">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3">
      <c r="A63" s="222"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645</v>
      </c>
      <c r="AG63" s="946"/>
      <c r="AH63" s="946"/>
      <c r="AI63" s="946"/>
      <c r="AJ63" s="1009"/>
      <c r="AK63" s="1010"/>
      <c r="AL63" s="950"/>
      <c r="AM63" s="950"/>
      <c r="AN63" s="950"/>
      <c r="AO63" s="950"/>
      <c r="AP63" s="946">
        <v>3169</v>
      </c>
      <c r="AQ63" s="946"/>
      <c r="AR63" s="946"/>
      <c r="AS63" s="946"/>
      <c r="AT63" s="946"/>
      <c r="AU63" s="946">
        <v>2826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3">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5">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3">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5">
      <c r="A68" s="218">
        <v>1</v>
      </c>
      <c r="B68" s="972" t="s">
        <v>557</v>
      </c>
      <c r="C68" s="973"/>
      <c r="D68" s="973"/>
      <c r="E68" s="973"/>
      <c r="F68" s="973"/>
      <c r="G68" s="973"/>
      <c r="H68" s="973"/>
      <c r="I68" s="973"/>
      <c r="J68" s="973"/>
      <c r="K68" s="973"/>
      <c r="L68" s="973"/>
      <c r="M68" s="973"/>
      <c r="N68" s="973"/>
      <c r="O68" s="973"/>
      <c r="P68" s="974"/>
      <c r="Q68" s="975">
        <v>352</v>
      </c>
      <c r="R68" s="969"/>
      <c r="S68" s="969"/>
      <c r="T68" s="969"/>
      <c r="U68" s="969"/>
      <c r="V68" s="969">
        <v>326</v>
      </c>
      <c r="W68" s="969"/>
      <c r="X68" s="969"/>
      <c r="Y68" s="969"/>
      <c r="Z68" s="969"/>
      <c r="AA68" s="969">
        <v>26</v>
      </c>
      <c r="AB68" s="969"/>
      <c r="AC68" s="969"/>
      <c r="AD68" s="969"/>
      <c r="AE68" s="969"/>
      <c r="AF68" s="969">
        <v>26</v>
      </c>
      <c r="AG68" s="969"/>
      <c r="AH68" s="969"/>
      <c r="AI68" s="969"/>
      <c r="AJ68" s="969"/>
      <c r="AK68" s="969">
        <v>28</v>
      </c>
      <c r="AL68" s="969"/>
      <c r="AM68" s="969"/>
      <c r="AN68" s="969"/>
      <c r="AO68" s="969"/>
      <c r="AP68" s="969">
        <v>34</v>
      </c>
      <c r="AQ68" s="969"/>
      <c r="AR68" s="969"/>
      <c r="AS68" s="969"/>
      <c r="AT68" s="969"/>
      <c r="AU68" s="969" t="s">
        <v>556</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5">
      <c r="A69" s="220">
        <v>2</v>
      </c>
      <c r="B69" s="961" t="s">
        <v>558</v>
      </c>
      <c r="C69" s="962"/>
      <c r="D69" s="962"/>
      <c r="E69" s="962"/>
      <c r="F69" s="962"/>
      <c r="G69" s="962"/>
      <c r="H69" s="962"/>
      <c r="I69" s="962"/>
      <c r="J69" s="962"/>
      <c r="K69" s="962"/>
      <c r="L69" s="962"/>
      <c r="M69" s="962"/>
      <c r="N69" s="962"/>
      <c r="O69" s="962"/>
      <c r="P69" s="963"/>
      <c r="Q69" s="964">
        <v>1747</v>
      </c>
      <c r="R69" s="958"/>
      <c r="S69" s="958"/>
      <c r="T69" s="958"/>
      <c r="U69" s="958"/>
      <c r="V69" s="958">
        <v>1684</v>
      </c>
      <c r="W69" s="958"/>
      <c r="X69" s="958"/>
      <c r="Y69" s="958"/>
      <c r="Z69" s="958"/>
      <c r="AA69" s="958">
        <v>63</v>
      </c>
      <c r="AB69" s="958"/>
      <c r="AC69" s="958"/>
      <c r="AD69" s="958"/>
      <c r="AE69" s="958"/>
      <c r="AF69" s="958">
        <v>63</v>
      </c>
      <c r="AG69" s="958"/>
      <c r="AH69" s="958"/>
      <c r="AI69" s="958"/>
      <c r="AJ69" s="958"/>
      <c r="AK69" s="958" t="s">
        <v>490</v>
      </c>
      <c r="AL69" s="958"/>
      <c r="AM69" s="958"/>
      <c r="AN69" s="958"/>
      <c r="AO69" s="958"/>
      <c r="AP69" s="958">
        <v>1656</v>
      </c>
      <c r="AQ69" s="958"/>
      <c r="AR69" s="958"/>
      <c r="AS69" s="958"/>
      <c r="AT69" s="958"/>
      <c r="AU69" s="958">
        <v>349</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5">
      <c r="A70" s="220">
        <v>3</v>
      </c>
      <c r="B70" s="961" t="s">
        <v>559</v>
      </c>
      <c r="C70" s="962"/>
      <c r="D70" s="962"/>
      <c r="E70" s="962"/>
      <c r="F70" s="962"/>
      <c r="G70" s="962"/>
      <c r="H70" s="962"/>
      <c r="I70" s="962"/>
      <c r="J70" s="962"/>
      <c r="K70" s="962"/>
      <c r="L70" s="962"/>
      <c r="M70" s="962"/>
      <c r="N70" s="962"/>
      <c r="O70" s="962"/>
      <c r="P70" s="963"/>
      <c r="Q70" s="964">
        <v>41</v>
      </c>
      <c r="R70" s="958"/>
      <c r="S70" s="958"/>
      <c r="T70" s="958"/>
      <c r="U70" s="958"/>
      <c r="V70" s="958">
        <v>39</v>
      </c>
      <c r="W70" s="958"/>
      <c r="X70" s="958"/>
      <c r="Y70" s="958"/>
      <c r="Z70" s="958"/>
      <c r="AA70" s="958">
        <v>2</v>
      </c>
      <c r="AB70" s="958"/>
      <c r="AC70" s="958"/>
      <c r="AD70" s="958"/>
      <c r="AE70" s="958"/>
      <c r="AF70" s="958">
        <v>2</v>
      </c>
      <c r="AG70" s="958"/>
      <c r="AH70" s="958"/>
      <c r="AI70" s="958"/>
      <c r="AJ70" s="958"/>
      <c r="AK70" s="958" t="s">
        <v>490</v>
      </c>
      <c r="AL70" s="958"/>
      <c r="AM70" s="958"/>
      <c r="AN70" s="958"/>
      <c r="AO70" s="958"/>
      <c r="AP70" s="958" t="s">
        <v>490</v>
      </c>
      <c r="AQ70" s="958"/>
      <c r="AR70" s="958"/>
      <c r="AS70" s="958"/>
      <c r="AT70" s="958"/>
      <c r="AU70" s="958" t="s">
        <v>556</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5">
      <c r="A71" s="220">
        <v>4</v>
      </c>
      <c r="B71" s="961" t="s">
        <v>560</v>
      </c>
      <c r="C71" s="962"/>
      <c r="D71" s="962"/>
      <c r="E71" s="962"/>
      <c r="F71" s="962"/>
      <c r="G71" s="962"/>
      <c r="H71" s="962"/>
      <c r="I71" s="962"/>
      <c r="J71" s="962"/>
      <c r="K71" s="962"/>
      <c r="L71" s="962"/>
      <c r="M71" s="962"/>
      <c r="N71" s="962"/>
      <c r="O71" s="962"/>
      <c r="P71" s="963"/>
      <c r="Q71" s="964">
        <v>402</v>
      </c>
      <c r="R71" s="958"/>
      <c r="S71" s="958"/>
      <c r="T71" s="958"/>
      <c r="U71" s="958"/>
      <c r="V71" s="958">
        <v>389</v>
      </c>
      <c r="W71" s="958"/>
      <c r="X71" s="958"/>
      <c r="Y71" s="958"/>
      <c r="Z71" s="958"/>
      <c r="AA71" s="958">
        <v>13</v>
      </c>
      <c r="AB71" s="958"/>
      <c r="AC71" s="958"/>
      <c r="AD71" s="958"/>
      <c r="AE71" s="958"/>
      <c r="AF71" s="958">
        <v>13</v>
      </c>
      <c r="AG71" s="958"/>
      <c r="AH71" s="958"/>
      <c r="AI71" s="958"/>
      <c r="AJ71" s="958"/>
      <c r="AK71" s="958" t="s">
        <v>490</v>
      </c>
      <c r="AL71" s="958"/>
      <c r="AM71" s="958"/>
      <c r="AN71" s="958"/>
      <c r="AO71" s="958"/>
      <c r="AP71" s="958">
        <v>402</v>
      </c>
      <c r="AQ71" s="958"/>
      <c r="AR71" s="958"/>
      <c r="AS71" s="958"/>
      <c r="AT71" s="958"/>
      <c r="AU71" s="958">
        <v>22</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5">
      <c r="A72" s="220">
        <v>5</v>
      </c>
      <c r="B72" s="961" t="s">
        <v>561</v>
      </c>
      <c r="C72" s="962"/>
      <c r="D72" s="962"/>
      <c r="E72" s="962"/>
      <c r="F72" s="962"/>
      <c r="G72" s="962"/>
      <c r="H72" s="962"/>
      <c r="I72" s="962"/>
      <c r="J72" s="962"/>
      <c r="K72" s="962"/>
      <c r="L72" s="962"/>
      <c r="M72" s="962"/>
      <c r="N72" s="962"/>
      <c r="O72" s="962"/>
      <c r="P72" s="963"/>
      <c r="Q72" s="964">
        <v>483</v>
      </c>
      <c r="R72" s="958"/>
      <c r="S72" s="958"/>
      <c r="T72" s="958"/>
      <c r="U72" s="958"/>
      <c r="V72" s="958">
        <v>397</v>
      </c>
      <c r="W72" s="958"/>
      <c r="X72" s="958"/>
      <c r="Y72" s="958"/>
      <c r="Z72" s="958"/>
      <c r="AA72" s="958">
        <v>87</v>
      </c>
      <c r="AB72" s="958"/>
      <c r="AC72" s="958"/>
      <c r="AD72" s="958"/>
      <c r="AE72" s="958"/>
      <c r="AF72" s="958">
        <v>87</v>
      </c>
      <c r="AG72" s="958"/>
      <c r="AH72" s="958"/>
      <c r="AI72" s="958"/>
      <c r="AJ72" s="958"/>
      <c r="AK72" s="958">
        <v>93</v>
      </c>
      <c r="AL72" s="958"/>
      <c r="AM72" s="958"/>
      <c r="AN72" s="958"/>
      <c r="AO72" s="958"/>
      <c r="AP72" s="958" t="s">
        <v>490</v>
      </c>
      <c r="AQ72" s="958"/>
      <c r="AR72" s="958"/>
      <c r="AS72" s="958"/>
      <c r="AT72" s="958"/>
      <c r="AU72" s="958" t="s">
        <v>556</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5">
      <c r="A73" s="220">
        <v>6</v>
      </c>
      <c r="B73" s="961" t="s">
        <v>562</v>
      </c>
      <c r="C73" s="962"/>
      <c r="D73" s="962"/>
      <c r="E73" s="962"/>
      <c r="F73" s="962"/>
      <c r="G73" s="962"/>
      <c r="H73" s="962"/>
      <c r="I73" s="962"/>
      <c r="J73" s="962"/>
      <c r="K73" s="962"/>
      <c r="L73" s="962"/>
      <c r="M73" s="962"/>
      <c r="N73" s="962"/>
      <c r="O73" s="962"/>
      <c r="P73" s="963"/>
      <c r="Q73" s="964">
        <v>5552</v>
      </c>
      <c r="R73" s="958"/>
      <c r="S73" s="958"/>
      <c r="T73" s="958"/>
      <c r="U73" s="958"/>
      <c r="V73" s="958">
        <v>4641</v>
      </c>
      <c r="W73" s="958"/>
      <c r="X73" s="958"/>
      <c r="Y73" s="958"/>
      <c r="Z73" s="958"/>
      <c r="AA73" s="958">
        <v>912</v>
      </c>
      <c r="AB73" s="958"/>
      <c r="AC73" s="958"/>
      <c r="AD73" s="958"/>
      <c r="AE73" s="958"/>
      <c r="AF73" s="958">
        <v>912</v>
      </c>
      <c r="AG73" s="958"/>
      <c r="AH73" s="958"/>
      <c r="AI73" s="958"/>
      <c r="AJ73" s="958"/>
      <c r="AK73" s="958">
        <v>0</v>
      </c>
      <c r="AL73" s="958"/>
      <c r="AM73" s="958"/>
      <c r="AN73" s="958"/>
      <c r="AO73" s="958"/>
      <c r="AP73" s="958" t="s">
        <v>490</v>
      </c>
      <c r="AQ73" s="958"/>
      <c r="AR73" s="958"/>
      <c r="AS73" s="958"/>
      <c r="AT73" s="958"/>
      <c r="AU73" s="958" t="s">
        <v>556</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5">
      <c r="A74" s="220">
        <v>7</v>
      </c>
      <c r="B74" s="961" t="s">
        <v>563</v>
      </c>
      <c r="C74" s="962"/>
      <c r="D74" s="962"/>
      <c r="E74" s="962"/>
      <c r="F74" s="962"/>
      <c r="G74" s="962"/>
      <c r="H74" s="962"/>
      <c r="I74" s="962"/>
      <c r="J74" s="962"/>
      <c r="K74" s="962"/>
      <c r="L74" s="962"/>
      <c r="M74" s="962"/>
      <c r="N74" s="962"/>
      <c r="O74" s="962"/>
      <c r="P74" s="963"/>
      <c r="Q74" s="964">
        <v>1491</v>
      </c>
      <c r="R74" s="958"/>
      <c r="S74" s="958"/>
      <c r="T74" s="958"/>
      <c r="U74" s="958"/>
      <c r="V74" s="958">
        <v>1487</v>
      </c>
      <c r="W74" s="958"/>
      <c r="X74" s="958"/>
      <c r="Y74" s="958"/>
      <c r="Z74" s="958"/>
      <c r="AA74" s="958">
        <v>3</v>
      </c>
      <c r="AB74" s="958"/>
      <c r="AC74" s="958"/>
      <c r="AD74" s="958"/>
      <c r="AE74" s="958"/>
      <c r="AF74" s="958">
        <v>3</v>
      </c>
      <c r="AG74" s="958"/>
      <c r="AH74" s="958"/>
      <c r="AI74" s="958"/>
      <c r="AJ74" s="958"/>
      <c r="AK74" s="958">
        <v>41</v>
      </c>
      <c r="AL74" s="958"/>
      <c r="AM74" s="958"/>
      <c r="AN74" s="958"/>
      <c r="AO74" s="958"/>
      <c r="AP74" s="958" t="s">
        <v>490</v>
      </c>
      <c r="AQ74" s="958"/>
      <c r="AR74" s="958"/>
      <c r="AS74" s="958"/>
      <c r="AT74" s="958"/>
      <c r="AU74" s="958" t="s">
        <v>556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5">
      <c r="A75" s="220">
        <v>8</v>
      </c>
      <c r="B75" s="961" t="s">
        <v>564</v>
      </c>
      <c r="C75" s="962"/>
      <c r="D75" s="962"/>
      <c r="E75" s="962"/>
      <c r="F75" s="962"/>
      <c r="G75" s="962"/>
      <c r="H75" s="962"/>
      <c r="I75" s="962"/>
      <c r="J75" s="962"/>
      <c r="K75" s="962"/>
      <c r="L75" s="962"/>
      <c r="M75" s="962"/>
      <c r="N75" s="962"/>
      <c r="O75" s="962"/>
      <c r="P75" s="963"/>
      <c r="Q75" s="965">
        <v>8</v>
      </c>
      <c r="R75" s="966"/>
      <c r="S75" s="966"/>
      <c r="T75" s="966"/>
      <c r="U75" s="967"/>
      <c r="V75" s="968">
        <v>7</v>
      </c>
      <c r="W75" s="966"/>
      <c r="X75" s="966"/>
      <c r="Y75" s="966"/>
      <c r="Z75" s="967"/>
      <c r="AA75" s="968">
        <v>0</v>
      </c>
      <c r="AB75" s="966"/>
      <c r="AC75" s="966"/>
      <c r="AD75" s="966"/>
      <c r="AE75" s="967"/>
      <c r="AF75" s="968">
        <v>0</v>
      </c>
      <c r="AG75" s="966"/>
      <c r="AH75" s="966"/>
      <c r="AI75" s="966"/>
      <c r="AJ75" s="967"/>
      <c r="AK75" s="968">
        <v>5</v>
      </c>
      <c r="AL75" s="966"/>
      <c r="AM75" s="966"/>
      <c r="AN75" s="966"/>
      <c r="AO75" s="967"/>
      <c r="AP75" s="968" t="s">
        <v>490</v>
      </c>
      <c r="AQ75" s="966"/>
      <c r="AR75" s="966"/>
      <c r="AS75" s="966"/>
      <c r="AT75" s="967"/>
      <c r="AU75" s="968" t="s">
        <v>556</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5">
      <c r="A76" s="220">
        <v>9</v>
      </c>
      <c r="B76" s="961" t="s">
        <v>565</v>
      </c>
      <c r="C76" s="962"/>
      <c r="D76" s="962"/>
      <c r="E76" s="962"/>
      <c r="F76" s="962"/>
      <c r="G76" s="962"/>
      <c r="H76" s="962"/>
      <c r="I76" s="962"/>
      <c r="J76" s="962"/>
      <c r="K76" s="962"/>
      <c r="L76" s="962"/>
      <c r="M76" s="962"/>
      <c r="N76" s="962"/>
      <c r="O76" s="962"/>
      <c r="P76" s="963"/>
      <c r="Q76" s="965">
        <v>33</v>
      </c>
      <c r="R76" s="966"/>
      <c r="S76" s="966"/>
      <c r="T76" s="966"/>
      <c r="U76" s="967"/>
      <c r="V76" s="968">
        <v>17</v>
      </c>
      <c r="W76" s="966"/>
      <c r="X76" s="966"/>
      <c r="Y76" s="966"/>
      <c r="Z76" s="967"/>
      <c r="AA76" s="968">
        <v>17</v>
      </c>
      <c r="AB76" s="966"/>
      <c r="AC76" s="966"/>
      <c r="AD76" s="966"/>
      <c r="AE76" s="967"/>
      <c r="AF76" s="968">
        <v>17</v>
      </c>
      <c r="AG76" s="966"/>
      <c r="AH76" s="966"/>
      <c r="AI76" s="966"/>
      <c r="AJ76" s="967"/>
      <c r="AK76" s="968">
        <v>23</v>
      </c>
      <c r="AL76" s="966"/>
      <c r="AM76" s="966"/>
      <c r="AN76" s="966"/>
      <c r="AO76" s="967"/>
      <c r="AP76" s="968" t="s">
        <v>490</v>
      </c>
      <c r="AQ76" s="966"/>
      <c r="AR76" s="966"/>
      <c r="AS76" s="966"/>
      <c r="AT76" s="967"/>
      <c r="AU76" s="968" t="s">
        <v>556</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5">
      <c r="A77" s="220">
        <v>10</v>
      </c>
      <c r="B77" s="961" t="s">
        <v>566</v>
      </c>
      <c r="C77" s="962"/>
      <c r="D77" s="962"/>
      <c r="E77" s="962"/>
      <c r="F77" s="962"/>
      <c r="G77" s="962"/>
      <c r="H77" s="962"/>
      <c r="I77" s="962"/>
      <c r="J77" s="962"/>
      <c r="K77" s="962"/>
      <c r="L77" s="962"/>
      <c r="M77" s="962"/>
      <c r="N77" s="962"/>
      <c r="O77" s="962"/>
      <c r="P77" s="963"/>
      <c r="Q77" s="965">
        <v>772</v>
      </c>
      <c r="R77" s="966"/>
      <c r="S77" s="966"/>
      <c r="T77" s="966"/>
      <c r="U77" s="967"/>
      <c r="V77" s="968">
        <v>728</v>
      </c>
      <c r="W77" s="966"/>
      <c r="X77" s="966"/>
      <c r="Y77" s="966"/>
      <c r="Z77" s="967"/>
      <c r="AA77" s="968">
        <v>44</v>
      </c>
      <c r="AB77" s="966"/>
      <c r="AC77" s="966"/>
      <c r="AD77" s="966"/>
      <c r="AE77" s="967"/>
      <c r="AF77" s="968">
        <v>44</v>
      </c>
      <c r="AG77" s="966"/>
      <c r="AH77" s="966"/>
      <c r="AI77" s="966"/>
      <c r="AJ77" s="967"/>
      <c r="AK77" s="968">
        <v>315</v>
      </c>
      <c r="AL77" s="966"/>
      <c r="AM77" s="966"/>
      <c r="AN77" s="966"/>
      <c r="AO77" s="967"/>
      <c r="AP77" s="968" t="s">
        <v>490</v>
      </c>
      <c r="AQ77" s="966"/>
      <c r="AR77" s="966"/>
      <c r="AS77" s="966"/>
      <c r="AT77" s="967"/>
      <c r="AU77" s="968" t="s">
        <v>556</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5">
      <c r="A78" s="220">
        <v>11</v>
      </c>
      <c r="B78" s="961" t="s">
        <v>567</v>
      </c>
      <c r="C78" s="962"/>
      <c r="D78" s="962"/>
      <c r="E78" s="962"/>
      <c r="F78" s="962"/>
      <c r="G78" s="962"/>
      <c r="H78" s="962"/>
      <c r="I78" s="962"/>
      <c r="J78" s="962"/>
      <c r="K78" s="962"/>
      <c r="L78" s="962"/>
      <c r="M78" s="962"/>
      <c r="N78" s="962"/>
      <c r="O78" s="962"/>
      <c r="P78" s="963"/>
      <c r="Q78" s="964">
        <v>1876</v>
      </c>
      <c r="R78" s="958"/>
      <c r="S78" s="958"/>
      <c r="T78" s="958"/>
      <c r="U78" s="958"/>
      <c r="V78" s="958">
        <v>1810</v>
      </c>
      <c r="W78" s="958"/>
      <c r="X78" s="958"/>
      <c r="Y78" s="958"/>
      <c r="Z78" s="958"/>
      <c r="AA78" s="958">
        <v>66</v>
      </c>
      <c r="AB78" s="958"/>
      <c r="AC78" s="958"/>
      <c r="AD78" s="958"/>
      <c r="AE78" s="958"/>
      <c r="AF78" s="958">
        <v>66</v>
      </c>
      <c r="AG78" s="958"/>
      <c r="AH78" s="958"/>
      <c r="AI78" s="958"/>
      <c r="AJ78" s="958"/>
      <c r="AK78" s="958" t="s">
        <v>490</v>
      </c>
      <c r="AL78" s="958"/>
      <c r="AM78" s="958"/>
      <c r="AN78" s="958"/>
      <c r="AO78" s="958"/>
      <c r="AP78" s="958" t="s">
        <v>490</v>
      </c>
      <c r="AQ78" s="958"/>
      <c r="AR78" s="958"/>
      <c r="AS78" s="958"/>
      <c r="AT78" s="958"/>
      <c r="AU78" s="958" t="s">
        <v>556</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5">
      <c r="A79" s="220">
        <v>12</v>
      </c>
      <c r="B79" s="961" t="s">
        <v>568</v>
      </c>
      <c r="C79" s="962"/>
      <c r="D79" s="962"/>
      <c r="E79" s="962"/>
      <c r="F79" s="962"/>
      <c r="G79" s="962"/>
      <c r="H79" s="962"/>
      <c r="I79" s="962"/>
      <c r="J79" s="962"/>
      <c r="K79" s="962"/>
      <c r="L79" s="962"/>
      <c r="M79" s="962"/>
      <c r="N79" s="962"/>
      <c r="O79" s="962"/>
      <c r="P79" s="963"/>
      <c r="Q79" s="964">
        <v>297869</v>
      </c>
      <c r="R79" s="958"/>
      <c r="S79" s="958"/>
      <c r="T79" s="958"/>
      <c r="U79" s="958"/>
      <c r="V79" s="958">
        <v>293113</v>
      </c>
      <c r="W79" s="958"/>
      <c r="X79" s="958"/>
      <c r="Y79" s="958"/>
      <c r="Z79" s="958"/>
      <c r="AA79" s="958">
        <v>4756</v>
      </c>
      <c r="AB79" s="958"/>
      <c r="AC79" s="958"/>
      <c r="AD79" s="958"/>
      <c r="AE79" s="958"/>
      <c r="AF79" s="958">
        <v>4756</v>
      </c>
      <c r="AG79" s="958"/>
      <c r="AH79" s="958"/>
      <c r="AI79" s="958"/>
      <c r="AJ79" s="958"/>
      <c r="AK79" s="958">
        <v>1710</v>
      </c>
      <c r="AL79" s="958"/>
      <c r="AM79" s="958"/>
      <c r="AN79" s="958"/>
      <c r="AO79" s="958"/>
      <c r="AP79" s="958" t="s">
        <v>490</v>
      </c>
      <c r="AQ79" s="958"/>
      <c r="AR79" s="958"/>
      <c r="AS79" s="958"/>
      <c r="AT79" s="958"/>
      <c r="AU79" s="958" t="s">
        <v>556</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3">
      <c r="A88" s="222"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5989</v>
      </c>
      <c r="AG88" s="946"/>
      <c r="AH88" s="946"/>
      <c r="AI88" s="946"/>
      <c r="AJ88" s="946"/>
      <c r="AK88" s="950"/>
      <c r="AL88" s="950"/>
      <c r="AM88" s="950"/>
      <c r="AN88" s="950"/>
      <c r="AO88" s="950"/>
      <c r="AP88" s="946">
        <v>2091</v>
      </c>
      <c r="AQ88" s="946"/>
      <c r="AR88" s="946"/>
      <c r="AS88" s="946"/>
      <c r="AT88" s="946"/>
      <c r="AU88" s="946">
        <v>371</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43</v>
      </c>
      <c r="CS102" s="940"/>
      <c r="CT102" s="940"/>
      <c r="CU102" s="940"/>
      <c r="CV102" s="941"/>
      <c r="CW102" s="939" t="s">
        <v>556</v>
      </c>
      <c r="CX102" s="940"/>
      <c r="CY102" s="940"/>
      <c r="CZ102" s="940"/>
      <c r="DA102" s="941"/>
      <c r="DB102" s="939" t="s">
        <v>556</v>
      </c>
      <c r="DC102" s="940"/>
      <c r="DD102" s="940"/>
      <c r="DE102" s="940"/>
      <c r="DF102" s="941"/>
      <c r="DG102" s="939" t="s">
        <v>556</v>
      </c>
      <c r="DH102" s="940"/>
      <c r="DI102" s="940"/>
      <c r="DJ102" s="940"/>
      <c r="DK102" s="941"/>
      <c r="DL102" s="939" t="s">
        <v>556</v>
      </c>
      <c r="DM102" s="940"/>
      <c r="DN102" s="940"/>
      <c r="DO102" s="940"/>
      <c r="DP102" s="941"/>
      <c r="DQ102" s="939" t="s">
        <v>556</v>
      </c>
      <c r="DR102" s="940"/>
      <c r="DS102" s="940"/>
      <c r="DT102" s="940"/>
      <c r="DU102" s="941"/>
      <c r="DV102" s="924"/>
      <c r="DW102" s="925"/>
      <c r="DX102" s="925"/>
      <c r="DY102" s="925"/>
      <c r="DZ102" s="926"/>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12" customFormat="1" ht="26.25" customHeight="1" x14ac:dyDescent="0.2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715880</v>
      </c>
      <c r="AB110" s="876"/>
      <c r="AC110" s="876"/>
      <c r="AD110" s="876"/>
      <c r="AE110" s="877"/>
      <c r="AF110" s="878">
        <v>718156</v>
      </c>
      <c r="AG110" s="876"/>
      <c r="AH110" s="876"/>
      <c r="AI110" s="876"/>
      <c r="AJ110" s="877"/>
      <c r="AK110" s="878">
        <v>714555</v>
      </c>
      <c r="AL110" s="876"/>
      <c r="AM110" s="876"/>
      <c r="AN110" s="876"/>
      <c r="AO110" s="877"/>
      <c r="AP110" s="879">
        <v>17.399999999999999</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6274614</v>
      </c>
      <c r="BR110" s="829"/>
      <c r="BS110" s="829"/>
      <c r="BT110" s="829"/>
      <c r="BU110" s="829"/>
      <c r="BV110" s="829">
        <v>6021944</v>
      </c>
      <c r="BW110" s="829"/>
      <c r="BX110" s="829"/>
      <c r="BY110" s="829"/>
      <c r="BZ110" s="829"/>
      <c r="CA110" s="829">
        <v>5729072</v>
      </c>
      <c r="CB110" s="829"/>
      <c r="CC110" s="829"/>
      <c r="CD110" s="829"/>
      <c r="CE110" s="829"/>
      <c r="CF110" s="853">
        <v>139.5</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161166</v>
      </c>
      <c r="BR111" s="804"/>
      <c r="BS111" s="804"/>
      <c r="BT111" s="804"/>
      <c r="BU111" s="804"/>
      <c r="BV111" s="804">
        <v>84474</v>
      </c>
      <c r="BW111" s="804"/>
      <c r="BX111" s="804"/>
      <c r="BY111" s="804"/>
      <c r="BZ111" s="804"/>
      <c r="CA111" s="804">
        <v>389</v>
      </c>
      <c r="CB111" s="804"/>
      <c r="CC111" s="804"/>
      <c r="CD111" s="804"/>
      <c r="CE111" s="804"/>
      <c r="CF111" s="862">
        <v>0</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3597057</v>
      </c>
      <c r="BR112" s="804"/>
      <c r="BS112" s="804"/>
      <c r="BT112" s="804"/>
      <c r="BU112" s="804"/>
      <c r="BV112" s="804">
        <v>3263903</v>
      </c>
      <c r="BW112" s="804"/>
      <c r="BX112" s="804"/>
      <c r="BY112" s="804"/>
      <c r="BZ112" s="804"/>
      <c r="CA112" s="804">
        <v>2826470</v>
      </c>
      <c r="CB112" s="804"/>
      <c r="CC112" s="804"/>
      <c r="CD112" s="804"/>
      <c r="CE112" s="804"/>
      <c r="CF112" s="862">
        <v>68.8</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146327</v>
      </c>
      <c r="DH112" s="804"/>
      <c r="DI112" s="804"/>
      <c r="DJ112" s="804"/>
      <c r="DK112" s="804"/>
      <c r="DL112" s="804">
        <v>74949</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477547</v>
      </c>
      <c r="AB113" s="906"/>
      <c r="AC113" s="906"/>
      <c r="AD113" s="906"/>
      <c r="AE113" s="907"/>
      <c r="AF113" s="908">
        <v>496375</v>
      </c>
      <c r="AG113" s="906"/>
      <c r="AH113" s="906"/>
      <c r="AI113" s="906"/>
      <c r="AJ113" s="907"/>
      <c r="AK113" s="908">
        <v>430265</v>
      </c>
      <c r="AL113" s="906"/>
      <c r="AM113" s="906"/>
      <c r="AN113" s="906"/>
      <c r="AO113" s="907"/>
      <c r="AP113" s="909">
        <v>10.5</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411574</v>
      </c>
      <c r="BR113" s="804"/>
      <c r="BS113" s="804"/>
      <c r="BT113" s="804"/>
      <c r="BU113" s="804"/>
      <c r="BV113" s="804">
        <v>395773</v>
      </c>
      <c r="BW113" s="804"/>
      <c r="BX113" s="804"/>
      <c r="BY113" s="804"/>
      <c r="BZ113" s="804"/>
      <c r="CA113" s="804">
        <v>370729</v>
      </c>
      <c r="CB113" s="804"/>
      <c r="CC113" s="804"/>
      <c r="CD113" s="804"/>
      <c r="CE113" s="804"/>
      <c r="CF113" s="862">
        <v>9</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77191</v>
      </c>
      <c r="AB114" s="767"/>
      <c r="AC114" s="767"/>
      <c r="AD114" s="767"/>
      <c r="AE114" s="768"/>
      <c r="AF114" s="769">
        <v>63981</v>
      </c>
      <c r="AG114" s="767"/>
      <c r="AH114" s="767"/>
      <c r="AI114" s="767"/>
      <c r="AJ114" s="768"/>
      <c r="AK114" s="769">
        <v>66980</v>
      </c>
      <c r="AL114" s="767"/>
      <c r="AM114" s="767"/>
      <c r="AN114" s="767"/>
      <c r="AO114" s="768"/>
      <c r="AP114" s="811">
        <v>1.6</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667779</v>
      </c>
      <c r="BR114" s="804"/>
      <c r="BS114" s="804"/>
      <c r="BT114" s="804"/>
      <c r="BU114" s="804"/>
      <c r="BV114" s="804">
        <v>626135</v>
      </c>
      <c r="BW114" s="804"/>
      <c r="BX114" s="804"/>
      <c r="BY114" s="804"/>
      <c r="BZ114" s="804"/>
      <c r="CA114" s="804">
        <v>631669</v>
      </c>
      <c r="CB114" s="804"/>
      <c r="CC114" s="804"/>
      <c r="CD114" s="804"/>
      <c r="CE114" s="804"/>
      <c r="CF114" s="862">
        <v>15.4</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84412</v>
      </c>
      <c r="AB115" s="906"/>
      <c r="AC115" s="906"/>
      <c r="AD115" s="906"/>
      <c r="AE115" s="907"/>
      <c r="AF115" s="908">
        <v>84319</v>
      </c>
      <c r="AG115" s="906"/>
      <c r="AH115" s="906"/>
      <c r="AI115" s="906"/>
      <c r="AJ115" s="907"/>
      <c r="AK115" s="908">
        <v>84974</v>
      </c>
      <c r="AL115" s="906"/>
      <c r="AM115" s="906"/>
      <c r="AN115" s="906"/>
      <c r="AO115" s="907"/>
      <c r="AP115" s="909">
        <v>2.1</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1355030</v>
      </c>
      <c r="AB117" s="890"/>
      <c r="AC117" s="890"/>
      <c r="AD117" s="890"/>
      <c r="AE117" s="891"/>
      <c r="AF117" s="892">
        <v>1362831</v>
      </c>
      <c r="AG117" s="890"/>
      <c r="AH117" s="890"/>
      <c r="AI117" s="890"/>
      <c r="AJ117" s="891"/>
      <c r="AK117" s="892">
        <v>1296774</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v>14456</v>
      </c>
      <c r="DH118" s="767"/>
      <c r="DI118" s="767"/>
      <c r="DJ118" s="767"/>
      <c r="DK118" s="768"/>
      <c r="DL118" s="769">
        <v>8753</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443</v>
      </c>
      <c r="BP119" s="865"/>
      <c r="BQ119" s="866">
        <v>11112190</v>
      </c>
      <c r="BR119" s="832"/>
      <c r="BS119" s="832"/>
      <c r="BT119" s="832"/>
      <c r="BU119" s="832"/>
      <c r="BV119" s="832">
        <v>10392229</v>
      </c>
      <c r="BW119" s="832"/>
      <c r="BX119" s="832"/>
      <c r="BY119" s="832"/>
      <c r="BZ119" s="832"/>
      <c r="CA119" s="832">
        <v>9558329</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383</v>
      </c>
      <c r="DH119" s="751"/>
      <c r="DI119" s="751"/>
      <c r="DJ119" s="751"/>
      <c r="DK119" s="752"/>
      <c r="DL119" s="753">
        <v>772</v>
      </c>
      <c r="DM119" s="751"/>
      <c r="DN119" s="751"/>
      <c r="DO119" s="751"/>
      <c r="DP119" s="752"/>
      <c r="DQ119" s="753">
        <v>389</v>
      </c>
      <c r="DR119" s="751"/>
      <c r="DS119" s="751"/>
      <c r="DT119" s="751"/>
      <c r="DU119" s="752"/>
      <c r="DV119" s="835">
        <v>0</v>
      </c>
      <c r="DW119" s="836"/>
      <c r="DX119" s="836"/>
      <c r="DY119" s="836"/>
      <c r="DZ119" s="837"/>
    </row>
    <row r="120" spans="1:130" s="212" customFormat="1" ht="26.25" customHeight="1" x14ac:dyDescent="0.2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2621274</v>
      </c>
      <c r="BR120" s="829"/>
      <c r="BS120" s="829"/>
      <c r="BT120" s="829"/>
      <c r="BU120" s="829"/>
      <c r="BV120" s="829">
        <v>2642432</v>
      </c>
      <c r="BW120" s="829"/>
      <c r="BX120" s="829"/>
      <c r="BY120" s="829"/>
      <c r="BZ120" s="829"/>
      <c r="CA120" s="829">
        <v>2705431</v>
      </c>
      <c r="CB120" s="829"/>
      <c r="CC120" s="829"/>
      <c r="CD120" s="829"/>
      <c r="CE120" s="829"/>
      <c r="CF120" s="853">
        <v>65.900000000000006</v>
      </c>
      <c r="CG120" s="854"/>
      <c r="CH120" s="854"/>
      <c r="CI120" s="854"/>
      <c r="CJ120" s="854"/>
      <c r="CK120" s="855" t="s">
        <v>447</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1704493</v>
      </c>
      <c r="DR120" s="829"/>
      <c r="DS120" s="829"/>
      <c r="DT120" s="829"/>
      <c r="DU120" s="829"/>
      <c r="DV120" s="830">
        <v>41.5</v>
      </c>
      <c r="DW120" s="830"/>
      <c r="DX120" s="830"/>
      <c r="DY120" s="830"/>
      <c r="DZ120" s="831"/>
    </row>
    <row r="121" spans="1:130" s="212" customFormat="1" ht="26.25" customHeight="1" x14ac:dyDescent="0.2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567435</v>
      </c>
      <c r="BR121" s="804"/>
      <c r="BS121" s="804"/>
      <c r="BT121" s="804"/>
      <c r="BU121" s="804"/>
      <c r="BV121" s="804">
        <v>446171</v>
      </c>
      <c r="BW121" s="804"/>
      <c r="BX121" s="804"/>
      <c r="BY121" s="804"/>
      <c r="BZ121" s="804"/>
      <c r="CA121" s="804">
        <v>321747</v>
      </c>
      <c r="CB121" s="804"/>
      <c r="CC121" s="804"/>
      <c r="CD121" s="804"/>
      <c r="CE121" s="804"/>
      <c r="CF121" s="862">
        <v>7.8</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816515</v>
      </c>
      <c r="DR121" s="804"/>
      <c r="DS121" s="804"/>
      <c r="DT121" s="804"/>
      <c r="DU121" s="804"/>
      <c r="DV121" s="781">
        <v>19.899999999999999</v>
      </c>
      <c r="DW121" s="781"/>
      <c r="DX121" s="781"/>
      <c r="DY121" s="781"/>
      <c r="DZ121" s="782"/>
    </row>
    <row r="122" spans="1:130" s="212" customFormat="1" ht="26.25" customHeight="1" x14ac:dyDescent="0.2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6812677</v>
      </c>
      <c r="BR122" s="832"/>
      <c r="BS122" s="832"/>
      <c r="BT122" s="832"/>
      <c r="BU122" s="832"/>
      <c r="BV122" s="832">
        <v>6368542</v>
      </c>
      <c r="BW122" s="832"/>
      <c r="BX122" s="832"/>
      <c r="BY122" s="832"/>
      <c r="BZ122" s="832"/>
      <c r="CA122" s="832">
        <v>5846325</v>
      </c>
      <c r="CB122" s="832"/>
      <c r="CC122" s="832"/>
      <c r="CD122" s="832"/>
      <c r="CE122" s="832"/>
      <c r="CF122" s="833">
        <v>142.4</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v>262981</v>
      </c>
      <c r="DR122" s="804"/>
      <c r="DS122" s="804"/>
      <c r="DT122" s="804"/>
      <c r="DU122" s="804"/>
      <c r="DV122" s="781">
        <v>6.4</v>
      </c>
      <c r="DW122" s="781"/>
      <c r="DX122" s="781"/>
      <c r="DY122" s="781"/>
      <c r="DZ122" s="782"/>
    </row>
    <row r="123" spans="1:130" s="212" customFormat="1" ht="26.25" customHeight="1" x14ac:dyDescent="0.2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451</v>
      </c>
      <c r="BP123" s="865"/>
      <c r="BQ123" s="819">
        <v>10001386</v>
      </c>
      <c r="BR123" s="820"/>
      <c r="BS123" s="820"/>
      <c r="BT123" s="820"/>
      <c r="BU123" s="820"/>
      <c r="BV123" s="820">
        <v>9457145</v>
      </c>
      <c r="BW123" s="820"/>
      <c r="BX123" s="820"/>
      <c r="BY123" s="820"/>
      <c r="BZ123" s="820"/>
      <c r="CA123" s="820">
        <v>8873503</v>
      </c>
      <c r="CB123" s="820"/>
      <c r="CC123" s="820"/>
      <c r="CD123" s="820"/>
      <c r="CE123" s="820"/>
      <c r="CF123" s="735"/>
      <c r="CG123" s="736"/>
      <c r="CH123" s="736"/>
      <c r="CI123" s="736"/>
      <c r="CJ123" s="821"/>
      <c r="CK123" s="856"/>
      <c r="CL123" s="842"/>
      <c r="CM123" s="842"/>
      <c r="CN123" s="842"/>
      <c r="CO123" s="843"/>
      <c r="CP123" s="822" t="s">
        <v>396</v>
      </c>
      <c r="CQ123" s="823"/>
      <c r="CR123" s="823"/>
      <c r="CS123" s="823"/>
      <c r="CT123" s="823"/>
      <c r="CU123" s="823"/>
      <c r="CV123" s="823"/>
      <c r="CW123" s="823"/>
      <c r="CX123" s="823"/>
      <c r="CY123" s="823"/>
      <c r="CZ123" s="823"/>
      <c r="DA123" s="823"/>
      <c r="DB123" s="823"/>
      <c r="DC123" s="823"/>
      <c r="DD123" s="823"/>
      <c r="DE123" s="823"/>
      <c r="DF123" s="824"/>
      <c r="DG123" s="766">
        <v>61610</v>
      </c>
      <c r="DH123" s="767"/>
      <c r="DI123" s="767"/>
      <c r="DJ123" s="767"/>
      <c r="DK123" s="768"/>
      <c r="DL123" s="769">
        <v>53814</v>
      </c>
      <c r="DM123" s="767"/>
      <c r="DN123" s="767"/>
      <c r="DO123" s="767"/>
      <c r="DP123" s="768"/>
      <c r="DQ123" s="769">
        <v>42481</v>
      </c>
      <c r="DR123" s="767"/>
      <c r="DS123" s="767"/>
      <c r="DT123" s="767"/>
      <c r="DU123" s="768"/>
      <c r="DV123" s="811">
        <v>1</v>
      </c>
      <c r="DW123" s="812"/>
      <c r="DX123" s="812"/>
      <c r="DY123" s="812"/>
      <c r="DZ123" s="813"/>
    </row>
    <row r="124" spans="1:130" s="212" customFormat="1" ht="26.25" customHeight="1" thickBot="1" x14ac:dyDescent="0.3">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27.8</v>
      </c>
      <c r="BR124" s="818"/>
      <c r="BS124" s="818"/>
      <c r="BT124" s="818"/>
      <c r="BU124" s="818"/>
      <c r="BV124" s="818">
        <v>23.4</v>
      </c>
      <c r="BW124" s="818"/>
      <c r="BX124" s="818"/>
      <c r="BY124" s="818"/>
      <c r="BZ124" s="818"/>
      <c r="CA124" s="818">
        <v>16.600000000000001</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3535447</v>
      </c>
      <c r="DH124" s="751"/>
      <c r="DI124" s="751"/>
      <c r="DJ124" s="751"/>
      <c r="DK124" s="752"/>
      <c r="DL124" s="753">
        <v>3210089</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3">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84108</v>
      </c>
      <c r="AB126" s="767"/>
      <c r="AC126" s="767"/>
      <c r="AD126" s="767"/>
      <c r="AE126" s="768"/>
      <c r="AF126" s="769">
        <v>84108</v>
      </c>
      <c r="AG126" s="767"/>
      <c r="AH126" s="767"/>
      <c r="AI126" s="767"/>
      <c r="AJ126" s="768"/>
      <c r="AK126" s="769">
        <v>84821</v>
      </c>
      <c r="AL126" s="767"/>
      <c r="AM126" s="767"/>
      <c r="AN126" s="767"/>
      <c r="AO126" s="768"/>
      <c r="AP126" s="811">
        <v>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304</v>
      </c>
      <c r="AB127" s="767"/>
      <c r="AC127" s="767"/>
      <c r="AD127" s="767"/>
      <c r="AE127" s="768"/>
      <c r="AF127" s="769">
        <v>211</v>
      </c>
      <c r="AG127" s="767"/>
      <c r="AH127" s="767"/>
      <c r="AI127" s="767"/>
      <c r="AJ127" s="768"/>
      <c r="AK127" s="769">
        <v>153</v>
      </c>
      <c r="AL127" s="767"/>
      <c r="AM127" s="767"/>
      <c r="AN127" s="767"/>
      <c r="AO127" s="768"/>
      <c r="AP127" s="811">
        <v>0</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3">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48987</v>
      </c>
      <c r="AB128" s="788"/>
      <c r="AC128" s="788"/>
      <c r="AD128" s="788"/>
      <c r="AE128" s="789"/>
      <c r="AF128" s="790">
        <v>55744</v>
      </c>
      <c r="AG128" s="788"/>
      <c r="AH128" s="788"/>
      <c r="AI128" s="788"/>
      <c r="AJ128" s="789"/>
      <c r="AK128" s="790">
        <v>41983</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4828610</v>
      </c>
      <c r="AB129" s="767"/>
      <c r="AC129" s="767"/>
      <c r="AD129" s="767"/>
      <c r="AE129" s="768"/>
      <c r="AF129" s="769">
        <v>4806519</v>
      </c>
      <c r="AG129" s="767"/>
      <c r="AH129" s="767"/>
      <c r="AI129" s="767"/>
      <c r="AJ129" s="768"/>
      <c r="AK129" s="769">
        <v>4923597</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834061</v>
      </c>
      <c r="AB130" s="767"/>
      <c r="AC130" s="767"/>
      <c r="AD130" s="767"/>
      <c r="AE130" s="768"/>
      <c r="AF130" s="769">
        <v>811803</v>
      </c>
      <c r="AG130" s="767"/>
      <c r="AH130" s="767"/>
      <c r="AI130" s="767"/>
      <c r="AJ130" s="768"/>
      <c r="AK130" s="769">
        <v>817330</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11.6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3994549</v>
      </c>
      <c r="AB131" s="751"/>
      <c r="AC131" s="751"/>
      <c r="AD131" s="751"/>
      <c r="AE131" s="752"/>
      <c r="AF131" s="753">
        <v>3994716</v>
      </c>
      <c r="AG131" s="751"/>
      <c r="AH131" s="751"/>
      <c r="AI131" s="751"/>
      <c r="AJ131" s="752"/>
      <c r="AK131" s="753">
        <v>4106267</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16.600000000000001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11.81565178</v>
      </c>
      <c r="AB132" s="732"/>
      <c r="AC132" s="732"/>
      <c r="AD132" s="732"/>
      <c r="AE132" s="733"/>
      <c r="AF132" s="734">
        <v>12.398478389999999</v>
      </c>
      <c r="AG132" s="732"/>
      <c r="AH132" s="732"/>
      <c r="AI132" s="732"/>
      <c r="AJ132" s="733"/>
      <c r="AK132" s="734">
        <v>10.65349623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11.1</v>
      </c>
      <c r="AB133" s="711"/>
      <c r="AC133" s="711"/>
      <c r="AD133" s="711"/>
      <c r="AE133" s="712"/>
      <c r="AF133" s="710">
        <v>11.6</v>
      </c>
      <c r="AG133" s="711"/>
      <c r="AH133" s="711"/>
      <c r="AI133" s="711"/>
      <c r="AJ133" s="712"/>
      <c r="AK133" s="710">
        <v>11.6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Sgu/9/eU/wonckQO/G/c0loKBx5Zp7nPNnldLFPlHPHKc06C+5CS19uGgisAffxyEDdIoFgWrYk00QiDfIrJw==" saltValue="gW2ns12pAgpmfPTqO2/QA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477</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RpXVLs7wRlBgi0odRumRvbrwled+NeKb59+IwnIBVgP3KNyTn0+wsqCsW2rsKSlIApIxH1jPSLNn7sl/su3Ixg==" saltValue="LeM8eWQW1IOPcc38M7Ad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O2CtaqX0SlMU+SMpShBxCXMNxUdk4lkeW9Kp/v5sXuC1NbT+U/Ah1fRqPk/Ms3FE+NQSJb+2QHWXfDMJWm5x3g==" saltValue="nuSciEJm5LE5Exmmj39bX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479</v>
      </c>
      <c r="AL6" s="248"/>
      <c r="AM6" s="248"/>
      <c r="AN6" s="248"/>
    </row>
    <row r="7" spans="1:46" ht="13.5" customHeight="1" x14ac:dyDescent="0.25">
      <c r="A7" s="247"/>
      <c r="AK7" s="250"/>
      <c r="AL7" s="251"/>
      <c r="AM7" s="251"/>
      <c r="AN7" s="252"/>
      <c r="AO7" s="1105" t="s">
        <v>480</v>
      </c>
      <c r="AP7" s="253"/>
      <c r="AQ7" s="254" t="s">
        <v>481</v>
      </c>
      <c r="AR7" s="255"/>
    </row>
    <row r="8" spans="1:46" ht="12.75" x14ac:dyDescent="0.25">
      <c r="A8" s="247"/>
      <c r="AK8" s="256"/>
      <c r="AL8" s="257"/>
      <c r="AM8" s="257"/>
      <c r="AN8" s="258"/>
      <c r="AO8" s="1106"/>
      <c r="AP8" s="259" t="s">
        <v>482</v>
      </c>
      <c r="AQ8" s="260" t="s">
        <v>483</v>
      </c>
      <c r="AR8" s="261" t="s">
        <v>484</v>
      </c>
    </row>
    <row r="9" spans="1:46" ht="12.75" x14ac:dyDescent="0.25">
      <c r="A9" s="247"/>
      <c r="AK9" s="1117" t="s">
        <v>485</v>
      </c>
      <c r="AL9" s="1118"/>
      <c r="AM9" s="1118"/>
      <c r="AN9" s="1119"/>
      <c r="AO9" s="262">
        <v>1441523</v>
      </c>
      <c r="AP9" s="262">
        <v>170473</v>
      </c>
      <c r="AQ9" s="263">
        <v>186275</v>
      </c>
      <c r="AR9" s="264">
        <v>-8.5</v>
      </c>
    </row>
    <row r="10" spans="1:46" ht="13.5" customHeight="1" x14ac:dyDescent="0.25">
      <c r="A10" s="247"/>
      <c r="AK10" s="1117" t="s">
        <v>486</v>
      </c>
      <c r="AL10" s="1118"/>
      <c r="AM10" s="1118"/>
      <c r="AN10" s="1119"/>
      <c r="AO10" s="265">
        <v>281100</v>
      </c>
      <c r="AP10" s="265">
        <v>33243</v>
      </c>
      <c r="AQ10" s="266">
        <v>28060</v>
      </c>
      <c r="AR10" s="267">
        <v>18.5</v>
      </c>
    </row>
    <row r="11" spans="1:46" ht="13.5" customHeight="1" x14ac:dyDescent="0.25">
      <c r="A11" s="247"/>
      <c r="AK11" s="1117" t="s">
        <v>487</v>
      </c>
      <c r="AL11" s="1118"/>
      <c r="AM11" s="1118"/>
      <c r="AN11" s="1119"/>
      <c r="AO11" s="265">
        <v>6634</v>
      </c>
      <c r="AP11" s="265">
        <v>785</v>
      </c>
      <c r="AQ11" s="266">
        <v>7123</v>
      </c>
      <c r="AR11" s="267">
        <v>-89</v>
      </c>
    </row>
    <row r="12" spans="1:46" ht="13.5" customHeight="1" x14ac:dyDescent="0.25">
      <c r="A12" s="247"/>
      <c r="AK12" s="1117" t="s">
        <v>488</v>
      </c>
      <c r="AL12" s="1118"/>
      <c r="AM12" s="1118"/>
      <c r="AN12" s="1119"/>
      <c r="AO12" s="265">
        <v>16321</v>
      </c>
      <c r="AP12" s="265">
        <v>1930</v>
      </c>
      <c r="AQ12" s="266">
        <v>57</v>
      </c>
      <c r="AR12" s="267">
        <v>3286</v>
      </c>
    </row>
    <row r="13" spans="1:46" ht="13.5" customHeight="1" x14ac:dyDescent="0.25">
      <c r="A13" s="247"/>
      <c r="AK13" s="1117" t="s">
        <v>489</v>
      </c>
      <c r="AL13" s="1118"/>
      <c r="AM13" s="1118"/>
      <c r="AN13" s="1119"/>
      <c r="AO13" s="265" t="s">
        <v>490</v>
      </c>
      <c r="AP13" s="265" t="s">
        <v>490</v>
      </c>
      <c r="AQ13" s="266">
        <v>6435</v>
      </c>
      <c r="AR13" s="267" t="s">
        <v>490</v>
      </c>
    </row>
    <row r="14" spans="1:46" ht="13.5" customHeight="1" x14ac:dyDescent="0.25">
      <c r="A14" s="247"/>
      <c r="AK14" s="1117" t="s">
        <v>491</v>
      </c>
      <c r="AL14" s="1118"/>
      <c r="AM14" s="1118"/>
      <c r="AN14" s="1119"/>
      <c r="AO14" s="265">
        <v>18483</v>
      </c>
      <c r="AP14" s="265">
        <v>2186</v>
      </c>
      <c r="AQ14" s="266">
        <v>3786</v>
      </c>
      <c r="AR14" s="267">
        <v>-42.3</v>
      </c>
    </row>
    <row r="15" spans="1:46" ht="13.5" customHeight="1" x14ac:dyDescent="0.25">
      <c r="A15" s="247"/>
      <c r="AK15" s="1120" t="s">
        <v>492</v>
      </c>
      <c r="AL15" s="1121"/>
      <c r="AM15" s="1121"/>
      <c r="AN15" s="1122"/>
      <c r="AO15" s="265">
        <v>-88620</v>
      </c>
      <c r="AP15" s="265">
        <v>-10480</v>
      </c>
      <c r="AQ15" s="266">
        <v>-9323</v>
      </c>
      <c r="AR15" s="267">
        <v>12.4</v>
      </c>
    </row>
    <row r="16" spans="1:46" ht="12.75" x14ac:dyDescent="0.25">
      <c r="A16" s="247"/>
      <c r="AK16" s="1120" t="s">
        <v>178</v>
      </c>
      <c r="AL16" s="1121"/>
      <c r="AM16" s="1121"/>
      <c r="AN16" s="1122"/>
      <c r="AO16" s="265">
        <v>1675441</v>
      </c>
      <c r="AP16" s="265">
        <v>198136</v>
      </c>
      <c r="AQ16" s="266">
        <v>222412</v>
      </c>
      <c r="AR16" s="267">
        <v>-10.9</v>
      </c>
    </row>
    <row r="17" spans="1:46" ht="12.75" x14ac:dyDescent="0.25">
      <c r="A17" s="247"/>
    </row>
    <row r="18" spans="1:46" ht="12.75" x14ac:dyDescent="0.25">
      <c r="A18" s="247"/>
      <c r="AQ18" s="268"/>
      <c r="AR18" s="268"/>
    </row>
    <row r="19" spans="1:46" ht="12.75" x14ac:dyDescent="0.25">
      <c r="A19" s="247"/>
      <c r="AK19" s="243" t="s">
        <v>493</v>
      </c>
    </row>
    <row r="20" spans="1:46" ht="12.75" x14ac:dyDescent="0.25">
      <c r="A20" s="247"/>
      <c r="AK20" s="269"/>
      <c r="AL20" s="270"/>
      <c r="AM20" s="270"/>
      <c r="AN20" s="271"/>
      <c r="AO20" s="272" t="s">
        <v>494</v>
      </c>
      <c r="AP20" s="273" t="s">
        <v>495</v>
      </c>
      <c r="AQ20" s="274" t="s">
        <v>496</v>
      </c>
      <c r="AR20" s="275"/>
    </row>
    <row r="21" spans="1:46" s="248" customFormat="1" ht="12.75" x14ac:dyDescent="0.25">
      <c r="A21" s="276"/>
      <c r="AK21" s="1123" t="s">
        <v>497</v>
      </c>
      <c r="AL21" s="1124"/>
      <c r="AM21" s="1124"/>
      <c r="AN21" s="1125"/>
      <c r="AO21" s="277">
        <v>15.02</v>
      </c>
      <c r="AP21" s="278">
        <v>17.59</v>
      </c>
      <c r="AQ21" s="279">
        <v>-2.57</v>
      </c>
      <c r="AS21" s="280"/>
      <c r="AT21" s="276"/>
    </row>
    <row r="22" spans="1:46" s="248" customFormat="1" ht="12.75" x14ac:dyDescent="0.25">
      <c r="A22" s="276"/>
      <c r="AK22" s="1123" t="s">
        <v>498</v>
      </c>
      <c r="AL22" s="1124"/>
      <c r="AM22" s="1124"/>
      <c r="AN22" s="1125"/>
      <c r="AO22" s="281">
        <v>94.5</v>
      </c>
      <c r="AP22" s="282">
        <v>95.9</v>
      </c>
      <c r="AQ22" s="283">
        <v>-1.4</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2.75" x14ac:dyDescent="0.25">
      <c r="A27" s="288"/>
      <c r="AS27" s="243"/>
      <c r="AT27" s="243"/>
    </row>
    <row r="28" spans="1:46" ht="16.149999999999999" x14ac:dyDescent="0.2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501</v>
      </c>
      <c r="AL29" s="248"/>
      <c r="AM29" s="248"/>
      <c r="AN29" s="248"/>
      <c r="AS29" s="290"/>
    </row>
    <row r="30" spans="1:46" ht="13.5" customHeight="1" x14ac:dyDescent="0.25">
      <c r="A30" s="247"/>
      <c r="AK30" s="250"/>
      <c r="AL30" s="251"/>
      <c r="AM30" s="251"/>
      <c r="AN30" s="252"/>
      <c r="AO30" s="1105" t="s">
        <v>480</v>
      </c>
      <c r="AP30" s="253"/>
      <c r="AQ30" s="254" t="s">
        <v>481</v>
      </c>
      <c r="AR30" s="255"/>
    </row>
    <row r="31" spans="1:46" ht="12.75" x14ac:dyDescent="0.25">
      <c r="A31" s="247"/>
      <c r="AK31" s="256"/>
      <c r="AL31" s="257"/>
      <c r="AM31" s="257"/>
      <c r="AN31" s="258"/>
      <c r="AO31" s="1106"/>
      <c r="AP31" s="259" t="s">
        <v>482</v>
      </c>
      <c r="AQ31" s="260" t="s">
        <v>483</v>
      </c>
      <c r="AR31" s="261" t="s">
        <v>484</v>
      </c>
    </row>
    <row r="32" spans="1:46" ht="27" customHeight="1" x14ac:dyDescent="0.25">
      <c r="A32" s="247"/>
      <c r="AK32" s="1107" t="s">
        <v>502</v>
      </c>
      <c r="AL32" s="1108"/>
      <c r="AM32" s="1108"/>
      <c r="AN32" s="1109"/>
      <c r="AO32" s="291">
        <v>714555</v>
      </c>
      <c r="AP32" s="291">
        <v>84503</v>
      </c>
      <c r="AQ32" s="292">
        <v>124581</v>
      </c>
      <c r="AR32" s="293">
        <v>-32.200000000000003</v>
      </c>
    </row>
    <row r="33" spans="1:46" ht="13.5" customHeight="1" x14ac:dyDescent="0.25">
      <c r="A33" s="247"/>
      <c r="AK33" s="1107" t="s">
        <v>503</v>
      </c>
      <c r="AL33" s="1108"/>
      <c r="AM33" s="1108"/>
      <c r="AN33" s="1109"/>
      <c r="AO33" s="291" t="s">
        <v>490</v>
      </c>
      <c r="AP33" s="291" t="s">
        <v>490</v>
      </c>
      <c r="AQ33" s="292">
        <v>76</v>
      </c>
      <c r="AR33" s="293" t="s">
        <v>490</v>
      </c>
    </row>
    <row r="34" spans="1:46" ht="27" customHeight="1" x14ac:dyDescent="0.25">
      <c r="A34" s="247"/>
      <c r="AK34" s="1107" t="s">
        <v>504</v>
      </c>
      <c r="AL34" s="1108"/>
      <c r="AM34" s="1108"/>
      <c r="AN34" s="1109"/>
      <c r="AO34" s="291" t="s">
        <v>490</v>
      </c>
      <c r="AP34" s="291" t="s">
        <v>490</v>
      </c>
      <c r="AQ34" s="292">
        <v>163</v>
      </c>
      <c r="AR34" s="293" t="s">
        <v>490</v>
      </c>
    </row>
    <row r="35" spans="1:46" ht="27" customHeight="1" x14ac:dyDescent="0.25">
      <c r="A35" s="247"/>
      <c r="AK35" s="1107" t="s">
        <v>505</v>
      </c>
      <c r="AL35" s="1108"/>
      <c r="AM35" s="1108"/>
      <c r="AN35" s="1109"/>
      <c r="AO35" s="291">
        <v>430265</v>
      </c>
      <c r="AP35" s="291">
        <v>50883</v>
      </c>
      <c r="AQ35" s="292">
        <v>24428</v>
      </c>
      <c r="AR35" s="293">
        <v>108.3</v>
      </c>
    </row>
    <row r="36" spans="1:46" ht="27" customHeight="1" x14ac:dyDescent="0.25">
      <c r="A36" s="247"/>
      <c r="AK36" s="1107" t="s">
        <v>506</v>
      </c>
      <c r="AL36" s="1108"/>
      <c r="AM36" s="1108"/>
      <c r="AN36" s="1109"/>
      <c r="AO36" s="291">
        <v>66980</v>
      </c>
      <c r="AP36" s="291">
        <v>7921</v>
      </c>
      <c r="AQ36" s="292">
        <v>4294</v>
      </c>
      <c r="AR36" s="293">
        <v>84.5</v>
      </c>
    </row>
    <row r="37" spans="1:46" ht="13.5" customHeight="1" x14ac:dyDescent="0.25">
      <c r="A37" s="247"/>
      <c r="AK37" s="1107" t="s">
        <v>507</v>
      </c>
      <c r="AL37" s="1108"/>
      <c r="AM37" s="1108"/>
      <c r="AN37" s="1109"/>
      <c r="AO37" s="291">
        <v>84974</v>
      </c>
      <c r="AP37" s="291">
        <v>10049</v>
      </c>
      <c r="AQ37" s="292">
        <v>880</v>
      </c>
      <c r="AR37" s="293">
        <v>1041.9000000000001</v>
      </c>
    </row>
    <row r="38" spans="1:46" ht="27" customHeight="1" x14ac:dyDescent="0.25">
      <c r="A38" s="247"/>
      <c r="AK38" s="1110" t="s">
        <v>508</v>
      </c>
      <c r="AL38" s="1111"/>
      <c r="AM38" s="1111"/>
      <c r="AN38" s="1112"/>
      <c r="AO38" s="294" t="s">
        <v>490</v>
      </c>
      <c r="AP38" s="294" t="s">
        <v>490</v>
      </c>
      <c r="AQ38" s="295">
        <v>22</v>
      </c>
      <c r="AR38" s="283" t="s">
        <v>490</v>
      </c>
      <c r="AS38" s="290"/>
    </row>
    <row r="39" spans="1:46" ht="12.75" x14ac:dyDescent="0.25">
      <c r="A39" s="247"/>
      <c r="AK39" s="1110" t="s">
        <v>509</v>
      </c>
      <c r="AL39" s="1111"/>
      <c r="AM39" s="1111"/>
      <c r="AN39" s="1112"/>
      <c r="AO39" s="291">
        <v>-41983</v>
      </c>
      <c r="AP39" s="291">
        <v>-4965</v>
      </c>
      <c r="AQ39" s="292">
        <v>-5293</v>
      </c>
      <c r="AR39" s="293">
        <v>-6.2</v>
      </c>
      <c r="AS39" s="290"/>
    </row>
    <row r="40" spans="1:46" ht="27" customHeight="1" x14ac:dyDescent="0.25">
      <c r="A40" s="247"/>
      <c r="AK40" s="1107" t="s">
        <v>510</v>
      </c>
      <c r="AL40" s="1108"/>
      <c r="AM40" s="1108"/>
      <c r="AN40" s="1109"/>
      <c r="AO40" s="291">
        <v>-817330</v>
      </c>
      <c r="AP40" s="291">
        <v>-96657</v>
      </c>
      <c r="AQ40" s="292">
        <v>-99375</v>
      </c>
      <c r="AR40" s="293">
        <v>-2.7</v>
      </c>
      <c r="AS40" s="290"/>
    </row>
    <row r="41" spans="1:46" ht="12.75" x14ac:dyDescent="0.25">
      <c r="A41" s="247"/>
      <c r="AK41" s="1113" t="s">
        <v>288</v>
      </c>
      <c r="AL41" s="1114"/>
      <c r="AM41" s="1114"/>
      <c r="AN41" s="1115"/>
      <c r="AO41" s="291">
        <v>437461</v>
      </c>
      <c r="AP41" s="291">
        <v>51734</v>
      </c>
      <c r="AQ41" s="292">
        <v>49775</v>
      </c>
      <c r="AR41" s="293">
        <v>3.9</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511</v>
      </c>
    </row>
    <row r="48" spans="1:46" ht="12.75" x14ac:dyDescent="0.25">
      <c r="A48" s="247"/>
      <c r="AK48" s="301" t="s">
        <v>512</v>
      </c>
      <c r="AL48" s="301"/>
      <c r="AM48" s="301"/>
      <c r="AN48" s="301"/>
      <c r="AO48" s="301"/>
      <c r="AP48" s="301"/>
      <c r="AQ48" s="302"/>
      <c r="AR48" s="301"/>
    </row>
    <row r="49" spans="1:44" ht="13.5" customHeight="1" x14ac:dyDescent="0.25">
      <c r="A49" s="247"/>
      <c r="AK49" s="303"/>
      <c r="AL49" s="304"/>
      <c r="AM49" s="1100" t="s">
        <v>480</v>
      </c>
      <c r="AN49" s="1102" t="s">
        <v>513</v>
      </c>
      <c r="AO49" s="1103"/>
      <c r="AP49" s="1103"/>
      <c r="AQ49" s="1103"/>
      <c r="AR49" s="1104"/>
    </row>
    <row r="50" spans="1:44" ht="12.75" x14ac:dyDescent="0.25">
      <c r="A50" s="247"/>
      <c r="AK50" s="305"/>
      <c r="AL50" s="306"/>
      <c r="AM50" s="1101"/>
      <c r="AN50" s="307" t="s">
        <v>514</v>
      </c>
      <c r="AO50" s="308" t="s">
        <v>515</v>
      </c>
      <c r="AP50" s="309" t="s">
        <v>516</v>
      </c>
      <c r="AQ50" s="310" t="s">
        <v>517</v>
      </c>
      <c r="AR50" s="311" t="s">
        <v>518</v>
      </c>
    </row>
    <row r="51" spans="1:44" ht="12.75" x14ac:dyDescent="0.25">
      <c r="A51" s="247"/>
      <c r="AK51" s="303" t="s">
        <v>519</v>
      </c>
      <c r="AL51" s="304"/>
      <c r="AM51" s="312">
        <v>854006</v>
      </c>
      <c r="AN51" s="313">
        <v>92445</v>
      </c>
      <c r="AO51" s="314">
        <v>46.6</v>
      </c>
      <c r="AP51" s="315">
        <v>200194</v>
      </c>
      <c r="AQ51" s="316">
        <v>69.3</v>
      </c>
      <c r="AR51" s="317">
        <v>-22.7</v>
      </c>
    </row>
    <row r="52" spans="1:44" ht="12.75" x14ac:dyDescent="0.25">
      <c r="A52" s="247"/>
      <c r="AK52" s="318"/>
      <c r="AL52" s="319" t="s">
        <v>520</v>
      </c>
      <c r="AM52" s="320">
        <v>512950</v>
      </c>
      <c r="AN52" s="321">
        <v>55526</v>
      </c>
      <c r="AO52" s="322">
        <v>54.5</v>
      </c>
      <c r="AP52" s="323">
        <v>106422</v>
      </c>
      <c r="AQ52" s="324">
        <v>112.9</v>
      </c>
      <c r="AR52" s="325">
        <v>-58.4</v>
      </c>
    </row>
    <row r="53" spans="1:44" ht="12.75" x14ac:dyDescent="0.25">
      <c r="A53" s="247"/>
      <c r="AK53" s="303" t="s">
        <v>521</v>
      </c>
      <c r="AL53" s="304"/>
      <c r="AM53" s="312">
        <v>527238</v>
      </c>
      <c r="AN53" s="313">
        <v>58213</v>
      </c>
      <c r="AO53" s="314">
        <v>-37</v>
      </c>
      <c r="AP53" s="315">
        <v>196914</v>
      </c>
      <c r="AQ53" s="316">
        <v>-1.6</v>
      </c>
      <c r="AR53" s="317">
        <v>-35.4</v>
      </c>
    </row>
    <row r="54" spans="1:44" ht="12.75" x14ac:dyDescent="0.25">
      <c r="A54" s="247"/>
      <c r="AK54" s="318"/>
      <c r="AL54" s="319" t="s">
        <v>520</v>
      </c>
      <c r="AM54" s="320">
        <v>286604</v>
      </c>
      <c r="AN54" s="321">
        <v>31644</v>
      </c>
      <c r="AO54" s="322">
        <v>-43</v>
      </c>
      <c r="AP54" s="323">
        <v>98966</v>
      </c>
      <c r="AQ54" s="324">
        <v>-7</v>
      </c>
      <c r="AR54" s="325">
        <v>-36</v>
      </c>
    </row>
    <row r="55" spans="1:44" ht="12.75" x14ac:dyDescent="0.25">
      <c r="A55" s="247"/>
      <c r="AK55" s="303" t="s">
        <v>522</v>
      </c>
      <c r="AL55" s="304"/>
      <c r="AM55" s="312">
        <v>751613</v>
      </c>
      <c r="AN55" s="313">
        <v>84784</v>
      </c>
      <c r="AO55" s="314">
        <v>45.6</v>
      </c>
      <c r="AP55" s="315">
        <v>204757</v>
      </c>
      <c r="AQ55" s="316">
        <v>4</v>
      </c>
      <c r="AR55" s="317">
        <v>41.6</v>
      </c>
    </row>
    <row r="56" spans="1:44" ht="12.75" x14ac:dyDescent="0.25">
      <c r="A56" s="247"/>
      <c r="AK56" s="318"/>
      <c r="AL56" s="319" t="s">
        <v>520</v>
      </c>
      <c r="AM56" s="320">
        <v>418345</v>
      </c>
      <c r="AN56" s="321">
        <v>47191</v>
      </c>
      <c r="AO56" s="322">
        <v>49.1</v>
      </c>
      <c r="AP56" s="323">
        <v>106071</v>
      </c>
      <c r="AQ56" s="324">
        <v>7.2</v>
      </c>
      <c r="AR56" s="325">
        <v>41.9</v>
      </c>
    </row>
    <row r="57" spans="1:44" ht="12.75" x14ac:dyDescent="0.25">
      <c r="A57" s="247"/>
      <c r="AK57" s="303" t="s">
        <v>523</v>
      </c>
      <c r="AL57" s="304"/>
      <c r="AM57" s="312">
        <v>637615</v>
      </c>
      <c r="AN57" s="313">
        <v>73526</v>
      </c>
      <c r="AO57" s="314">
        <v>-13.3</v>
      </c>
      <c r="AP57" s="315">
        <v>194971</v>
      </c>
      <c r="AQ57" s="316">
        <v>-4.8</v>
      </c>
      <c r="AR57" s="317">
        <v>-8.5</v>
      </c>
    </row>
    <row r="58" spans="1:44" ht="12.75" x14ac:dyDescent="0.25">
      <c r="A58" s="247"/>
      <c r="AK58" s="318"/>
      <c r="AL58" s="319" t="s">
        <v>520</v>
      </c>
      <c r="AM58" s="320">
        <v>269919</v>
      </c>
      <c r="AN58" s="321">
        <v>31125</v>
      </c>
      <c r="AO58" s="322">
        <v>-34</v>
      </c>
      <c r="AP58" s="323">
        <v>105966</v>
      </c>
      <c r="AQ58" s="324">
        <v>-0.1</v>
      </c>
      <c r="AR58" s="325">
        <v>-33.9</v>
      </c>
    </row>
    <row r="59" spans="1:44" ht="12.75" x14ac:dyDescent="0.25">
      <c r="A59" s="247"/>
      <c r="AK59" s="303" t="s">
        <v>524</v>
      </c>
      <c r="AL59" s="304"/>
      <c r="AM59" s="312">
        <v>691625</v>
      </c>
      <c r="AN59" s="313">
        <v>81791</v>
      </c>
      <c r="AO59" s="314">
        <v>11.2</v>
      </c>
      <c r="AP59" s="315">
        <v>224172</v>
      </c>
      <c r="AQ59" s="316">
        <v>15</v>
      </c>
      <c r="AR59" s="317">
        <v>-3.8</v>
      </c>
    </row>
    <row r="60" spans="1:44" ht="12.75" x14ac:dyDescent="0.25">
      <c r="A60" s="247"/>
      <c r="AK60" s="318"/>
      <c r="AL60" s="319" t="s">
        <v>520</v>
      </c>
      <c r="AM60" s="320">
        <v>331282</v>
      </c>
      <c r="AN60" s="321">
        <v>39177</v>
      </c>
      <c r="AO60" s="322">
        <v>25.9</v>
      </c>
      <c r="AP60" s="323">
        <v>117611</v>
      </c>
      <c r="AQ60" s="324">
        <v>11</v>
      </c>
      <c r="AR60" s="325">
        <v>14.9</v>
      </c>
    </row>
    <row r="61" spans="1:44" ht="12.75" x14ac:dyDescent="0.25">
      <c r="A61" s="247"/>
      <c r="AK61" s="303" t="s">
        <v>525</v>
      </c>
      <c r="AL61" s="326"/>
      <c r="AM61" s="312">
        <v>692419</v>
      </c>
      <c r="AN61" s="313">
        <v>78152</v>
      </c>
      <c r="AO61" s="314">
        <v>10.6</v>
      </c>
      <c r="AP61" s="315">
        <v>204202</v>
      </c>
      <c r="AQ61" s="327">
        <v>16.399999999999999</v>
      </c>
      <c r="AR61" s="317">
        <v>-5.8</v>
      </c>
    </row>
    <row r="62" spans="1:44" ht="12.75" x14ac:dyDescent="0.25">
      <c r="A62" s="247"/>
      <c r="AK62" s="318"/>
      <c r="AL62" s="319" t="s">
        <v>520</v>
      </c>
      <c r="AM62" s="320">
        <v>363820</v>
      </c>
      <c r="AN62" s="321">
        <v>40933</v>
      </c>
      <c r="AO62" s="322">
        <v>10.5</v>
      </c>
      <c r="AP62" s="323">
        <v>107007</v>
      </c>
      <c r="AQ62" s="324">
        <v>24.8</v>
      </c>
      <c r="AR62" s="325">
        <v>-14.3</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IMwtgoX2+i7+jupaqwGy2ilDuMLDgUusDQnyIswduH3nfSZQzHdeFEBIeBZoaWSEEFL0u4H6vzHerj1EwNLHVA==" saltValue="ppDrkkS3SgSi2iTGt+Kz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477</v>
      </c>
    </row>
    <row r="121" spans="125:125" ht="13.5" hidden="1" customHeight="1" x14ac:dyDescent="0.25">
      <c r="DU121" s="241"/>
    </row>
  </sheetData>
  <sheetProtection algorithmName="SHA-512" hashValue="4rgqSi2E9N7oT0nkN3aZJop5CDe+UPZtiNFNhoORLe7A+LKiyUaKrgPabdXmnkbSAHbNkD8cH+RyyZIb1uFERA==" saltValue="2T7HLm2g9XEdcOvv4RIo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477</v>
      </c>
    </row>
  </sheetData>
  <sheetProtection algorithmName="SHA-512" hashValue="5kwYTB9p0EAD6QpcMU2aWH3Ax+P55GJZhL8eINx9YR+5jIhxS+Pwvjjq1/TgKd2TXdajcTo7jnUCluW1w5JgNg==" saltValue="4vzgpnd3YaG2l3MYYRUKu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527</v>
      </c>
      <c r="G46" s="8" t="s">
        <v>528</v>
      </c>
      <c r="H46" s="8" t="s">
        <v>529</v>
      </c>
      <c r="I46" s="8" t="s">
        <v>530</v>
      </c>
      <c r="J46" s="9" t="s">
        <v>531</v>
      </c>
    </row>
    <row r="47" spans="2:10" ht="57.75" customHeight="1" x14ac:dyDescent="0.25">
      <c r="B47" s="10"/>
      <c r="C47" s="1126" t="s">
        <v>3</v>
      </c>
      <c r="D47" s="1126"/>
      <c r="E47" s="1127"/>
      <c r="F47" s="11">
        <v>23.7</v>
      </c>
      <c r="G47" s="12">
        <v>28.14</v>
      </c>
      <c r="H47" s="12">
        <v>33.53</v>
      </c>
      <c r="I47" s="12">
        <v>33.72</v>
      </c>
      <c r="J47" s="13">
        <v>28.36</v>
      </c>
    </row>
    <row r="48" spans="2:10" ht="57.75" customHeight="1" x14ac:dyDescent="0.25">
      <c r="B48" s="14"/>
      <c r="C48" s="1128" t="s">
        <v>4</v>
      </c>
      <c r="D48" s="1128"/>
      <c r="E48" s="1129"/>
      <c r="F48" s="15">
        <v>6.6</v>
      </c>
      <c r="G48" s="16">
        <v>9.7100000000000009</v>
      </c>
      <c r="H48" s="16">
        <v>9.98</v>
      </c>
      <c r="I48" s="16">
        <v>8.86</v>
      </c>
      <c r="J48" s="17">
        <v>10.67</v>
      </c>
    </row>
    <row r="49" spans="2:10" ht="57.75" customHeight="1" thickBot="1" x14ac:dyDescent="0.3">
      <c r="B49" s="18"/>
      <c r="C49" s="1130" t="s">
        <v>5</v>
      </c>
      <c r="D49" s="1130"/>
      <c r="E49" s="1131"/>
      <c r="F49" s="19">
        <v>2.4500000000000002</v>
      </c>
      <c r="G49" s="20">
        <v>9.35</v>
      </c>
      <c r="H49" s="20">
        <v>4.4400000000000004</v>
      </c>
      <c r="I49" s="20" t="s">
        <v>532</v>
      </c>
      <c r="J49" s="21" t="s">
        <v>533</v>
      </c>
    </row>
    <row r="50" spans="2:10" ht="12.75" x14ac:dyDescent="0.25"/>
  </sheetData>
  <sheetProtection algorithmName="SHA-512" hashValue="RSWpdAmR7kdGNb6lYlB23ptBGvXYs2KpIjwjbr82c8hNYx3NjT9iyLRUbTd6Klh5B96iHc1CxgF+stxcENzpYQ==" saltValue="CeEDbkr1rZcQkcRf55/a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2026-03-18T04:07:48Z</cp:lastPrinted>
  <dcterms:created xsi:type="dcterms:W3CDTF">2026-02-23T06:13:13Z</dcterms:created>
  <dcterms:modified xsi:type="dcterms:W3CDTF">2026-03-19T00:57:06Z</dcterms:modified>
  <cp:category/>
</cp:coreProperties>
</file>