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7D71ADAF-E0D7-4BD3-9DB5-ED31D8424176}"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<sst xmlns="http://schemas.openxmlformats.org/spreadsheetml/2006/main" count="1188" uniqueCount="555">
  <si>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</si>
  <si>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</si>
  <si>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</si>
  <si>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</si>
  <si>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</si>
  <si>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</si>
  <si>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</si>
  <si>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</si>
  <si>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</si>
  <si>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</si>
  <si>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</si>
  <si>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</si>
  <si>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</si>
  <si>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</si>
  <si>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</si>
  <si>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</si>
  <si>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</si>
  <si>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</si>
  <si>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</si>
  <si>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</si>
  <si>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</si>
  <si>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</si>
  <si>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</si>
  <si>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</si>
  <si>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</si>
  <si>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</si>
  <si>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</si>
  <si>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</si>
  <si>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</si>
  <si>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</si>
  <si>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</si>
  <si>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</si>
  <si>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</si>
  <si>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</si>
  <si>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</si>
  <si>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</si>
  <si>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</si>
  <si>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</si>
  <si>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</si>
  <si>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</si>
  <si>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</si>
  <si>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</si>
  <si>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</si>
  <si>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</si>
  <si>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</si>
  <si>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</si>
  <si>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</si>
  <si>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</si>
  <si>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</si>
  <si>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</si>
  <si>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</si>
  <si>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</si>
  <si>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</si>
  <si>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</si>
  <si>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</si>
  <si>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</si>
  <si>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</si>
  <si>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</si>
  <si>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</si>
  <si>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</si>
  <si>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</si>
  <si>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</si>
  <si>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</si>
  <si>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</si>
  <si>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</si>
  <si>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</si>
  <si>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</si>
  <si>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</si>
  <si>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</si>
  <si>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</si>
  <si>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</si>
  <si>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</si>
  <si>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</si>
  <si>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</si>
  <si>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</si>
  <si>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</si>
  <si>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</si>
  <si>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</si>
  <si>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</si>
  <si>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</si>
  <si>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</si>
  <si>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</si>
  <si>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</si>
  <si>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</si>
  <si>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</si>
  <si>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</si>
  <si>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</si>
  <si>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</si>
  <si>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</si>
  <si>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</si>
  <si>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</si>
  <si>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</si>
  <si>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</si>
  <si>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</si>
  <si>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刈羽村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</si>
  <si>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</si>
  <si>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</si>
  <si>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</si>
  <si>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</si>
  <si>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</si>
  <si>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</si>
  <si>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</si>
  <si>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</si>
  <si>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</si>
  <si>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</si>
  <si>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</si>
  <si>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</si>
  <si>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</si>
  <si>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</si>
  <si>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</si>
  <si>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</si>
  <si>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</si>
  <si>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</si>
  <si>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t>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</si>
  <si>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</si>
  <si>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</si>
  <si>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</si>
  <si>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</si>
  <si>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</si>
  <si>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</si>
  <si>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</si>
  <si>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</si>
  <si>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</si>
  <si>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</si>
  <si>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</si>
  <si>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</si>
  <si>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</si>
  <si>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</si>
  <si>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</si>
  <si>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</si>
  <si>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</si>
  <si>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</si>
  <si>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</si>
  <si>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</si>
  <si>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</si>
  <si>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</si>
  <si>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</si>
  <si>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</si>
  <si>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</si>
  <si>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</si>
  <si>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</si>
  <si>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</si>
  <si>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</si>
  <si>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</si>
  <si>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</si>
  <si>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</si>
  <si>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</si>
  <si>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</si>
  <si>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</si>
  <si>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</si>
  <si>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</si>
  <si>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</si>
  <si>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</si>
  <si>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</si>
  <si>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</si>
  <si>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</si>
  <si>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</si>
  <si>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</si>
  <si>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</si>
  <si>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</si>
  <si>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</si>
  <si>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</si>
  <si>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</si>
  <si>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</si>
  <si>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</si>
  <si>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</si>
  <si>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</si>
  <si>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</si>
  <si>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</si>
  <si>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</si>
  <si>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</si>
  <si>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</si>
  <si>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</si>
  <si>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</si>
  <si>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</si>
  <si>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</si>
  <si>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</si>
  <si>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</si>
  <si>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</si>
  <si>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</si>
  <si>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</si>
  <si>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</si>
  <si>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</si>
  <si>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</si>
  <si>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</si>
  <si>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</si>
  <si>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</si>
  <si>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</si>
  <si>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</si>
  <si>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</si>
  <si>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</si>
  <si>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</si>
  <si>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</si>
  <si>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</si>
  <si>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</si>
  <si>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</si>
  <si>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</si>
  <si>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</si>
  <si>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</si>
  <si>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</si>
  <si>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</si>
  <si>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</si>
  <si>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</si>
  <si>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</si>
  <si>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新潟県刈羽村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</si>
  <si>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</si>
  <si>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</si>
  <si>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</si>
  <si>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</si>
  <si>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</si>
  <si>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</si>
  <si>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</si>
  <si>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</si>
  <si>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</si>
  <si>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</si>
  <si>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</si>
  <si>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</si>
  <si>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</si>
  <si>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</si>
  <si>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</si>
  <si>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</si>
  <si>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</si>
  <si>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</si>
  <si>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</si>
  <si>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</si>
  <si>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</si>
  <si>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</si>
  <si>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</si>
  <si>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</si>
  <si>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</si>
  <si>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</si>
  <si>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</si>
  <si>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</si>
  <si>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</si>
  <si>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</si>
  <si>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</si>
  <si>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</si>
  <si>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</si>
  <si>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</si>
  <si>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</si>
  <si>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</si>
  <si>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</si>
  <si>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</si>
  <si>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</si>
  <si>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</si>
  <si>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</si>
  <si>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</si>
  <si>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</si>
  <si>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</si>
  <si>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</si>
  <si>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</si>
  <si>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</si>
  <si>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</si>
  <si>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</si>
  <si>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</si>
  <si>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</si>
  <si>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</si>
  <si>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</si>
  <si>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</si>
  <si>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</si>
  <si>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</si>
  <si>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</si>
  <si>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</si>
  <si>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</si>
  <si>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</si>
  <si>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</si>
  <si>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</si>
  <si>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</si>
  <si>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</si>
  <si>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</si>
  <si>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</si>
  <si>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</si>
  <si>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</si>
  <si>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</si>
  <si>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</si>
  <si>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</si>
  <si>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</si>
  <si>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</si>
  <si>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</si>
  <si>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</si>
  <si>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</si>
  <si>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</si>
  <si>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</si>
  <si>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</si>
  <si>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</si>
  <si>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</si>
  <si>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</si>
  <si>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</si>
  <si>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</si>
  <si>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</si>
  <si>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</si>
  <si>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</si>
  <si>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</si>
  <si>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</si>
  <si>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</si>
  <si>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</si>
  <si>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</si>
  <si>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</si>
  <si>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</si>
  <si>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</si>
  <si>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</si>
  <si>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</si>
  <si>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</si>
  <si>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</si>
  <si>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</si>
  <si>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</si>
  <si>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</si>
  <si>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</si>
  <si>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</si>
  <si>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</si>
  <si>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</si>
  <si>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</si>
  <si>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</si>
  <si>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</si>
  <si>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</si>
  <si>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</si>
  <si>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</si>
  <si>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</si>
  <si>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</si>
  <si>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</si>
  <si>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</si>
  <si>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</si>
  <si>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</si>
  <si>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</si>
  <si>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</si>
  <si>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</si>
  <si>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</si>
  <si>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</si>
  <si>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</si>
  <si>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</si>
  <si>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</si>
  <si>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</si>
  <si>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</si>
  <si>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</si>
  <si>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</si>
  <si>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</si>
  <si>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</si>
  <si>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</si>
  <si>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</si>
  <si>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</si>
  <si>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</si>
  <si>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</si>
  <si>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</si>
  <si>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</si>
  <si>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</si>
  <si>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</si>
  <si>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</si>
  <si>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</si>
  <si>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</si>
  <si>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</si>
  <si>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</si>
  <si>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</si>
  <si>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</si>
  <si>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</si>
  <si>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</si>
  <si>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新潟県刈羽村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</si>
  <si>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</si>
  <si>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</si>
  <si>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</si>
  <si>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</si>
  <si>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</si>
  <si>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</si>
  <si>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</si>
  <si>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</si>
  <si>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</si>
  <si>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</si>
  <si>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</si>
  <si>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</si>
  <si>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</si>
  <si>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</si>
  <si>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</si>
  <si>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</si>
  <si>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</si>
  <si>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</si>
  <si>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</si>
  <si>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</si>
  <si>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</si>
  <si>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</si>
  <si>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</si>
  <si>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</si>
  <si>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</si>
  <si>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</si>
  <si>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</si>
  <si>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</si>
  <si>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</si>
  <si>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</si>
  <si>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</si>
  <si>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</si>
  <si>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</si>
  <si>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</si>
  <si>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</si>
  <si>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</si>
  <si>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農業集落排水事業及び個別排水処理施設整備事業特別会計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</si>
  <si>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</si>
  <si>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</si>
  <si>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</si>
  <si>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</si>
  <si>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</si>
  <si>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</si>
  <si>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</si>
  <si>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</si>
  <si>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</si>
  <si>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</si>
  <si>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</si>
  <si>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</si>
  <si>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</si>
  <si>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</si>
  <si>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</si>
  <si>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</si>
  <si>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</si>
  <si>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</si>
  <si>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</si>
  <si>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</si>
  <si>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</si>
  <si>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</si>
  <si>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</si>
  <si>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</si>
  <si>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</si>
  <si>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</si>
  <si>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</si>
  <si>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</si>
  <si>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</si>
  <si>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</si>
  <si>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</si>
  <si>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</si>
  <si>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</si>
  <si>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</si>
  <si>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</si>
  <si>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</si>
  <si>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</si>
  <si>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</si>
  <si>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</si>
  <si>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</si>
  <si>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</si>
  <si>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</si>
  <si>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</si>
  <si>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</si>
  <si>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</si>
  <si>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</si>
  <si>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</si>
  <si>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</si>
  <si>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</si>
  <si>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</si>
  <si>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</si>
  <si>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</si>
  <si>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</si>
  <si>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</si>
  <si>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</si>
  <si>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</si>
  <si>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</si>
  <si>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</si>
  <si>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</si>
  <si>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</si>
  <si>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</si>
  <si>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</si>
  <si>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</si>
  <si>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</si>
  <si>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</si>
  <si>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</si>
  <si>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</si>
  <si>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</si>
  <si>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</si>
  <si>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</si>
  <si>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</si>
  <si>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</si>
  <si>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</si>
  <si>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</si>
  <si>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</si>
  <si>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</si>
  <si>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</si>
  <si>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</si>
  <si>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</si>
  <si>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</si>
  <si>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</si>
  <si>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</si>
  <si>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</si>
  <si>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</si>
  <si>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</si>
  <si>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</si>
  <si>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</si>
  <si>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</si>
  <si>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</si>
  <si>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</si>
  <si>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</si>
  <si>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</si>
  <si>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</si>
  <si>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</si>
  <si>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</si>
  <si>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</si>
  <si>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</si>
  <si>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</si>
  <si>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</si>
  <si>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</si>
  <si>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</si>
  <si>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</si>
  <si>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</si>
  <si>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</si>
  <si>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</si>
  <si>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</si>
  <si>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</si>
  <si>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</si>
  <si>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</si>
  <si>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</si>
  <si>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</si>
  <si>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</si>
  <si>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</si>
  <si>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</si>
  <si>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</si>
  <si>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</si>
  <si>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</si>
  <si>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</si>
  <si>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</si>
  <si>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</si>
  <si>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</si>
  <si>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</si>
  <si>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</si>
  <si>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</si>
  <si>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</si>
  <si>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</si>
  <si>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</si>
  <si>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</si>
  <si>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</si>
  <si>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</si>
  <si>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</si>
  <si>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</si>
  <si>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</si>
  <si>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</si>
  <si>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</si>
  <si>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</si>
  <si>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</si>
  <si>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</si>
  <si>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</si>
  <si>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農業集落排水事業及び個別排水処理施設整備事業特別会計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</si>
  <si>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</si>
  <si>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</si>
  <si>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</si>
  <si>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</si>
  <si>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</si>
  <si>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</si>
  <si>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</si>
  <si>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</si>
  <si>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電源立地地域対策交付金基金</t>
    <rPh sb="0" eb="2">
      <t>デンゲン</t>
    </rPh>
    <rPh sb="2" eb="4">
      <t>リッチ</t>
    </rPh>
    <rPh sb="4" eb="6">
      <t>チイキ</t>
    </rPh>
    <rPh sb="6" eb="8">
      <t>タイサク</t>
    </rPh>
    <rPh sb="8" eb="11">
      <t>コウフキン</t>
    </rPh>
    <rPh sb="11" eb="13">
      <t>キキン</t>
    </rPh>
    <phoneticPr fontId="5"/>
  </si>
  <si>
    <t>環境整備事業基金</t>
    <rPh sb="0" eb="2">
      <t>カンキョウ</t>
    </rPh>
    <rPh sb="2" eb="4">
      <t>セイビ</t>
    </rPh>
    <rPh sb="4" eb="6">
      <t>ジギョウ</t>
    </rPh>
    <rPh sb="6" eb="8">
      <t>キキン</t>
    </rPh>
    <phoneticPr fontId="5"/>
  </si>
  <si>
    <t>公共用施設管理運営基金</t>
    <rPh sb="0" eb="3">
      <t>コウキョウヨウ</t>
    </rPh>
    <rPh sb="3" eb="5">
      <t>シセツ</t>
    </rPh>
    <rPh sb="5" eb="7">
      <t>カンリ</t>
    </rPh>
    <rPh sb="7" eb="9">
      <t>ウンエイ</t>
    </rPh>
    <rPh sb="9" eb="11">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</si>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</sst>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3833-48E6-B17A-3825EC4658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317358</c:v>
                </c:pt>
                <c:pt idx="1">
                  <c:v>418917</c:v>
                </c:pt>
                <c:pt idx="2">
                  <c:v>185077</c:v>
                </c:pt>
                <c:pt idx="3">
                  <c:v>479073</c:v>
                </c:pt>
                <c:pt idx="4">
                  <c:v>244260</c:v>
                </c:pt>
              </c:numCache>
            </c:numRef>
          </c:val>
          <c:smooth val="0"/>
          <c:extLst>
            <c:ext xmlns:c16="http://schemas.microsoft.com/office/drawing/2014/chart" uri="{C3380CC4-5D6E-409C-BE32-E72D297353CC}">
              <c16:uniqueId val="{00000001-3833-48E6-B17A-3825EC4658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9.89</c:v>
                </c:pt>
                <c:pt idx="1">
                  <c:v>10.63</c:v>
                </c:pt>
                <c:pt idx="2">
                  <c:v>8.2200000000000006</c:v>
                </c:pt>
                <c:pt idx="3">
                  <c:v>8.9600000000000009</c:v>
                </c:pt>
                <c:pt idx="4">
                  <c:v>13.92</c:v>
                </c:pt>
              </c:numCache>
            </c:numRef>
          </c:val>
          <c:extLst>
            <c:ext xmlns:c16="http://schemas.microsoft.com/office/drawing/2014/chart" uri="{C3380CC4-5D6E-409C-BE32-E72D297353CC}">
              <c16:uniqueId val="{00000000-86FF-4644-9298-F5D135F9F2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201.85</c:v>
                </c:pt>
                <c:pt idx="1">
                  <c:v>223.95</c:v>
                </c:pt>
                <c:pt idx="2">
                  <c:v>227.65</c:v>
                </c:pt>
                <c:pt idx="3">
                  <c:v>260.81</c:v>
                </c:pt>
                <c:pt idx="4">
                  <c:v>285.56</c:v>
                </c:pt>
              </c:numCache>
            </c:numRef>
          </c:val>
          <c:extLst>
            <c:ext xmlns:c16="http://schemas.microsoft.com/office/drawing/2014/chart" uri="{C3380CC4-5D6E-409C-BE32-E72D297353CC}">
              <c16:uniqueId val="{00000001-86FF-4644-9298-F5D135F9F2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25.57</c:v>
                </c:pt>
                <c:pt idx="1">
                  <c:v>24.47</c:v>
                </c:pt>
                <c:pt idx="2">
                  <c:v>33.200000000000003</c:v>
                </c:pt>
                <c:pt idx="3">
                  <c:v>28.37</c:v>
                </c:pt>
                <c:pt idx="4">
                  <c:v>35.93</c:v>
                </c:pt>
              </c:numCache>
            </c:numRef>
          </c:val>
          <c:smooth val="0"/>
          <c:extLst>
            <c:ext xmlns:c16="http://schemas.microsoft.com/office/drawing/2014/chart" uri="{C3380CC4-5D6E-409C-BE32-E72D297353CC}">
              <c16:uniqueId val="{00000002-86FF-4644-9298-F5D135F9F2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CA-4C9C-9DE3-F46321ED3C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CA-4C9C-9DE3-F46321ED3C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CA-4C9C-9DE3-F46321ED3CC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CA-4C9C-9DE3-F46321ED3CC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0CA-4C9C-9DE3-F46321ED3CC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0.04</c:v>
                </c:pt>
                <c:pt idx="6">
                  <c:v>#N/A</c:v>
                </c:pt>
                <c:pt idx="7">
                  <c:v>7.0000000000000007E-2</c:v>
                </c:pt>
                <c:pt idx="8">
                  <c:v>#N/A</c:v>
                </c:pt>
                <c:pt idx="9">
                  <c:v>0.02</c:v>
                </c:pt>
              </c:numCache>
            </c:numRef>
          </c:val>
          <c:extLst>
            <c:ext xmlns:c16="http://schemas.microsoft.com/office/drawing/2014/chart" uri="{C3380CC4-5D6E-409C-BE32-E72D297353CC}">
              <c16:uniqueId val="{00000005-F0CA-4C9C-9DE3-F46321ED3CCB}"/>
            </c:ext>
          </c:extLst>
        </c:ser>
        <c:ser>
          <c:idx val="6"/>
          <c:order val="6"/>
          <c:tx>
            <c:strRef>
              <c:f>データシート!$A$33</c:f>
              <c:strCache>
                <c:ptCount val="1"/>
                <c:pt idx="0">
                  <c:v>農業集落排水事業及び個別排水処理施設整備事業特別会計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6-F0CA-4C9C-9DE3-F46321ED3CC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0.42</c:v>
                </c:pt>
                <c:pt idx="2">
                  <c:v>#N/A</c:v>
                </c:pt>
                <c:pt idx="3">
                  <c:v>0.46</c:v>
                </c:pt>
                <c:pt idx="4">
                  <c:v>#N/A</c:v>
                </c:pt>
                <c:pt idx="5">
                  <c:v>0.23</c:v>
                </c:pt>
                <c:pt idx="6">
                  <c:v>#N/A</c:v>
                </c:pt>
                <c:pt idx="7">
                  <c:v>0.25</c:v>
                </c:pt>
                <c:pt idx="8">
                  <c:v>#N/A</c:v>
                </c:pt>
                <c:pt idx="9">
                  <c:v>0.27</c:v>
                </c:pt>
              </c:numCache>
            </c:numRef>
          </c:val>
          <c:extLst>
            <c:ext xmlns:c16="http://schemas.microsoft.com/office/drawing/2014/chart" uri="{C3380CC4-5D6E-409C-BE32-E72D297353CC}">
              <c16:uniqueId val="{00000007-F0CA-4C9C-9DE3-F46321ED3CC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0.76</c:v>
                </c:pt>
                <c:pt idx="2">
                  <c:v>#N/A</c:v>
                </c:pt>
                <c:pt idx="3">
                  <c:v>1.06</c:v>
                </c:pt>
                <c:pt idx="4">
                  <c:v>#N/A</c:v>
                </c:pt>
                <c:pt idx="5">
                  <c:v>1.36</c:v>
                </c:pt>
                <c:pt idx="6">
                  <c:v>#N/A</c:v>
                </c:pt>
                <c:pt idx="7">
                  <c:v>1.25</c:v>
                </c:pt>
                <c:pt idx="8">
                  <c:v>#N/A</c:v>
                </c:pt>
                <c:pt idx="9">
                  <c:v>0.3</c:v>
                </c:pt>
              </c:numCache>
            </c:numRef>
          </c:val>
          <c:extLst>
            <c:ext xmlns:c16="http://schemas.microsoft.com/office/drawing/2014/chart" uri="{C3380CC4-5D6E-409C-BE32-E72D297353CC}">
              <c16:uniqueId val="{00000008-F0CA-4C9C-9DE3-F46321ED3C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9.89</c:v>
                </c:pt>
                <c:pt idx="2">
                  <c:v>#N/A</c:v>
                </c:pt>
                <c:pt idx="3">
                  <c:v>10.62</c:v>
                </c:pt>
                <c:pt idx="4">
                  <c:v>#N/A</c:v>
                </c:pt>
                <c:pt idx="5">
                  <c:v>8.2100000000000009</c:v>
                </c:pt>
                <c:pt idx="6">
                  <c:v>#N/A</c:v>
                </c:pt>
                <c:pt idx="7">
                  <c:v>8.9600000000000009</c:v>
                </c:pt>
                <c:pt idx="8">
                  <c:v>#N/A</c:v>
                </c:pt>
                <c:pt idx="9">
                  <c:v>13.92</c:v>
                </c:pt>
              </c:numCache>
            </c:numRef>
          </c:val>
          <c:extLst>
            <c:ext xmlns:c16="http://schemas.microsoft.com/office/drawing/2014/chart" uri="{C3380CC4-5D6E-409C-BE32-E72D297353CC}">
              <c16:uniqueId val="{00000009-F0CA-4C9C-9DE3-F46321ED3C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105</c:v>
                </c:pt>
                <c:pt idx="5">
                  <c:v>102</c:v>
                </c:pt>
                <c:pt idx="8">
                  <c:v>96</c:v>
                </c:pt>
                <c:pt idx="11">
                  <c:v>85</c:v>
                </c:pt>
                <c:pt idx="14">
                  <c:v>68</c:v>
                </c:pt>
              </c:numCache>
            </c:numRef>
          </c:val>
          <c:extLst>
            <c:ext xmlns:c16="http://schemas.microsoft.com/office/drawing/2014/chart" uri="{C3380CC4-5D6E-409C-BE32-E72D297353CC}">
              <c16:uniqueId val="{00000000-5450-4A75-8227-08514B6100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50-4A75-8227-08514B6100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50-4A75-8227-08514B6100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50-4A75-8227-08514B6100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c:v>
                </c:pt>
                <c:pt idx="3">
                  <c:v>40</c:v>
                </c:pt>
                <c:pt idx="6">
                  <c:v>40</c:v>
                </c:pt>
                <c:pt idx="9">
                  <c:v>36</c:v>
                </c:pt>
                <c:pt idx="12">
                  <c:v>28</c:v>
                </c:pt>
              </c:numCache>
            </c:numRef>
          </c:val>
          <c:extLst>
            <c:ext xmlns:c16="http://schemas.microsoft.com/office/drawing/2014/chart" uri="{C3380CC4-5D6E-409C-BE32-E72D297353CC}">
              <c16:uniqueId val="{00000004-5450-4A75-8227-08514B6100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50-4A75-8227-08514B6100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50-4A75-8227-08514B6100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50-4A75-8227-08514B6100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c:v>
                </c:pt>
                <c:pt idx="2">
                  <c:v>#N/A</c:v>
                </c:pt>
                <c:pt idx="3">
                  <c:v>#N/A</c:v>
                </c:pt>
                <c:pt idx="4">
                  <c:v>-62</c:v>
                </c:pt>
                <c:pt idx="5">
                  <c:v>#N/A</c:v>
                </c:pt>
                <c:pt idx="6">
                  <c:v>#N/A</c:v>
                </c:pt>
                <c:pt idx="7">
                  <c:v>-56</c:v>
                </c:pt>
                <c:pt idx="8">
                  <c:v>#N/A</c:v>
                </c:pt>
                <c:pt idx="9">
                  <c:v>#N/A</c:v>
                </c:pt>
                <c:pt idx="10">
                  <c:v>-49</c:v>
                </c:pt>
                <c:pt idx="11">
                  <c:v>#N/A</c:v>
                </c:pt>
                <c:pt idx="12">
                  <c:v>#N/A</c:v>
                </c:pt>
                <c:pt idx="13">
                  <c:v>-40</c:v>
                </c:pt>
                <c:pt idx="14">
                  <c:v>#N/A</c:v>
                </c:pt>
              </c:numCache>
            </c:numRef>
          </c:val>
          <c:smooth val="0"/>
          <c:extLst>
            <c:ext xmlns:c16="http://schemas.microsoft.com/office/drawing/2014/chart" uri="{C3380CC4-5D6E-409C-BE32-E72D297353CC}">
              <c16:uniqueId val="{00000008-5450-4A75-8227-08514B6100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496</c:v>
                </c:pt>
                <c:pt idx="5">
                  <c:v>415</c:v>
                </c:pt>
                <c:pt idx="8">
                  <c:v>339</c:v>
                </c:pt>
                <c:pt idx="11">
                  <c:v>271</c:v>
                </c:pt>
                <c:pt idx="14">
                  <c:v>207</c:v>
                </c:pt>
              </c:numCache>
            </c:numRef>
          </c:val>
          <c:extLst>
            <c:ext xmlns:c16="http://schemas.microsoft.com/office/drawing/2014/chart" uri="{C3380CC4-5D6E-409C-BE32-E72D297353CC}">
              <c16:uniqueId val="{00000000-1542-4BBA-962A-7BA6D72E93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42-4BBA-962A-7BA6D72E93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5938</c:v>
                </c:pt>
                <c:pt idx="5">
                  <c:v>6639</c:v>
                </c:pt>
                <c:pt idx="8">
                  <c:v>7811</c:v>
                </c:pt>
                <c:pt idx="11">
                  <c:v>8744</c:v>
                </c:pt>
                <c:pt idx="14">
                  <c:v>9800</c:v>
                </c:pt>
              </c:numCache>
            </c:numRef>
          </c:val>
          <c:extLst>
            <c:ext xmlns:c16="http://schemas.microsoft.com/office/drawing/2014/chart" uri="{C3380CC4-5D6E-409C-BE32-E72D297353CC}">
              <c16:uniqueId val="{00000002-1542-4BBA-962A-7BA6D72E93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2-4BBA-962A-7BA6D72E93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2-4BBA-962A-7BA6D72E93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2-4BBA-962A-7BA6D72E93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565</c:v>
                </c:pt>
                <c:pt idx="3">
                  <c:v>539</c:v>
                </c:pt>
                <c:pt idx="6">
                  <c:v>612</c:v>
                </c:pt>
                <c:pt idx="9">
                  <c:v>521</c:v>
                </c:pt>
                <c:pt idx="12">
                  <c:v>618</c:v>
                </c:pt>
              </c:numCache>
            </c:numRef>
          </c:val>
          <c:extLst>
            <c:ext xmlns:c16="http://schemas.microsoft.com/office/drawing/2014/chart" uri="{C3380CC4-5D6E-409C-BE32-E72D297353CC}">
              <c16:uniqueId val="{00000006-1542-4BBA-962A-7BA6D72E93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542-4BBA-962A-7BA6D72E93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c:v>
                </c:pt>
                <c:pt idx="3">
                  <c:v>147</c:v>
                </c:pt>
                <c:pt idx="6">
                  <c:v>110</c:v>
                </c:pt>
                <c:pt idx="9">
                  <c:v>77</c:v>
                </c:pt>
                <c:pt idx="12">
                  <c:v>51</c:v>
                </c:pt>
              </c:numCache>
            </c:numRef>
          </c:val>
          <c:extLst>
            <c:ext xmlns:c16="http://schemas.microsoft.com/office/drawing/2014/chart" uri="{C3380CC4-5D6E-409C-BE32-E72D297353CC}">
              <c16:uniqueId val="{00000008-1542-4BBA-962A-7BA6D72E93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c:v>
                </c:pt>
                <c:pt idx="3">
                  <c:v>22</c:v>
                </c:pt>
                <c:pt idx="6">
                  <c:v>19</c:v>
                </c:pt>
                <c:pt idx="9">
                  <c:v>37</c:v>
                </c:pt>
                <c:pt idx="12">
                  <c:v>24</c:v>
                </c:pt>
              </c:numCache>
            </c:numRef>
          </c:val>
          <c:extLst>
            <c:ext xmlns:c16="http://schemas.microsoft.com/office/drawing/2014/chart" uri="{C3380CC4-5D6E-409C-BE32-E72D297353CC}">
              <c16:uniqueId val="{00000009-1542-4BBA-962A-7BA6D72E93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A-1542-4BBA-962A-7BA6D72E93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42-4BBA-962A-7BA6D72E93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7811</c:v>
                </c:pt>
                <c:pt idx="1">
                  <c:v>8744</c:v>
                </c:pt>
                <c:pt idx="2">
                  <c:v>9800</c:v>
                </c:pt>
              </c:numCache>
            </c:numRef>
          </c:val>
          <c:extLst>
            <c:ext xmlns:c16="http://schemas.microsoft.com/office/drawing/2014/chart" uri="{C3380CC4-5D6E-409C-BE32-E72D297353CC}">
              <c16:uniqueId val="{00000000-A63B-459F-96B9-6E79486F9E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63B-459F-96B9-6E79486F9E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6966</c:v>
                </c:pt>
                <c:pt idx="1">
                  <c:v>5874</c:v>
                </c:pt>
                <c:pt idx="2">
                  <c:v>5708</c:v>
                </c:pt>
              </c:numCache>
            </c:numRef>
          </c:val>
          <c:extLst>
            <c:ext xmlns:c16="http://schemas.microsoft.com/office/drawing/2014/chart" uri="{C3380CC4-5D6E-409C-BE32-E72D297353CC}">
              <c16:uniqueId val="{00000002-A63B-459F-96B9-6E79486F9E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実質公債費率の分子がマイナスであり、今後も健全な状態を維持する。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充当可能基金の増加により、将来負担比率の分子はマイナス続きである。将来負担額の増加を抑制し、今後も健全な状態を維持する。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新潟県刈羽村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事業精査による余剰金を財政調整基金へ積立。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財政状況を考慮しながら、基金を計画的に運用する。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電源立地地域対策交付金事業基金：電源立地地域対策交付金による施設改修、維持補修等の事業又は地域公共施設（社会福祉施設等）の維持運営等の資金。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環境整備事業基金：刈羽村環境整備事業の資金。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公共用施設管理運営基金：公共用施設の管理並びに運営及びその他維持補修等の資金。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地域振興基金：村の活性化と地域振興等総合的な開発と整備を目的とした事業の資金。</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地域福祉基金：社会福祉事業や介護保険サービス事業の資金。</a:t>
          </a:r>
          <a:endParaRPr kumimoji="1"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電源立地地域対策交付金事業基金：基金事業実施による積立金の減少。</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地域福祉</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軽費老人ホーム新築工事実施</a:t>
          </a:r>
          <a:r>
            <a:rPr kumimoji="1" lang="ja-JP" altLang="ja-JP" sz="1100" b="0" i="0" baseline="0">
              <a:solidFill>
                <a:schemeClr val="dk1"/>
              </a:solidFill>
              <a:effectLst/>
              <a:latin typeface="+mn-lt"/>
              <a:ea typeface="+mn-ea"/>
              <a:cs typeface="+mn-cs"/>
            </a:rPr>
            <a:t>による積立金の減少。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電源立地地域対策交付金事業基金：電源立地地域対策交付金事業へ充当。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環境整備事業基金：運用益による基金の積立。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公共用施設管理運営基金：公共施設の管理並びに運営およびその他維持補修等事業へ充当。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地域振興基金：運用による基金の積立。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地域福祉基金：社会福祉事業や介護保険サービス事業へ充当。</a:t>
          </a:r>
          <a:endParaRPr kumimoji="1"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事業精査による余剰金を積立。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公共施設等の老朽化対策や税の減収に備え、基金の積立を予定している。</a:t>
          </a:r>
          <a:endParaRPr lang="ja-JP" altLang="ja-JP" sz="1400">
            <a:effectLst/>
          </a:endParaRPr>
        </a:p>
        <a:p>
          <a:r>
            <a:rPr kumimoji="1" lang="ja-JP" altLang="ja-JP" sz="1100">
              <a:solidFill>
                <a:schemeClr val="dk1"/>
              </a:solidFill>
              <a:effectLst/>
              <a:latin typeface="+mn-lt"/>
              <a:ea typeface="+mn-ea"/>
              <a:cs typeface="+mn-cs"/>
            </a:rPr>
            <a:t>財政の状況を考慮しながら基金を運用する。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一般会計の公債費の減少により基金は廃止。</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起債の予定がないため、積立の予定はない。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
4,138
26.27
7,117,177
6,603,731
477,786
3,431,780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類似団体平均を上回る固定資産税等の税収があるため、財政力指数は１．</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となっている。今後も広告収入等の推進・法定外税導入の検討等、積極的な収入の確保に努める。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156210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6230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156210</xdr:rowOff>
    </xdr:from>
    <xdr:to>
      <xdr:col>19</xdr:col>
      <xdr:colOff>133350</xdr:colOff>
      <xdr:row>39</xdr:row>
      <xdr:rowOff>8890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8890</xdr:rowOff>
    </xdr:from>
    <xdr:to>
      <xdr:col>15</xdr:col>
      <xdr:colOff>82550</xdr:colOff>
      <xdr:row>39</xdr:row>
      <xdr:rowOff>33020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33020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105410</xdr:rowOff>
    </xdr:from>
    <xdr:to>
      <xdr:col>19</xdr:col>
      <xdr:colOff>184150</xdr:colOff>
      <xdr:row>39</xdr:row>
      <xdr:rowOff>35560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45737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129540</xdr:rowOff>
    </xdr:from>
    <xdr:to>
      <xdr:col>15</xdr:col>
      <xdr:colOff>133350</xdr:colOff>
      <xdr:row>39</xdr:row>
      <xdr:rowOff>59690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69867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153670</xdr:rowOff>
    </xdr:from>
    <xdr:to>
      <xdr:col>11</xdr:col>
      <xdr:colOff>82550</xdr:colOff>
      <xdr:row>39</xdr:row>
      <xdr:rowOff>83820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93997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村税の収納率の向上、また、新たな一般財源の確保に努めるとともに、</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の導入推進による事務の効率化、民間委託、指定管理者制度等の活用により、経常経費の削減に努める。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125942</xdr:rowOff>
    </xdr:from>
    <xdr:to>
      <xdr:col>23</xdr:col>
      <xdr:colOff>133350</xdr:colOff>
      <xdr:row>67</xdr:row>
      <xdr:rowOff>47837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412942"/>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40869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15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125942</xdr:rowOff>
    </xdr:from>
    <xdr:to>
      <xdr:col>24</xdr:col>
      <xdr:colOff>12700</xdr:colOff>
      <xdr:row>60</xdr:row>
      <xdr:rowOff>125942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41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125942</xdr:rowOff>
    </xdr:from>
    <xdr:to>
      <xdr:col>23</xdr:col>
      <xdr:colOff>133350</xdr:colOff>
      <xdr:row>60</xdr:row>
      <xdr:rowOff>154094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1294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122979</xdr:rowOff>
    </xdr:from>
    <xdr:to>
      <xdr:col>19</xdr:col>
      <xdr:colOff>133350</xdr:colOff>
      <xdr:row>60</xdr:row>
      <xdr:rowOff>154094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67079"/>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122979</xdr:rowOff>
    </xdr:from>
    <xdr:to>
      <xdr:col>15</xdr:col>
      <xdr:colOff>82550</xdr:colOff>
      <xdr:row>59</xdr:row>
      <xdr:rowOff>124460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67079"/>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109855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4001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45931</xdr:rowOff>
    </xdr:from>
    <xdr:to>
      <xdr:col>11</xdr:col>
      <xdr:colOff>82550</xdr:colOff>
      <xdr:row>62</xdr:row>
      <xdr:rowOff>147531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132308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75142</xdr:rowOff>
    </xdr:from>
    <xdr:to>
      <xdr:col>23</xdr:col>
      <xdr:colOff>184150</xdr:colOff>
      <xdr:row>61</xdr:row>
      <xdr:rowOff>5292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167869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8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72179</xdr:rowOff>
    </xdr:from>
    <xdr:to>
      <xdr:col>15</xdr:col>
      <xdr:colOff>133350</xdr:colOff>
      <xdr:row>59</xdr:row>
      <xdr:rowOff>2329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12506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78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170832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１人当たりの人件費・物件費が類似団体平均を上回っている要因は主に物件費であり、外部委託業務が多いことから費用が上昇しているためである。業務のスリム化等により節制に努める。人件費は類似団体平均値並みとなっており、各種研修等の受講により職員のスキルアップや適正な人員管理を図り、効率的な行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6950</xdr:rowOff>
    </xdr:from>
    <xdr:to>
      <xdr:col>23</xdr:col>
      <xdr:colOff>133350</xdr:colOff>
      <xdr:row>83</xdr:row>
      <xdr:rowOff>48273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7300"/>
          <a:ext cx="8382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169627</xdr:rowOff>
    </xdr:from>
    <xdr:to>
      <xdr:col>19</xdr:col>
      <xdr:colOff>133350</xdr:colOff>
      <xdr:row>83</xdr:row>
      <xdr:rowOff>6950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28527"/>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168411</xdr:rowOff>
    </xdr:from>
    <xdr:to>
      <xdr:col>15</xdr:col>
      <xdr:colOff>82550</xdr:colOff>
      <xdr:row>82</xdr:row>
      <xdr:rowOff>169627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7311"/>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142408</xdr:rowOff>
    </xdr:from>
    <xdr:to>
      <xdr:col>11</xdr:col>
      <xdr:colOff>31750</xdr:colOff>
      <xdr:row>82</xdr:row>
      <xdr:rowOff>168411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1308"/>
          <a:ext cx="8890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168923</xdr:rowOff>
    </xdr:from>
    <xdr:to>
      <xdr:col>23</xdr:col>
      <xdr:colOff>184150</xdr:colOff>
      <xdr:row>83</xdr:row>
      <xdr:rowOff>99073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141000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127600</xdr:rowOff>
    </xdr:from>
    <xdr:to>
      <xdr:col>19</xdr:col>
      <xdr:colOff>184150</xdr:colOff>
      <xdr:row>83</xdr:row>
      <xdr:rowOff>57750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42527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118827</xdr:rowOff>
    </xdr:from>
    <xdr:to>
      <xdr:col>15</xdr:col>
      <xdr:colOff>133350</xdr:colOff>
      <xdr:row>83</xdr:row>
      <xdr:rowOff>48977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33754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117611</xdr:rowOff>
    </xdr:from>
    <xdr:to>
      <xdr:col>11</xdr:col>
      <xdr:colOff>82550</xdr:colOff>
      <xdr:row>83</xdr:row>
      <xdr:rowOff>47761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32538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6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91608</xdr:rowOff>
    </xdr:from>
    <xdr:to>
      <xdr:col>7</xdr:col>
      <xdr:colOff>31750</xdr:colOff>
      <xdr:row>83</xdr:row>
      <xdr:rowOff>21758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（再算定後の数値</a:t>
          </a:r>
          <a:r>
            <a:rPr kumimoji="1" lang="en-US" altLang="ja-JP" sz="1100">
              <a:solidFill>
                <a:sysClr val="windowText" lastClr="000000"/>
              </a:solidFill>
              <a:effectLst/>
              <a:latin typeface="+mn-lt"/>
              <a:ea typeface="+mn-ea"/>
              <a:cs typeface="+mn-cs"/>
            </a:rPr>
            <a:t>94.4</a:t>
          </a:r>
          <a:r>
            <a:rPr kumimoji="1" lang="ja-JP" altLang="en-US" sz="1100">
              <a:solidFill>
                <a:sysClr val="windowText" lastClr="000000"/>
              </a:solidFill>
              <a:effectLst/>
              <a:latin typeface="+mn-lt"/>
              <a:ea typeface="+mn-ea"/>
              <a:cs typeface="+mn-cs"/>
            </a:rPr>
            <a:t>として分析を行う。）</a:t>
          </a:r>
          <a:r>
            <a:rPr kumimoji="1" lang="ja-JP" altLang="ja-JP" sz="1100">
              <a:solidFill>
                <a:sysClr val="windowText" lastClr="000000"/>
              </a:solidFill>
              <a:effectLst/>
              <a:latin typeface="+mn-lt"/>
              <a:ea typeface="+mn-ea"/>
              <a:cs typeface="+mn-cs"/>
            </a:rPr>
            <a:t>全国町村・類似団体平均</a:t>
          </a:r>
          <a:r>
            <a:rPr kumimoji="1" lang="ja-JP" altLang="en-US" sz="1100">
              <a:solidFill>
                <a:sysClr val="windowText" lastClr="000000"/>
              </a:solidFill>
              <a:effectLst/>
              <a:latin typeface="+mn-lt"/>
              <a:ea typeface="+mn-ea"/>
              <a:cs typeface="+mn-cs"/>
            </a:rPr>
            <a:t>並となっている。</a:t>
          </a:r>
          <a:r>
            <a:rPr kumimoji="1" lang="ja-JP" altLang="ja-JP" sz="1100">
              <a:solidFill>
                <a:sysClr val="windowText" lastClr="000000"/>
              </a:solidFill>
              <a:effectLst/>
              <a:latin typeface="+mn-lt"/>
              <a:ea typeface="+mn-ea"/>
              <a:cs typeface="+mn-cs"/>
            </a:rPr>
            <a:t>今後も住民に理解を得られる給与制度の改正に努める。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44450</xdr:rowOff>
    </xdr:from>
    <xdr:to>
      <xdr:col>81</xdr:col>
      <xdr:colOff>44450</xdr:colOff>
      <xdr:row>85</xdr:row>
      <xdr:rowOff>58561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760450"/>
          <a:ext cx="838200" cy="8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85372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85372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125589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165100</xdr:rowOff>
    </xdr:from>
    <xdr:to>
      <xdr:col>81</xdr:col>
      <xdr:colOff>95250</xdr:colOff>
      <xdr:row>80</xdr:row>
      <xdr:rowOff>95250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86377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人当たりの職員数は、類似団体平均を下回っている。今後もより適切な定員管理に努める。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69638</xdr:rowOff>
    </xdr:from>
    <xdr:to>
      <xdr:col>81</xdr:col>
      <xdr:colOff>44450</xdr:colOff>
      <xdr:row>60</xdr:row>
      <xdr:rowOff>84720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6638"/>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69497</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56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69638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583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68834</xdr:rowOff>
    </xdr:from>
    <xdr:to>
      <xdr:col>72</xdr:col>
      <xdr:colOff>203200</xdr:colOff>
      <xdr:row>60</xdr:row>
      <xdr:rowOff>76073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5583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69839</xdr:rowOff>
    </xdr:from>
    <xdr:to>
      <xdr:col>68</xdr:col>
      <xdr:colOff>152400</xdr:colOff>
      <xdr:row>60</xdr:row>
      <xdr:rowOff>76073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56839"/>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33920</xdr:rowOff>
    </xdr:from>
    <xdr:to>
      <xdr:col>81</xdr:col>
      <xdr:colOff>95250</xdr:colOff>
      <xdr:row>60</xdr:row>
      <xdr:rowOff>135520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126647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4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18838</xdr:rowOff>
    </xdr:from>
    <xdr:to>
      <xdr:col>77</xdr:col>
      <xdr:colOff>95250</xdr:colOff>
      <xdr:row>60</xdr:row>
      <xdr:rowOff>120438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130615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18034</xdr:rowOff>
    </xdr:from>
    <xdr:to>
      <xdr:col>73</xdr:col>
      <xdr:colOff>44450</xdr:colOff>
      <xdr:row>60</xdr:row>
      <xdr:rowOff>119634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129811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25273</xdr:rowOff>
    </xdr:from>
    <xdr:to>
      <xdr:col>68</xdr:col>
      <xdr:colOff>203200</xdr:colOff>
      <xdr:row>60</xdr:row>
      <xdr:rowOff>126873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137050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8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19039</xdr:rowOff>
    </xdr:from>
    <xdr:to>
      <xdr:col>64</xdr:col>
      <xdr:colOff>152400</xdr:colOff>
      <xdr:row>60</xdr:row>
      <xdr:rowOff>120639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130816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実質公債費比率は類似団体内でも上位のマイナス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％と健全な財政状況といえる。今後も現在の健全な状況の維持に努める。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7076</xdr:rowOff>
    </xdr:from>
    <xdr:to>
      <xdr:col>81</xdr:col>
      <xdr:colOff>44450</xdr:colOff>
      <xdr:row>37</xdr:row>
      <xdr:rowOff>27758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35072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7076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300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137160</xdr:rowOff>
    </xdr:from>
    <xdr:to>
      <xdr:col>72</xdr:col>
      <xdr:colOff>203200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0936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116477</xdr:rowOff>
    </xdr:from>
    <xdr:to>
      <xdr:col>68</xdr:col>
      <xdr:colOff>152400</xdr:colOff>
      <xdr:row>36</xdr:row>
      <xdr:rowOff>137160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2886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148408</xdr:rowOff>
    </xdr:from>
    <xdr:to>
      <xdr:col>81</xdr:col>
      <xdr:colOff>95250</xdr:colOff>
      <xdr:row>37</xdr:row>
      <xdr:rowOff>78558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69685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4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127726</xdr:rowOff>
    </xdr:from>
    <xdr:to>
      <xdr:col>77</xdr:col>
      <xdr:colOff>95250</xdr:colOff>
      <xdr:row>37</xdr:row>
      <xdr:rowOff>57876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68053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107043</xdr:rowOff>
    </xdr:from>
    <xdr:to>
      <xdr:col>73</xdr:col>
      <xdr:colOff>44450</xdr:colOff>
      <xdr:row>37</xdr:row>
      <xdr:rowOff>37193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47370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86360</xdr:rowOff>
    </xdr:from>
    <xdr:to>
      <xdr:col>68</xdr:col>
      <xdr:colOff>203200</xdr:colOff>
      <xdr:row>37</xdr:row>
      <xdr:rowOff>16510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26687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65677</xdr:rowOff>
    </xdr:from>
    <xdr:to>
      <xdr:col>64</xdr:col>
      <xdr:colOff>152400</xdr:colOff>
      <xdr:row>36</xdr:row>
      <xdr:rowOff>167277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6004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00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将来負担比率は、類似団体内でもトップクラスの健全な財政状況となっている。今後も健全な状況の維持に努める。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
4,138
26.27
7,117,177
6,603,731
477,786
3,431,780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人件費は、類似団体平均並みであり、今後も住民に理解を得られるよう努める。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業種の外部委託等により類似団体平均を大きく上回っており、順位も最下位である。業務のスリム化等により節制に努める。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731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19</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530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43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19</xdr:row>
      <xdr:rowOff>78994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43936"/>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69342</xdr:rowOff>
    </xdr:from>
    <xdr:to>
      <xdr:col>82</xdr:col>
      <xdr:colOff>158750</xdr:colOff>
      <xdr:row>19</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149369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3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28194</xdr:rowOff>
    </xdr:from>
    <xdr:to>
      <xdr:col>65</xdr:col>
      <xdr:colOff>53975</xdr:colOff>
      <xdr:row>19</xdr:row>
      <xdr:rowOff>129794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114571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7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扶助費は、類似団体平均並みであり、今後も資格審査等の適正化や各種手当の見直しに努める。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5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57</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659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類似団体・全国平均を下回り、今後も引き続き経費の削減に努める。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56</xdr:row>
      <xdr:rowOff>27940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45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補助費等は、類似団体平均を下回っている。引き続き補助金の効果を検証し、制度の見直しに努める。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90424</xdr:rowOff>
    </xdr:from>
    <xdr:to>
      <xdr:col>82</xdr:col>
      <xdr:colOff>107950</xdr:colOff>
      <xdr:row>34</xdr:row>
      <xdr:rowOff>108712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59197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9060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5906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25908</xdr:rowOff>
    </xdr:from>
    <xdr:to>
      <xdr:col>74</xdr:col>
      <xdr:colOff>31750</xdr:colOff>
      <xdr:row>34</xdr:row>
      <xdr:rowOff>127508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137685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公債費は、類似団体を大幅に下回り、借金の少ない財政運営となっている。今後もプライマリーバランスに配慮した財政運営に努める。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類似団体内</a:t>
          </a:r>
          <a:r>
            <a:rPr kumimoji="1" lang="ja-JP" altLang="ja-JP" sz="1100" b="0" i="0" baseline="0">
              <a:solidFill>
                <a:sysClr val="windowText" lastClr="000000"/>
              </a:solidFill>
              <a:effectLst/>
              <a:latin typeface="+mn-lt"/>
              <a:ea typeface="+mn-ea"/>
              <a:cs typeface="+mn-cs"/>
            </a:rPr>
            <a:t>平均</a:t>
          </a:r>
          <a:r>
            <a:rPr kumimoji="1" lang="ja-JP" altLang="en-US" sz="1100" b="0" i="0" baseline="0">
              <a:solidFill>
                <a:sysClr val="windowText" lastClr="000000"/>
              </a:solidFill>
              <a:effectLst/>
              <a:latin typeface="+mn-lt"/>
              <a:ea typeface="+mn-ea"/>
              <a:cs typeface="+mn-cs"/>
            </a:rPr>
            <a:t>を若干上下する数値で推移している。</a:t>
          </a:r>
          <a:r>
            <a:rPr kumimoji="1" lang="ja-JP" altLang="ja-JP" sz="1100" b="0" i="0" baseline="0">
              <a:solidFill>
                <a:sysClr val="windowText" lastClr="000000"/>
              </a:solidFill>
              <a:effectLst/>
              <a:latin typeface="+mn-lt"/>
              <a:ea typeface="+mn-ea"/>
              <a:cs typeface="+mn-cs"/>
            </a:rPr>
            <a:t>業務のスリム化に配慮し、今後もさらなる節約に努める。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10413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5229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79</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29768"/>
          <a:ext cx="889000" cy="4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77</xdr:row>
      <xdr:rowOff>124713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29768"/>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326363"/>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46100</xdr:rowOff>
    </xdr:from>
    <xdr:to>
      <xdr:col>29</xdr:col>
      <xdr:colOff>127000</xdr:colOff>
      <xdr:row>18</xdr:row>
      <xdr:rowOff>71208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9825"/>
          <a:ext cx="647700" cy="25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71208</xdr:rowOff>
    </xdr:from>
    <xdr:to>
      <xdr:col>26</xdr:col>
      <xdr:colOff>50800</xdr:colOff>
      <xdr:row>18</xdr:row>
      <xdr:rowOff>81089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04933"/>
          <a:ext cx="698500" cy="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78403</xdr:rowOff>
    </xdr:from>
    <xdr:to>
      <xdr:col>22</xdr:col>
      <xdr:colOff>114300</xdr:colOff>
      <xdr:row>18</xdr:row>
      <xdr:rowOff>81089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12128"/>
          <a:ext cx="698500" cy="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78403</xdr:rowOff>
    </xdr:from>
    <xdr:to>
      <xdr:col>18</xdr:col>
      <xdr:colOff>177800</xdr:colOff>
      <xdr:row>18</xdr:row>
      <xdr:rowOff>91089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2128"/>
          <a:ext cx="698500" cy="1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166750</xdr:rowOff>
    </xdr:from>
    <xdr:to>
      <xdr:col>29</xdr:col>
      <xdr:colOff>177800</xdr:colOff>
      <xdr:row>18</xdr:row>
      <xdr:rowOff>96900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75327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20408</xdr:rowOff>
    </xdr:from>
    <xdr:to>
      <xdr:col>26</xdr:col>
      <xdr:colOff>101600</xdr:colOff>
      <xdr:row>18</xdr:row>
      <xdr:rowOff>122008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54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106785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0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30289</xdr:rowOff>
    </xdr:from>
    <xdr:to>
      <xdr:col>22</xdr:col>
      <xdr:colOff>165100</xdr:colOff>
      <xdr:row>18</xdr:row>
      <xdr:rowOff>131890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40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116667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27603</xdr:rowOff>
    </xdr:from>
    <xdr:to>
      <xdr:col>19</xdr:col>
      <xdr:colOff>38100</xdr:colOff>
      <xdr:row>18</xdr:row>
      <xdr:rowOff>129203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113980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40289</xdr:rowOff>
    </xdr:from>
    <xdr:to>
      <xdr:col>15</xdr:col>
      <xdr:colOff>101600</xdr:colOff>
      <xdr:row>18</xdr:row>
      <xdr:rowOff>141889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4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126666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306387</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296210</xdr:rowOff>
    </xdr:from>
    <xdr:to>
      <xdr:col>29</xdr:col>
      <xdr:colOff>127000</xdr:colOff>
      <xdr:row>37</xdr:row>
      <xdr:rowOff>307622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420910"/>
          <a:ext cx="647700" cy="11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307622</xdr:rowOff>
    </xdr:from>
    <xdr:to>
      <xdr:col>26</xdr:col>
      <xdr:colOff>50800</xdr:colOff>
      <xdr:row>37</xdr:row>
      <xdr:rowOff>314652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432322"/>
          <a:ext cx="698500" cy="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314652</xdr:rowOff>
    </xdr:from>
    <xdr:to>
      <xdr:col>22</xdr:col>
      <xdr:colOff>114300</xdr:colOff>
      <xdr:row>37</xdr:row>
      <xdr:rowOff>322099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439352"/>
          <a:ext cx="6985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322099</xdr:rowOff>
    </xdr:from>
    <xdr:to>
      <xdr:col>18</xdr:col>
      <xdr:colOff>177800</xdr:colOff>
      <xdr:row>37</xdr:row>
      <xdr:rowOff>325162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446799"/>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245410</xdr:rowOff>
    </xdr:from>
    <xdr:to>
      <xdr:col>29</xdr:col>
      <xdr:colOff>177800</xdr:colOff>
      <xdr:row>38</xdr:row>
      <xdr:rowOff>4110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37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153987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7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256822</xdr:rowOff>
    </xdr:from>
    <xdr:to>
      <xdr:col>26</xdr:col>
      <xdr:colOff>101600</xdr:colOff>
      <xdr:row>38</xdr:row>
      <xdr:rowOff>15522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38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467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263852</xdr:rowOff>
    </xdr:from>
    <xdr:to>
      <xdr:col>22</xdr:col>
      <xdr:colOff>165100</xdr:colOff>
      <xdr:row>38</xdr:row>
      <xdr:rowOff>22552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38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7329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47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271299</xdr:rowOff>
    </xdr:from>
    <xdr:to>
      <xdr:col>19</xdr:col>
      <xdr:colOff>38100</xdr:colOff>
      <xdr:row>38</xdr:row>
      <xdr:rowOff>29999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395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14776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48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274362</xdr:rowOff>
    </xdr:from>
    <xdr:to>
      <xdr:col>15</xdr:col>
      <xdr:colOff>101600</xdr:colOff>
      <xdr:row>38</xdr:row>
      <xdr:rowOff>33062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39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17839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8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
4,138
26.27
7,117,177
6,603,731
477,786
3,431,780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158175</xdr:rowOff>
    </xdr:from>
    <xdr:to>
      <xdr:col>24</xdr:col>
      <xdr:colOff>63500</xdr:colOff>
      <xdr:row>37</xdr:row>
      <xdr:rowOff>12139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0375"/>
          <a:ext cx="838200" cy="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12139</xdr:rowOff>
    </xdr:from>
    <xdr:to>
      <xdr:col>19</xdr:col>
      <xdr:colOff>177800</xdr:colOff>
      <xdr:row>37</xdr:row>
      <xdr:rowOff>22120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5789"/>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19679</xdr:rowOff>
    </xdr:from>
    <xdr:to>
      <xdr:col>15</xdr:col>
      <xdr:colOff>50800</xdr:colOff>
      <xdr:row>37</xdr:row>
      <xdr:rowOff>22120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63329"/>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19679</xdr:rowOff>
    </xdr:from>
    <xdr:to>
      <xdr:col>10</xdr:col>
      <xdr:colOff>114300</xdr:colOff>
      <xdr:row>37</xdr:row>
      <xdr:rowOff>31631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3329"/>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107375</xdr:rowOff>
    </xdr:from>
    <xdr:to>
      <xdr:col>24</xdr:col>
      <xdr:colOff>114300</xdr:colOff>
      <xdr:row>37</xdr:row>
      <xdr:rowOff>37525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85802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132789</xdr:rowOff>
    </xdr:from>
    <xdr:to>
      <xdr:col>20</xdr:col>
      <xdr:colOff>38100</xdr:colOff>
      <xdr:row>37</xdr:row>
      <xdr:rowOff>62939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54066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9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142770</xdr:rowOff>
    </xdr:from>
    <xdr:to>
      <xdr:col>15</xdr:col>
      <xdr:colOff>101600</xdr:colOff>
      <xdr:row>37</xdr:row>
      <xdr:rowOff>72920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64047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0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140329</xdr:rowOff>
    </xdr:from>
    <xdr:to>
      <xdr:col>10</xdr:col>
      <xdr:colOff>165100</xdr:colOff>
      <xdr:row>37</xdr:row>
      <xdr:rowOff>70479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61606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0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152281</xdr:rowOff>
    </xdr:from>
    <xdr:to>
      <xdr:col>6</xdr:col>
      <xdr:colOff>38100</xdr:colOff>
      <xdr:row>37</xdr:row>
      <xdr:rowOff>82431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73558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156037</xdr:rowOff>
    </xdr:from>
    <xdr:to>
      <xdr:col>24</xdr:col>
      <xdr:colOff>63500</xdr:colOff>
      <xdr:row>56</xdr:row>
      <xdr:rowOff>50597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5787"/>
          <a:ext cx="838200" cy="6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50597</xdr:rowOff>
    </xdr:from>
    <xdr:to>
      <xdr:col>19</xdr:col>
      <xdr:colOff>177800</xdr:colOff>
      <xdr:row>56</xdr:row>
      <xdr:rowOff>60558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51797"/>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60558</xdr:rowOff>
    </xdr:from>
    <xdr:to>
      <xdr:col>15</xdr:col>
      <xdr:colOff>50800</xdr:colOff>
      <xdr:row>56</xdr:row>
      <xdr:rowOff>66742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1758"/>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66742</xdr:rowOff>
    </xdr:from>
    <xdr:to>
      <xdr:col>10</xdr:col>
      <xdr:colOff>114300</xdr:colOff>
      <xdr:row>56</xdr:row>
      <xdr:rowOff>102252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7942"/>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105237</xdr:rowOff>
    </xdr:from>
    <xdr:to>
      <xdr:col>24</xdr:col>
      <xdr:colOff>114300</xdr:colOff>
      <xdr:row>56</xdr:row>
      <xdr:rowOff>35387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171247</xdr:rowOff>
    </xdr:from>
    <xdr:to>
      <xdr:col>20</xdr:col>
      <xdr:colOff>38100</xdr:colOff>
      <xdr:row>56</xdr:row>
      <xdr:rowOff>101397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117924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7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9758</xdr:rowOff>
    </xdr:from>
    <xdr:to>
      <xdr:col>15</xdr:col>
      <xdr:colOff>101600</xdr:colOff>
      <xdr:row>56</xdr:row>
      <xdr:rowOff>111358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127885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15942</xdr:rowOff>
    </xdr:from>
    <xdr:to>
      <xdr:col>10</xdr:col>
      <xdr:colOff>165100</xdr:colOff>
      <xdr:row>56</xdr:row>
      <xdr:rowOff>117542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134069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9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51452</xdr:rowOff>
    </xdr:from>
    <xdr:to>
      <xdr:col>6</xdr:col>
      <xdr:colOff>38100</xdr:colOff>
      <xdr:row>56</xdr:row>
      <xdr:rowOff>153052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169579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131873</xdr:rowOff>
    </xdr:from>
    <xdr:to>
      <xdr:col>24</xdr:col>
      <xdr:colOff>63500</xdr:colOff>
      <xdr:row>77</xdr:row>
      <xdr:rowOff>147765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33523"/>
          <a:ext cx="8382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130273</xdr:rowOff>
    </xdr:from>
    <xdr:to>
      <xdr:col>19</xdr:col>
      <xdr:colOff>177800</xdr:colOff>
      <xdr:row>77</xdr:row>
      <xdr:rowOff>131873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192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123679</xdr:rowOff>
    </xdr:from>
    <xdr:to>
      <xdr:col>15</xdr:col>
      <xdr:colOff>50800</xdr:colOff>
      <xdr:row>77</xdr:row>
      <xdr:rowOff>130273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5329"/>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123679</xdr:rowOff>
    </xdr:from>
    <xdr:to>
      <xdr:col>10</xdr:col>
      <xdr:colOff>114300</xdr:colOff>
      <xdr:row>77</xdr:row>
      <xdr:rowOff>161299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5329"/>
          <a:ext cx="889000" cy="3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96965</xdr:rowOff>
    </xdr:from>
    <xdr:to>
      <xdr:col>24</xdr:col>
      <xdr:colOff>114300</xdr:colOff>
      <xdr:row>78</xdr:row>
      <xdr:rowOff>27115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75392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81073</xdr:rowOff>
    </xdr:from>
    <xdr:to>
      <xdr:col>20</xdr:col>
      <xdr:colOff>38100</xdr:colOff>
      <xdr:row>78</xdr:row>
      <xdr:rowOff>11223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2350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79473</xdr:rowOff>
    </xdr:from>
    <xdr:to>
      <xdr:col>15</xdr:col>
      <xdr:colOff>101600</xdr:colOff>
      <xdr:row>78</xdr:row>
      <xdr:rowOff>9623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7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72879</xdr:rowOff>
    </xdr:from>
    <xdr:to>
      <xdr:col>10</xdr:col>
      <xdr:colOff>165100</xdr:colOff>
      <xdr:row>78</xdr:row>
      <xdr:rowOff>3029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165606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110499</xdr:rowOff>
    </xdr:from>
    <xdr:to>
      <xdr:col>6</xdr:col>
      <xdr:colOff>38100</xdr:colOff>
      <xdr:row>78</xdr:row>
      <xdr:rowOff>40649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31776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0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27446</xdr:rowOff>
    </xdr:from>
    <xdr:to>
      <xdr:col>24</xdr:col>
      <xdr:colOff>63500</xdr:colOff>
      <xdr:row>97</xdr:row>
      <xdr:rowOff>68835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8096"/>
          <a:ext cx="8382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68835</xdr:rowOff>
    </xdr:from>
    <xdr:to>
      <xdr:col>19</xdr:col>
      <xdr:colOff>177800</xdr:colOff>
      <xdr:row>97</xdr:row>
      <xdr:rowOff>138295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99485"/>
          <a:ext cx="889000" cy="6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149453</xdr:rowOff>
    </xdr:from>
    <xdr:to>
      <xdr:col>15</xdr:col>
      <xdr:colOff>50800</xdr:colOff>
      <xdr:row>97</xdr:row>
      <xdr:rowOff>138295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08653"/>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149453</xdr:rowOff>
    </xdr:from>
    <xdr:to>
      <xdr:col>10</xdr:col>
      <xdr:colOff>114300</xdr:colOff>
      <xdr:row>98</xdr:row>
      <xdr:rowOff>23746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08653"/>
          <a:ext cx="889000" cy="2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148096</xdr:rowOff>
    </xdr:from>
    <xdr:to>
      <xdr:col>24</xdr:col>
      <xdr:colOff>114300</xdr:colOff>
      <xdr:row>97</xdr:row>
      <xdr:rowOff>78246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126523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18035</xdr:rowOff>
    </xdr:from>
    <xdr:to>
      <xdr:col>20</xdr:col>
      <xdr:colOff>38100</xdr:colOff>
      <xdr:row>97</xdr:row>
      <xdr:rowOff>119635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110762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87495</xdr:rowOff>
    </xdr:from>
    <xdr:to>
      <xdr:col>15</xdr:col>
      <xdr:colOff>101600</xdr:colOff>
      <xdr:row>98</xdr:row>
      <xdr:rowOff>17645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98653</xdr:rowOff>
    </xdr:from>
    <xdr:to>
      <xdr:col>10</xdr:col>
      <xdr:colOff>165100</xdr:colOff>
      <xdr:row>97</xdr:row>
      <xdr:rowOff>28803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19930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144396</xdr:rowOff>
    </xdr:from>
    <xdr:to>
      <xdr:col>6</xdr:col>
      <xdr:colOff>38100</xdr:colOff>
      <xdr:row>98</xdr:row>
      <xdr:rowOff>74546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65673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129136</xdr:rowOff>
    </xdr:from>
    <xdr:to>
      <xdr:col>55</xdr:col>
      <xdr:colOff>0</xdr:colOff>
      <xdr:row>37</xdr:row>
      <xdr:rowOff>133464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2786"/>
          <a:ext cx="8382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116070</xdr:rowOff>
    </xdr:from>
    <xdr:to>
      <xdr:col>50</xdr:col>
      <xdr:colOff>114300</xdr:colOff>
      <xdr:row>37</xdr:row>
      <xdr:rowOff>133464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59720"/>
          <a:ext cx="889000" cy="1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79311</xdr:rowOff>
    </xdr:from>
    <xdr:to>
      <xdr:col>45</xdr:col>
      <xdr:colOff>177800</xdr:colOff>
      <xdr:row>37</xdr:row>
      <xdr:rowOff>116070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22961"/>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167891</xdr:rowOff>
    </xdr:from>
    <xdr:to>
      <xdr:col>41</xdr:col>
      <xdr:colOff>50800</xdr:colOff>
      <xdr:row>37</xdr:row>
      <xdr:rowOff>79311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25741"/>
          <a:ext cx="889000" cy="59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78336</xdr:rowOff>
    </xdr:from>
    <xdr:to>
      <xdr:col>55</xdr:col>
      <xdr:colOff>50800</xdr:colOff>
      <xdr:row>38</xdr:row>
      <xdr:rowOff>8486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164713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82664</xdr:rowOff>
    </xdr:from>
    <xdr:to>
      <xdr:col>50</xdr:col>
      <xdr:colOff>165100</xdr:colOff>
      <xdr:row>38</xdr:row>
      <xdr:rowOff>12814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3941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65270</xdr:rowOff>
    </xdr:from>
    <xdr:to>
      <xdr:col>46</xdr:col>
      <xdr:colOff>38100</xdr:colOff>
      <xdr:row>37</xdr:row>
      <xdr:rowOff>166870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157997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28511</xdr:rowOff>
    </xdr:from>
    <xdr:to>
      <xdr:col>41</xdr:col>
      <xdr:colOff>101600</xdr:colOff>
      <xdr:row>37</xdr:row>
      <xdr:rowOff>130111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121238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117091</xdr:rowOff>
    </xdr:from>
    <xdr:to>
      <xdr:col>36</xdr:col>
      <xdr:colOff>165100</xdr:colOff>
      <xdr:row>34</xdr:row>
      <xdr:rowOff>47241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63768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5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33373</xdr:rowOff>
    </xdr:from>
    <xdr:to>
      <xdr:col>55</xdr:col>
      <xdr:colOff>0</xdr:colOff>
      <xdr:row>58</xdr:row>
      <xdr:rowOff>122837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77473"/>
          <a:ext cx="838200" cy="8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33373</xdr:rowOff>
    </xdr:from>
    <xdr:to>
      <xdr:col>50</xdr:col>
      <xdr:colOff>114300</xdr:colOff>
      <xdr:row>58</xdr:row>
      <xdr:rowOff>145386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77473"/>
          <a:ext cx="8890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56293</xdr:rowOff>
    </xdr:from>
    <xdr:to>
      <xdr:col>45</xdr:col>
      <xdr:colOff>177800</xdr:colOff>
      <xdr:row>58</xdr:row>
      <xdr:rowOff>145386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0393"/>
          <a:ext cx="889000" cy="8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56293</xdr:rowOff>
    </xdr:from>
    <xdr:to>
      <xdr:col>41</xdr:col>
      <xdr:colOff>50800</xdr:colOff>
      <xdr:row>58</xdr:row>
      <xdr:rowOff>94986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00393"/>
          <a:ext cx="889000" cy="3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72037</xdr:rowOff>
    </xdr:from>
    <xdr:to>
      <xdr:col>55</xdr:col>
      <xdr:colOff>50800</xdr:colOff>
      <xdr:row>59</xdr:row>
      <xdr:rowOff>2187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154023</xdr:rowOff>
    </xdr:from>
    <xdr:to>
      <xdr:col>50</xdr:col>
      <xdr:colOff>165100</xdr:colOff>
      <xdr:row>58</xdr:row>
      <xdr:rowOff>84173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100700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70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94586</xdr:rowOff>
    </xdr:from>
    <xdr:to>
      <xdr:col>46</xdr:col>
      <xdr:colOff>38100</xdr:colOff>
      <xdr:row>59</xdr:row>
      <xdr:rowOff>24736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15863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5493</xdr:rowOff>
    </xdr:from>
    <xdr:to>
      <xdr:col>41</xdr:col>
      <xdr:colOff>101600</xdr:colOff>
      <xdr:row>58</xdr:row>
      <xdr:rowOff>107093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123620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72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44186</xdr:rowOff>
    </xdr:from>
    <xdr:to>
      <xdr:col>36</xdr:col>
      <xdr:colOff>165100</xdr:colOff>
      <xdr:row>58</xdr:row>
      <xdr:rowOff>145786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162313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6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171097</xdr:rowOff>
    </xdr:from>
    <xdr:to>
      <xdr:col>55</xdr:col>
      <xdr:colOff>0</xdr:colOff>
      <xdr:row>78</xdr:row>
      <xdr:rowOff>132772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029847"/>
          <a:ext cx="838200" cy="4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171097</xdr:rowOff>
    </xdr:from>
    <xdr:to>
      <xdr:col>50</xdr:col>
      <xdr:colOff>114300</xdr:colOff>
      <xdr:row>78</xdr:row>
      <xdr:rowOff>35982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029847"/>
          <a:ext cx="889000" cy="3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35982</xdr:rowOff>
    </xdr:from>
    <xdr:to>
      <xdr:col>45</xdr:col>
      <xdr:colOff>177800</xdr:colOff>
      <xdr:row>78</xdr:row>
      <xdr:rowOff>134342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09082"/>
          <a:ext cx="889000" cy="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2504</xdr:rowOff>
    </xdr:from>
    <xdr:to>
      <xdr:col>41</xdr:col>
      <xdr:colOff>50800</xdr:colOff>
      <xdr:row>78</xdr:row>
      <xdr:rowOff>134342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75604"/>
          <a:ext cx="889000" cy="1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81972</xdr:rowOff>
    </xdr:from>
    <xdr:to>
      <xdr:col>55</xdr:col>
      <xdr:colOff>50800</xdr:colOff>
      <xdr:row>79</xdr:row>
      <xdr:rowOff>12122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168349</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120296</xdr:rowOff>
    </xdr:from>
    <xdr:to>
      <xdr:col>50</xdr:col>
      <xdr:colOff>165100</xdr:colOff>
      <xdr:row>76</xdr:row>
      <xdr:rowOff>50447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9790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66973</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7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156632</xdr:rowOff>
    </xdr:from>
    <xdr:to>
      <xdr:col>46</xdr:col>
      <xdr:colOff>38100</xdr:colOff>
      <xdr:row>78</xdr:row>
      <xdr:rowOff>86782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77909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83542</xdr:rowOff>
    </xdr:from>
    <xdr:to>
      <xdr:col>41</xdr:col>
      <xdr:colOff>101600</xdr:colOff>
      <xdr:row>79</xdr:row>
      <xdr:rowOff>13692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4819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123154</xdr:rowOff>
    </xdr:from>
    <xdr:to>
      <xdr:col>36</xdr:col>
      <xdr:colOff>165100</xdr:colOff>
      <xdr:row>78</xdr:row>
      <xdr:rowOff>53304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44431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1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152633</xdr:rowOff>
    </xdr:from>
    <xdr:to>
      <xdr:col>55</xdr:col>
      <xdr:colOff>0</xdr:colOff>
      <xdr:row>95</xdr:row>
      <xdr:rowOff>170945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440383"/>
          <a:ext cx="8382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152633</xdr:rowOff>
    </xdr:from>
    <xdr:to>
      <xdr:col>50</xdr:col>
      <xdr:colOff>114300</xdr:colOff>
      <xdr:row>97</xdr:row>
      <xdr:rowOff>142084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40383"/>
          <a:ext cx="889000" cy="3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83567</xdr:rowOff>
    </xdr:from>
    <xdr:to>
      <xdr:col>45</xdr:col>
      <xdr:colOff>177800</xdr:colOff>
      <xdr:row>97</xdr:row>
      <xdr:rowOff>142084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199867"/>
          <a:ext cx="889000" cy="5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83567</xdr:rowOff>
    </xdr:from>
    <xdr:to>
      <xdr:col>41</xdr:col>
      <xdr:colOff>50800</xdr:colOff>
      <xdr:row>96</xdr:row>
      <xdr:rowOff>50361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199867"/>
          <a:ext cx="889000" cy="30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120145</xdr:rowOff>
    </xdr:from>
    <xdr:to>
      <xdr:col>55</xdr:col>
      <xdr:colOff>50800</xdr:colOff>
      <xdr:row>96</xdr:row>
      <xdr:rowOff>50295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143022</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5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101833</xdr:rowOff>
    </xdr:from>
    <xdr:to>
      <xdr:col>50</xdr:col>
      <xdr:colOff>165100</xdr:colOff>
      <xdr:row>96</xdr:row>
      <xdr:rowOff>31983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48510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16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91284</xdr:rowOff>
    </xdr:from>
    <xdr:to>
      <xdr:col>46</xdr:col>
      <xdr:colOff>38100</xdr:colOff>
      <xdr:row>98</xdr:row>
      <xdr:rowOff>21434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32767</xdr:rowOff>
    </xdr:from>
    <xdr:to>
      <xdr:col>41</xdr:col>
      <xdr:colOff>101600</xdr:colOff>
      <xdr:row>94</xdr:row>
      <xdr:rowOff>134367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1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150894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92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171011</xdr:rowOff>
    </xdr:from>
    <xdr:to>
      <xdr:col>36</xdr:col>
      <xdr:colOff>165100</xdr:colOff>
      <xdr:row>96</xdr:row>
      <xdr:rowOff>101161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117688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170180</xdr:rowOff>
    </xdr:from>
    <xdr:to>
      <xdr:col>85</xdr:col>
      <xdr:colOff>127000</xdr:colOff>
      <xdr:row>39</xdr:row>
      <xdr:rowOff>3812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85280"/>
          <a:ext cx="8382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170180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8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124462</xdr:rowOff>
    </xdr:from>
    <xdr:to>
      <xdr:col>85</xdr:col>
      <xdr:colOff>177800</xdr:colOff>
      <xdr:row>39</xdr:row>
      <xdr:rowOff>54612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39389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5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119380</xdr:rowOff>
    </xdr:from>
    <xdr:to>
      <xdr:col>81</xdr:col>
      <xdr:colOff>101600</xdr:colOff>
      <xdr:row>39</xdr:row>
      <xdr:rowOff>49530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40657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7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138075</xdr:rowOff>
    </xdr:from>
    <xdr:to>
      <xdr:col>85</xdr:col>
      <xdr:colOff>127000</xdr:colOff>
      <xdr:row>78</xdr:row>
      <xdr:rowOff>138100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511175"/>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138100</xdr:rowOff>
    </xdr:from>
    <xdr:to>
      <xdr:col>81</xdr:col>
      <xdr:colOff>50800</xdr:colOff>
      <xdr:row>78</xdr:row>
      <xdr:rowOff>138125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511200"/>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138125</xdr:rowOff>
    </xdr:from>
    <xdr:to>
      <xdr:col>76</xdr:col>
      <xdr:colOff>114300</xdr:colOff>
      <xdr:row>78</xdr:row>
      <xdr:rowOff>138131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51122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138131</xdr:rowOff>
    </xdr:from>
    <xdr:to>
      <xdr:col>71</xdr:col>
      <xdr:colOff>177800</xdr:colOff>
      <xdr:row>78</xdr:row>
      <xdr:rowOff>138157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51123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87275</xdr:rowOff>
    </xdr:from>
    <xdr:to>
      <xdr:col>85</xdr:col>
      <xdr:colOff>177800</xdr:colOff>
      <xdr:row>79</xdr:row>
      <xdr:rowOff>17425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2202</xdr:rowOff>
    </xdr:from>
    <xdr:ext cx="378565"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37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87300</xdr:rowOff>
    </xdr:from>
    <xdr:to>
      <xdr:col>81</xdr:col>
      <xdr:colOff>101600</xdr:colOff>
      <xdr:row>79</xdr:row>
      <xdr:rowOff>17450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8577</xdr:rowOff>
    </xdr:from>
    <xdr:ext cx="378565"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2017" y="13553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87325</xdr:rowOff>
    </xdr:from>
    <xdr:to>
      <xdr:col>76</xdr:col>
      <xdr:colOff>165100</xdr:colOff>
      <xdr:row>79</xdr:row>
      <xdr:rowOff>17475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4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8602</xdr:rowOff>
    </xdr:from>
    <xdr:ext cx="378565"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3017" y="1355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87331</xdr:rowOff>
    </xdr:from>
    <xdr:to>
      <xdr:col>72</xdr:col>
      <xdr:colOff>38100</xdr:colOff>
      <xdr:row>79</xdr:row>
      <xdr:rowOff>17481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8608</xdr:rowOff>
    </xdr:from>
    <xdr:ext cx="378565"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4017" y="13553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87357</xdr:rowOff>
    </xdr:from>
    <xdr:to>
      <xdr:col>67</xdr:col>
      <xdr:colOff>101600</xdr:colOff>
      <xdr:row>79</xdr:row>
      <xdr:rowOff>17507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4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8634</xdr:rowOff>
    </xdr:from>
    <xdr:ext cx="378565"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5017" y="1355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36350</xdr:rowOff>
    </xdr:from>
    <xdr:to>
      <xdr:col>85</xdr:col>
      <xdr:colOff>127000</xdr:colOff>
      <xdr:row>94</xdr:row>
      <xdr:rowOff>138013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5981200"/>
          <a:ext cx="838200" cy="27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94934</xdr:rowOff>
    </xdr:from>
    <xdr:to>
      <xdr:col>81</xdr:col>
      <xdr:colOff>50800</xdr:colOff>
      <xdr:row>94</xdr:row>
      <xdr:rowOff>138013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039784"/>
          <a:ext cx="889000" cy="2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94934</xdr:rowOff>
    </xdr:from>
    <xdr:to>
      <xdr:col>76</xdr:col>
      <xdr:colOff>114300</xdr:colOff>
      <xdr:row>95</xdr:row>
      <xdr:rowOff>60309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039784"/>
          <a:ext cx="889000" cy="30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60309</xdr:rowOff>
    </xdr:from>
    <xdr:to>
      <xdr:col>71</xdr:col>
      <xdr:colOff>177800</xdr:colOff>
      <xdr:row>95</xdr:row>
      <xdr:rowOff>71176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348059"/>
          <a:ext cx="889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157000</xdr:rowOff>
    </xdr:from>
    <xdr:to>
      <xdr:col>85</xdr:col>
      <xdr:colOff>177800</xdr:colOff>
      <xdr:row>93</xdr:row>
      <xdr:rowOff>87150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59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8427</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78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87213</xdr:rowOff>
    </xdr:from>
    <xdr:to>
      <xdr:col>81</xdr:col>
      <xdr:colOff>101600</xdr:colOff>
      <xdr:row>95</xdr:row>
      <xdr:rowOff>17363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2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33890</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59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44134</xdr:rowOff>
    </xdr:from>
    <xdr:to>
      <xdr:col>76</xdr:col>
      <xdr:colOff>165100</xdr:colOff>
      <xdr:row>93</xdr:row>
      <xdr:rowOff>145734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59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162261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7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9509</xdr:rowOff>
    </xdr:from>
    <xdr:to>
      <xdr:col>72</xdr:col>
      <xdr:colOff>38100</xdr:colOff>
      <xdr:row>95</xdr:row>
      <xdr:rowOff>111109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2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127636</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07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20376</xdr:rowOff>
    </xdr:from>
    <xdr:to>
      <xdr:col>67</xdr:col>
      <xdr:colOff>101600</xdr:colOff>
      <xdr:row>95</xdr:row>
      <xdr:rowOff>121976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138503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08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121282</xdr:rowOff>
    </xdr:from>
    <xdr:to>
      <xdr:col>116</xdr:col>
      <xdr:colOff>62864</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9208132"/>
          <a:ext cx="1269" cy="100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67959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9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121282</xdr:rowOff>
    </xdr:from>
    <xdr:to>
      <xdr:col>116</xdr:col>
      <xdr:colOff>152400</xdr:colOff>
      <xdr:row>53</xdr:row>
      <xdr:rowOff>121282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20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7634</xdr:rowOff>
    </xdr:from>
    <xdr:to>
      <xdr:col>116</xdr:col>
      <xdr:colOff>63500</xdr:colOff>
      <xdr:row>55</xdr:row>
      <xdr:rowOff>49582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437384"/>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68404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12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89977</xdr:rowOff>
    </xdr:from>
    <xdr:to>
      <xdr:col>116</xdr:col>
      <xdr:colOff>114300</xdr:colOff>
      <xdr:row>59</xdr:row>
      <xdr:rowOff>20127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152812</xdr:rowOff>
    </xdr:from>
    <xdr:to>
      <xdr:col>111</xdr:col>
      <xdr:colOff>177800</xdr:colOff>
      <xdr:row>55</xdr:row>
      <xdr:rowOff>7634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411112"/>
          <a:ext cx="889000" cy="2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87806</xdr:rowOff>
    </xdr:from>
    <xdr:to>
      <xdr:col>112</xdr:col>
      <xdr:colOff>38100</xdr:colOff>
      <xdr:row>59</xdr:row>
      <xdr:rowOff>17956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9083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1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92118</xdr:rowOff>
    </xdr:from>
    <xdr:to>
      <xdr:col>107</xdr:col>
      <xdr:colOff>50800</xdr:colOff>
      <xdr:row>54</xdr:row>
      <xdr:rowOff>152812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178968"/>
          <a:ext cx="889000" cy="2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126456</xdr:rowOff>
    </xdr:from>
    <xdr:to>
      <xdr:col>107</xdr:col>
      <xdr:colOff>101600</xdr:colOff>
      <xdr:row>59</xdr:row>
      <xdr:rowOff>56606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7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47733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1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58</xdr:rowOff>
    </xdr:from>
    <xdr:to>
      <xdr:col>102</xdr:col>
      <xdr:colOff>114300</xdr:colOff>
      <xdr:row>53</xdr:row>
      <xdr:rowOff>92118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8744008"/>
          <a:ext cx="889000" cy="43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117785</xdr:rowOff>
    </xdr:from>
    <xdr:to>
      <xdr:col>102</xdr:col>
      <xdr:colOff>165100</xdr:colOff>
      <xdr:row>59</xdr:row>
      <xdr:rowOff>47935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39062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5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1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170232</xdr:rowOff>
    </xdr:from>
    <xdr:to>
      <xdr:col>116</xdr:col>
      <xdr:colOff>114300</xdr:colOff>
      <xdr:row>55</xdr:row>
      <xdr:rowOff>100382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4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21659</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2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128284</xdr:rowOff>
    </xdr:from>
    <xdr:to>
      <xdr:col>112</xdr:col>
      <xdr:colOff>38100</xdr:colOff>
      <xdr:row>55</xdr:row>
      <xdr:rowOff>58434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3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74961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16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102012</xdr:rowOff>
    </xdr:from>
    <xdr:to>
      <xdr:col>107</xdr:col>
      <xdr:colOff>101600</xdr:colOff>
      <xdr:row>55</xdr:row>
      <xdr:rowOff>32162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3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48689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41318</xdr:rowOff>
    </xdr:from>
    <xdr:to>
      <xdr:col>102</xdr:col>
      <xdr:colOff>165100</xdr:colOff>
      <xdr:row>53</xdr:row>
      <xdr:rowOff>142918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1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159445</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89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120708</xdr:rowOff>
    </xdr:from>
    <xdr:to>
      <xdr:col>98</xdr:col>
      <xdr:colOff>38100</xdr:colOff>
      <xdr:row>51</xdr:row>
      <xdr:rowOff>50858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869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67385</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846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59015</xdr:rowOff>
    </xdr:from>
    <xdr:to>
      <xdr:col>116</xdr:col>
      <xdr:colOff>63500</xdr:colOff>
      <xdr:row>74</xdr:row>
      <xdr:rowOff>104887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746315"/>
          <a:ext cx="8382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2126</xdr:rowOff>
    </xdr:from>
    <xdr:to>
      <xdr:col>111</xdr:col>
      <xdr:colOff>177800</xdr:colOff>
      <xdr:row>74</xdr:row>
      <xdr:rowOff>104887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689426"/>
          <a:ext cx="889000" cy="10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2126</xdr:rowOff>
    </xdr:from>
    <xdr:to>
      <xdr:col>107</xdr:col>
      <xdr:colOff>50800</xdr:colOff>
      <xdr:row>74</xdr:row>
      <xdr:rowOff>96625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89426"/>
          <a:ext cx="889000" cy="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55945</xdr:rowOff>
    </xdr:from>
    <xdr:to>
      <xdr:col>102</xdr:col>
      <xdr:colOff>114300</xdr:colOff>
      <xdr:row>74</xdr:row>
      <xdr:rowOff>96625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43245"/>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8215</xdr:rowOff>
    </xdr:from>
    <xdr:to>
      <xdr:col>116</xdr:col>
      <xdr:colOff>114300</xdr:colOff>
      <xdr:row>74</xdr:row>
      <xdr:rowOff>109815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9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31092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54087</xdr:rowOff>
    </xdr:from>
    <xdr:to>
      <xdr:col>112</xdr:col>
      <xdr:colOff>38100</xdr:colOff>
      <xdr:row>74</xdr:row>
      <xdr:rowOff>155687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146814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3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122776</xdr:rowOff>
    </xdr:from>
    <xdr:to>
      <xdr:col>107</xdr:col>
      <xdr:colOff>101600</xdr:colOff>
      <xdr:row>74</xdr:row>
      <xdr:rowOff>52926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44053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45825</xdr:rowOff>
    </xdr:from>
    <xdr:to>
      <xdr:col>102</xdr:col>
      <xdr:colOff>165100</xdr:colOff>
      <xdr:row>74</xdr:row>
      <xdr:rowOff>147425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138552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5145</xdr:rowOff>
    </xdr:from>
    <xdr:to>
      <xdr:col>98</xdr:col>
      <xdr:colOff>38100</xdr:colOff>
      <xdr:row>74</xdr:row>
      <xdr:rowOff>106745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97872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住民一人当たりの公債費が少なく、積立金が多い健全な財政といえる。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 が業種の外部委託等により類似団体平均を大きく上回っている。業務のスリム化等により節制に努める</a:t>
          </a:r>
          <a:r>
            <a:rPr kumimoji="1" lang="ja-JP" altLang="en-US" sz="1100" b="0" i="0" baseline="0">
              <a:solidFill>
                <a:schemeClr val="dk1"/>
              </a:solidFill>
              <a:effectLst/>
              <a:latin typeface="+mn-lt"/>
              <a:ea typeface="+mn-ea"/>
              <a:cs typeface="+mn-cs"/>
            </a:rPr>
            <a:t>。</a:t>
          </a:r>
          <a:endParaRPr lang="en-US" altLang="ja-JP" sz="1100">
            <a:effectLst/>
          </a:endParaRPr>
        </a:p>
        <a:p>
          <a:pPr eaLnBrk="1" fontAlgn="auto" latinLnBrk="0" hangingPunct="1"/>
          <a:r>
            <a:rPr kumimoji="1" lang="ja-JP" altLang="ja-JP" sz="1100" b="0" i="0" baseline="0">
              <a:solidFill>
                <a:schemeClr val="dk1"/>
              </a:solidFill>
              <a:effectLst/>
              <a:latin typeface="+mn-lt"/>
              <a:ea typeface="+mn-ea"/>
              <a:cs typeface="+mn-cs"/>
            </a:rPr>
            <a:t>　今後も、より一層の安定財政を目指す。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4,222
4,138
26.27
7,117,177
6,603,731
477,786
3,431,780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32144</xdr:rowOff>
    </xdr:from>
    <xdr:to>
      <xdr:col>24</xdr:col>
      <xdr:colOff>63500</xdr:colOff>
      <xdr:row>36</xdr:row>
      <xdr:rowOff>54089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04344"/>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54089</xdr:rowOff>
    </xdr:from>
    <xdr:to>
      <xdr:col>19</xdr:col>
      <xdr:colOff>177800</xdr:colOff>
      <xdr:row>36</xdr:row>
      <xdr:rowOff>66228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26289"/>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66228</xdr:rowOff>
    </xdr:from>
    <xdr:to>
      <xdr:col>15</xdr:col>
      <xdr:colOff>50800</xdr:colOff>
      <xdr:row>36</xdr:row>
      <xdr:rowOff>78504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38428"/>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78504</xdr:rowOff>
    </xdr:from>
    <xdr:to>
      <xdr:col>10</xdr:col>
      <xdr:colOff>114300</xdr:colOff>
      <xdr:row>36</xdr:row>
      <xdr:rowOff>82047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50704"/>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152794</xdr:rowOff>
    </xdr:from>
    <xdr:to>
      <xdr:col>24</xdr:col>
      <xdr:colOff>114300</xdr:colOff>
      <xdr:row>36</xdr:row>
      <xdr:rowOff>82944</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5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4221</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3289</xdr:rowOff>
    </xdr:from>
    <xdr:to>
      <xdr:col>20</xdr:col>
      <xdr:colOff>38100</xdr:colOff>
      <xdr:row>36</xdr:row>
      <xdr:rowOff>104889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121416</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15428</xdr:rowOff>
    </xdr:from>
    <xdr:to>
      <xdr:col>15</xdr:col>
      <xdr:colOff>101600</xdr:colOff>
      <xdr:row>36</xdr:row>
      <xdr:rowOff>117028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133555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27704</xdr:rowOff>
    </xdr:from>
    <xdr:to>
      <xdr:col>10</xdr:col>
      <xdr:colOff>165100</xdr:colOff>
      <xdr:row>36</xdr:row>
      <xdr:rowOff>129304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145831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31247</xdr:rowOff>
    </xdr:from>
    <xdr:to>
      <xdr:col>6</xdr:col>
      <xdr:colOff>38100</xdr:colOff>
      <xdr:row>36</xdr:row>
      <xdr:rowOff>132847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149374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113452</xdr:rowOff>
    </xdr:from>
    <xdr:to>
      <xdr:col>24</xdr:col>
      <xdr:colOff>63500</xdr:colOff>
      <xdr:row>56</xdr:row>
      <xdr:rowOff>168221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14652"/>
          <a:ext cx="8382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135632</xdr:rowOff>
    </xdr:from>
    <xdr:to>
      <xdr:col>19</xdr:col>
      <xdr:colOff>177800</xdr:colOff>
      <xdr:row>56</xdr:row>
      <xdr:rowOff>168221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36832"/>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135632</xdr:rowOff>
    </xdr:from>
    <xdr:to>
      <xdr:col>15</xdr:col>
      <xdr:colOff>50800</xdr:colOff>
      <xdr:row>57</xdr:row>
      <xdr:rowOff>96634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36832"/>
          <a:ext cx="889000" cy="1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10102</xdr:rowOff>
    </xdr:from>
    <xdr:to>
      <xdr:col>10</xdr:col>
      <xdr:colOff>114300</xdr:colOff>
      <xdr:row>57</xdr:row>
      <xdr:rowOff>96634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82752"/>
          <a:ext cx="889000" cy="8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62652</xdr:rowOff>
    </xdr:from>
    <xdr:to>
      <xdr:col>24</xdr:col>
      <xdr:colOff>114300</xdr:colOff>
      <xdr:row>56</xdr:row>
      <xdr:rowOff>164252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85529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1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117421</xdr:rowOff>
    </xdr:from>
    <xdr:to>
      <xdr:col>20</xdr:col>
      <xdr:colOff>38100</xdr:colOff>
      <xdr:row>57</xdr:row>
      <xdr:rowOff>47571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64098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9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84832</xdr:rowOff>
    </xdr:from>
    <xdr:to>
      <xdr:col>15</xdr:col>
      <xdr:colOff>101600</xdr:colOff>
      <xdr:row>57</xdr:row>
      <xdr:rowOff>14982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31509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6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45834</xdr:rowOff>
    </xdr:from>
    <xdr:to>
      <xdr:col>10</xdr:col>
      <xdr:colOff>165100</xdr:colOff>
      <xdr:row>57</xdr:row>
      <xdr:rowOff>147434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138561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1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130752</xdr:rowOff>
    </xdr:from>
    <xdr:to>
      <xdr:col>6</xdr:col>
      <xdr:colOff>38100</xdr:colOff>
      <xdr:row>57</xdr:row>
      <xdr:rowOff>60902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77429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0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37258</xdr:rowOff>
    </xdr:from>
    <xdr:to>
      <xdr:col>24</xdr:col>
      <xdr:colOff>63500</xdr:colOff>
      <xdr:row>77</xdr:row>
      <xdr:rowOff>143946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38908"/>
          <a:ext cx="838200" cy="10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143946</xdr:rowOff>
    </xdr:from>
    <xdr:to>
      <xdr:col>19</xdr:col>
      <xdr:colOff>177800</xdr:colOff>
      <xdr:row>77</xdr:row>
      <xdr:rowOff>169069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45596"/>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68034</xdr:rowOff>
    </xdr:from>
    <xdr:to>
      <xdr:col>15</xdr:col>
      <xdr:colOff>50800</xdr:colOff>
      <xdr:row>77</xdr:row>
      <xdr:rowOff>169069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55334"/>
          <a:ext cx="889000" cy="6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68034</xdr:rowOff>
    </xdr:from>
    <xdr:to>
      <xdr:col>10</xdr:col>
      <xdr:colOff>114300</xdr:colOff>
      <xdr:row>76</xdr:row>
      <xdr:rowOff>113520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755334"/>
          <a:ext cx="889000" cy="38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157908</xdr:rowOff>
    </xdr:from>
    <xdr:to>
      <xdr:col>24</xdr:col>
      <xdr:colOff>114300</xdr:colOff>
      <xdr:row>77</xdr:row>
      <xdr:rowOff>88058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136335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6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93146</xdr:rowOff>
    </xdr:from>
    <xdr:to>
      <xdr:col>20</xdr:col>
      <xdr:colOff>38100</xdr:colOff>
      <xdr:row>78</xdr:row>
      <xdr:rowOff>23296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14423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8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118269</xdr:rowOff>
    </xdr:from>
    <xdr:to>
      <xdr:col>15</xdr:col>
      <xdr:colOff>101600</xdr:colOff>
      <xdr:row>78</xdr:row>
      <xdr:rowOff>48419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39546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1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17234</xdr:rowOff>
    </xdr:from>
    <xdr:to>
      <xdr:col>10</xdr:col>
      <xdr:colOff>165100</xdr:colOff>
      <xdr:row>74</xdr:row>
      <xdr:rowOff>118834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135361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47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62720</xdr:rowOff>
    </xdr:from>
    <xdr:to>
      <xdr:col>6</xdr:col>
      <xdr:colOff>38100</xdr:colOff>
      <xdr:row>76</xdr:row>
      <xdr:rowOff>164320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46780</xdr:rowOff>
    </xdr:from>
    <xdr:to>
      <xdr:col>24</xdr:col>
      <xdr:colOff>63500</xdr:colOff>
      <xdr:row>98</xdr:row>
      <xdr:rowOff>39920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34530"/>
          <a:ext cx="838200" cy="50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46780</xdr:rowOff>
    </xdr:from>
    <xdr:to>
      <xdr:col>19</xdr:col>
      <xdr:colOff>177800</xdr:colOff>
      <xdr:row>97</xdr:row>
      <xdr:rowOff>100848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34530"/>
          <a:ext cx="889000" cy="39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100848</xdr:rowOff>
    </xdr:from>
    <xdr:to>
      <xdr:col>15</xdr:col>
      <xdr:colOff>50800</xdr:colOff>
      <xdr:row>98</xdr:row>
      <xdr:rowOff>25533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1498"/>
          <a:ext cx="889000" cy="9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25533</xdr:rowOff>
    </xdr:from>
    <xdr:to>
      <xdr:col>10</xdr:col>
      <xdr:colOff>114300</xdr:colOff>
      <xdr:row>98</xdr:row>
      <xdr:rowOff>56183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7633"/>
          <a:ext cx="8890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160570</xdr:rowOff>
    </xdr:from>
    <xdr:to>
      <xdr:col>24</xdr:col>
      <xdr:colOff>114300</xdr:colOff>
      <xdr:row>98</xdr:row>
      <xdr:rowOff>90720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75497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167430</xdr:rowOff>
    </xdr:from>
    <xdr:to>
      <xdr:col>20</xdr:col>
      <xdr:colOff>38100</xdr:colOff>
      <xdr:row>95</xdr:row>
      <xdr:rowOff>97580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114107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5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50048</xdr:rowOff>
    </xdr:from>
    <xdr:to>
      <xdr:col>15</xdr:col>
      <xdr:colOff>101600</xdr:colOff>
      <xdr:row>97</xdr:row>
      <xdr:rowOff>151648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142775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7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146183</xdr:rowOff>
    </xdr:from>
    <xdr:to>
      <xdr:col>10</xdr:col>
      <xdr:colOff>165100</xdr:colOff>
      <xdr:row>98</xdr:row>
      <xdr:rowOff>76333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67460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5383</xdr:rowOff>
    </xdr:from>
    <xdr:to>
      <xdr:col>6</xdr:col>
      <xdr:colOff>38100</xdr:colOff>
      <xdr:row>98</xdr:row>
      <xdr:rowOff>106983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98110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84201</xdr:rowOff>
    </xdr:from>
    <xdr:to>
      <xdr:col>55</xdr:col>
      <xdr:colOff>0</xdr:colOff>
      <xdr:row>37</xdr:row>
      <xdr:rowOff>88646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27851"/>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88646</xdr:rowOff>
    </xdr:from>
    <xdr:to>
      <xdr:col>50</xdr:col>
      <xdr:colOff>114300</xdr:colOff>
      <xdr:row>37</xdr:row>
      <xdr:rowOff>93091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32296"/>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93091</xdr:rowOff>
    </xdr:from>
    <xdr:to>
      <xdr:col>45</xdr:col>
      <xdr:colOff>177800</xdr:colOff>
      <xdr:row>37</xdr:row>
      <xdr:rowOff>94615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3674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94615</xdr:rowOff>
    </xdr:from>
    <xdr:to>
      <xdr:col>41</xdr:col>
      <xdr:colOff>50800</xdr:colOff>
      <xdr:row>37</xdr:row>
      <xdr:rowOff>99441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382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33401</xdr:rowOff>
    </xdr:from>
    <xdr:to>
      <xdr:col>55</xdr:col>
      <xdr:colOff>50800</xdr:colOff>
      <xdr:row>37</xdr:row>
      <xdr:rowOff>135001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56278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37846</xdr:rowOff>
    </xdr:from>
    <xdr:to>
      <xdr:col>50</xdr:col>
      <xdr:colOff>165100</xdr:colOff>
      <xdr:row>37</xdr:row>
      <xdr:rowOff>139446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155973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5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42291</xdr:rowOff>
    </xdr:from>
    <xdr:to>
      <xdr:col>46</xdr:col>
      <xdr:colOff>38100</xdr:colOff>
      <xdr:row>37</xdr:row>
      <xdr:rowOff>143891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160418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6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43815</xdr:rowOff>
    </xdr:from>
    <xdr:to>
      <xdr:col>41</xdr:col>
      <xdr:colOff>101600</xdr:colOff>
      <xdr:row>37</xdr:row>
      <xdr:rowOff>145415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161942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48641</xdr:rowOff>
    </xdr:from>
    <xdr:to>
      <xdr:col>36</xdr:col>
      <xdr:colOff>165100</xdr:colOff>
      <xdr:row>37</xdr:row>
      <xdr:rowOff>150241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166768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154047</xdr:rowOff>
    </xdr:from>
    <xdr:to>
      <xdr:col>55</xdr:col>
      <xdr:colOff>0</xdr:colOff>
      <xdr:row>58</xdr:row>
      <xdr:rowOff>167995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8147"/>
          <a:ext cx="838200" cy="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144112</xdr:rowOff>
    </xdr:from>
    <xdr:to>
      <xdr:col>50</xdr:col>
      <xdr:colOff>114300</xdr:colOff>
      <xdr:row>58</xdr:row>
      <xdr:rowOff>154047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8212"/>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144112</xdr:rowOff>
    </xdr:from>
    <xdr:to>
      <xdr:col>45</xdr:col>
      <xdr:colOff>177800</xdr:colOff>
      <xdr:row>58</xdr:row>
      <xdr:rowOff>151881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88212"/>
          <a:ext cx="889000" cy="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69319</xdr:rowOff>
    </xdr:from>
    <xdr:to>
      <xdr:col>41</xdr:col>
      <xdr:colOff>50800</xdr:colOff>
      <xdr:row>58</xdr:row>
      <xdr:rowOff>151881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3419"/>
          <a:ext cx="889000" cy="8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117195</xdr:rowOff>
    </xdr:from>
    <xdr:to>
      <xdr:col>55</xdr:col>
      <xdr:colOff>50800</xdr:colOff>
      <xdr:row>59</xdr:row>
      <xdr:rowOff>47345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103247</xdr:rowOff>
    </xdr:from>
    <xdr:to>
      <xdr:col>50</xdr:col>
      <xdr:colOff>165100</xdr:colOff>
      <xdr:row>59</xdr:row>
      <xdr:rowOff>33397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49924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2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93312</xdr:rowOff>
    </xdr:from>
    <xdr:to>
      <xdr:col>46</xdr:col>
      <xdr:colOff>38100</xdr:colOff>
      <xdr:row>59</xdr:row>
      <xdr:rowOff>23462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39989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101081</xdr:rowOff>
    </xdr:from>
    <xdr:to>
      <xdr:col>41</xdr:col>
      <xdr:colOff>101600</xdr:colOff>
      <xdr:row>59</xdr:row>
      <xdr:rowOff>31231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47758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2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18519</xdr:rowOff>
    </xdr:from>
    <xdr:to>
      <xdr:col>36</xdr:col>
      <xdr:colOff>165100</xdr:colOff>
      <xdr:row>58</xdr:row>
      <xdr:rowOff>120119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136646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83396</xdr:rowOff>
    </xdr:from>
    <xdr:to>
      <xdr:col>55</xdr:col>
      <xdr:colOff>0</xdr:colOff>
      <xdr:row>78</xdr:row>
      <xdr:rowOff>115229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56496"/>
          <a:ext cx="838200" cy="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83396</xdr:rowOff>
    </xdr:from>
    <xdr:to>
      <xdr:col>50</xdr:col>
      <xdr:colOff>114300</xdr:colOff>
      <xdr:row>78</xdr:row>
      <xdr:rowOff>127329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56496"/>
          <a:ext cx="889000" cy="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9406</xdr:rowOff>
    </xdr:from>
    <xdr:to>
      <xdr:col>45</xdr:col>
      <xdr:colOff>177800</xdr:colOff>
      <xdr:row>78</xdr:row>
      <xdr:rowOff>127329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82506"/>
          <a:ext cx="889000" cy="1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162041</xdr:rowOff>
    </xdr:from>
    <xdr:to>
      <xdr:col>41</xdr:col>
      <xdr:colOff>50800</xdr:colOff>
      <xdr:row>78</xdr:row>
      <xdr:rowOff>9406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92241"/>
          <a:ext cx="889000" cy="19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64429</xdr:rowOff>
    </xdr:from>
    <xdr:to>
      <xdr:col>55</xdr:col>
      <xdr:colOff>50800</xdr:colOff>
      <xdr:row>78</xdr:row>
      <xdr:rowOff>166029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150806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32596</xdr:rowOff>
    </xdr:from>
    <xdr:to>
      <xdr:col>50</xdr:col>
      <xdr:colOff>165100</xdr:colOff>
      <xdr:row>78</xdr:row>
      <xdr:rowOff>134196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76529</xdr:rowOff>
    </xdr:from>
    <xdr:to>
      <xdr:col>46</xdr:col>
      <xdr:colOff>38100</xdr:colOff>
      <xdr:row>79</xdr:row>
      <xdr:rowOff>6679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4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130056</xdr:rowOff>
    </xdr:from>
    <xdr:to>
      <xdr:col>41</xdr:col>
      <xdr:colOff>101600</xdr:colOff>
      <xdr:row>78</xdr:row>
      <xdr:rowOff>60206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51333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111241</xdr:rowOff>
    </xdr:from>
    <xdr:to>
      <xdr:col>36</xdr:col>
      <xdr:colOff>165100</xdr:colOff>
      <xdr:row>77</xdr:row>
      <xdr:rowOff>41391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57919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1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161847</xdr:rowOff>
    </xdr:from>
    <xdr:to>
      <xdr:col>55</xdr:col>
      <xdr:colOff>0</xdr:colOff>
      <xdr:row>97</xdr:row>
      <xdr:rowOff>27346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21047"/>
          <a:ext cx="838200" cy="3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27346</xdr:rowOff>
    </xdr:from>
    <xdr:to>
      <xdr:col>50</xdr:col>
      <xdr:colOff>114300</xdr:colOff>
      <xdr:row>97</xdr:row>
      <xdr:rowOff>28226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7996"/>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156056</xdr:rowOff>
    </xdr:from>
    <xdr:to>
      <xdr:col>45</xdr:col>
      <xdr:colOff>177800</xdr:colOff>
      <xdr:row>97</xdr:row>
      <xdr:rowOff>28226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15256"/>
          <a:ext cx="889000" cy="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156056</xdr:rowOff>
    </xdr:from>
    <xdr:to>
      <xdr:col>41</xdr:col>
      <xdr:colOff>50800</xdr:colOff>
      <xdr:row>96</xdr:row>
      <xdr:rowOff>168813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15256"/>
          <a:ext cx="8890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111047</xdr:rowOff>
    </xdr:from>
    <xdr:to>
      <xdr:col>55</xdr:col>
      <xdr:colOff>50800</xdr:colOff>
      <xdr:row>97</xdr:row>
      <xdr:rowOff>41197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89474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4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147996</xdr:rowOff>
    </xdr:from>
    <xdr:to>
      <xdr:col>50</xdr:col>
      <xdr:colOff>165100</xdr:colOff>
      <xdr:row>97</xdr:row>
      <xdr:rowOff>78146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69273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148876</xdr:rowOff>
    </xdr:from>
    <xdr:to>
      <xdr:col>46</xdr:col>
      <xdr:colOff>38100</xdr:colOff>
      <xdr:row>97</xdr:row>
      <xdr:rowOff>79026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70153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0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105256</xdr:rowOff>
    </xdr:from>
    <xdr:to>
      <xdr:col>41</xdr:col>
      <xdr:colOff>101600</xdr:colOff>
      <xdr:row>97</xdr:row>
      <xdr:rowOff>35406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51933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3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118013</xdr:rowOff>
    </xdr:from>
    <xdr:to>
      <xdr:col>36</xdr:col>
      <xdr:colOff>165100</xdr:colOff>
      <xdr:row>97</xdr:row>
      <xdr:rowOff>48163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39290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6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153667</xdr:rowOff>
    </xdr:from>
    <xdr:to>
      <xdr:col>85</xdr:col>
      <xdr:colOff>127000</xdr:colOff>
      <xdr:row>37</xdr:row>
      <xdr:rowOff>51087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54417"/>
          <a:ext cx="838200" cy="2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13543</xdr:rowOff>
    </xdr:from>
    <xdr:to>
      <xdr:col>81</xdr:col>
      <xdr:colOff>50800</xdr:colOff>
      <xdr:row>37</xdr:row>
      <xdr:rowOff>51087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57193"/>
          <a:ext cx="8890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13543</xdr:rowOff>
    </xdr:from>
    <xdr:to>
      <xdr:col>76</xdr:col>
      <xdr:colOff>114300</xdr:colOff>
      <xdr:row>37</xdr:row>
      <xdr:rowOff>71105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57193"/>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71105</xdr:rowOff>
    </xdr:from>
    <xdr:to>
      <xdr:col>71</xdr:col>
      <xdr:colOff>177800</xdr:colOff>
      <xdr:row>37</xdr:row>
      <xdr:rowOff>122669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14755"/>
          <a:ext cx="889000" cy="5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102867</xdr:rowOff>
    </xdr:from>
    <xdr:to>
      <xdr:col>85</xdr:col>
      <xdr:colOff>177800</xdr:colOff>
      <xdr:row>36</xdr:row>
      <xdr:rowOff>33017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0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125744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287</xdr:rowOff>
    </xdr:from>
    <xdr:to>
      <xdr:col>81</xdr:col>
      <xdr:colOff>101600</xdr:colOff>
      <xdr:row>37</xdr:row>
      <xdr:rowOff>101887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93014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134193</xdr:rowOff>
    </xdr:from>
    <xdr:to>
      <xdr:col>76</xdr:col>
      <xdr:colOff>165100</xdr:colOff>
      <xdr:row>37</xdr:row>
      <xdr:rowOff>64343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55470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20305</xdr:rowOff>
    </xdr:from>
    <xdr:to>
      <xdr:col>72</xdr:col>
      <xdr:colOff>38100</xdr:colOff>
      <xdr:row>37</xdr:row>
      <xdr:rowOff>121905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5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71869</xdr:rowOff>
    </xdr:from>
    <xdr:to>
      <xdr:col>67</xdr:col>
      <xdr:colOff>101600</xdr:colOff>
      <xdr:row>38</xdr:row>
      <xdr:rowOff>2019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164596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159350</xdr:rowOff>
    </xdr:from>
    <xdr:to>
      <xdr:col>85</xdr:col>
      <xdr:colOff>127000</xdr:colOff>
      <xdr:row>54</xdr:row>
      <xdr:rowOff>51663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246200"/>
          <a:ext cx="838200" cy="6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51663</xdr:rowOff>
    </xdr:from>
    <xdr:to>
      <xdr:col>81</xdr:col>
      <xdr:colOff>50800</xdr:colOff>
      <xdr:row>56</xdr:row>
      <xdr:rowOff>119665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309963"/>
          <a:ext cx="889000" cy="4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69624</xdr:rowOff>
    </xdr:from>
    <xdr:to>
      <xdr:col>76</xdr:col>
      <xdr:colOff>114300</xdr:colOff>
      <xdr:row>56</xdr:row>
      <xdr:rowOff>119665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156474"/>
          <a:ext cx="889000" cy="56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69624</xdr:rowOff>
    </xdr:from>
    <xdr:to>
      <xdr:col>71</xdr:col>
      <xdr:colOff>177800</xdr:colOff>
      <xdr:row>55</xdr:row>
      <xdr:rowOff>165548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156474"/>
          <a:ext cx="889000" cy="4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108550</xdr:rowOff>
    </xdr:from>
    <xdr:to>
      <xdr:col>85</xdr:col>
      <xdr:colOff>177800</xdr:colOff>
      <xdr:row>54</xdr:row>
      <xdr:rowOff>38700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131427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4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863</xdr:rowOff>
    </xdr:from>
    <xdr:to>
      <xdr:col>81</xdr:col>
      <xdr:colOff>101600</xdr:colOff>
      <xdr:row>54</xdr:row>
      <xdr:rowOff>102463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118990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03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68865</xdr:rowOff>
    </xdr:from>
    <xdr:to>
      <xdr:col>76</xdr:col>
      <xdr:colOff>165100</xdr:colOff>
      <xdr:row>56</xdr:row>
      <xdr:rowOff>170465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15542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4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18824</xdr:rowOff>
    </xdr:from>
    <xdr:to>
      <xdr:col>72</xdr:col>
      <xdr:colOff>38100</xdr:colOff>
      <xdr:row>53</xdr:row>
      <xdr:rowOff>120424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10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136951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8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114748</xdr:rowOff>
    </xdr:from>
    <xdr:to>
      <xdr:col>67</xdr:col>
      <xdr:colOff>101600</xdr:colOff>
      <xdr:row>56</xdr:row>
      <xdr:rowOff>44898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61425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1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170180</xdr:rowOff>
    </xdr:from>
    <xdr:to>
      <xdr:col>85</xdr:col>
      <xdr:colOff>127000</xdr:colOff>
      <xdr:row>79</xdr:row>
      <xdr:rowOff>3812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43280"/>
          <a:ext cx="8382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170180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3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124462</xdr:rowOff>
    </xdr:from>
    <xdr:to>
      <xdr:col>85</xdr:col>
      <xdr:colOff>177800</xdr:colOff>
      <xdr:row>79</xdr:row>
      <xdr:rowOff>54612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39389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119380</xdr:rowOff>
    </xdr:from>
    <xdr:to>
      <xdr:col>81</xdr:col>
      <xdr:colOff>101600</xdr:colOff>
      <xdr:row>79</xdr:row>
      <xdr:rowOff>49530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40657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8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138075</xdr:rowOff>
    </xdr:from>
    <xdr:to>
      <xdr:col>85</xdr:col>
      <xdr:colOff>127000</xdr:colOff>
      <xdr:row>98</xdr:row>
      <xdr:rowOff>138100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940175"/>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138100</xdr:rowOff>
    </xdr:from>
    <xdr:to>
      <xdr:col>81</xdr:col>
      <xdr:colOff>50800</xdr:colOff>
      <xdr:row>98</xdr:row>
      <xdr:rowOff>138125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940200"/>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138125</xdr:rowOff>
    </xdr:from>
    <xdr:to>
      <xdr:col>76</xdr:col>
      <xdr:colOff>114300</xdr:colOff>
      <xdr:row>98</xdr:row>
      <xdr:rowOff>138131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94022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138131</xdr:rowOff>
    </xdr:from>
    <xdr:to>
      <xdr:col>71</xdr:col>
      <xdr:colOff>177800</xdr:colOff>
      <xdr:row>98</xdr:row>
      <xdr:rowOff>138157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94023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87275</xdr:rowOff>
    </xdr:from>
    <xdr:to>
      <xdr:col>85</xdr:col>
      <xdr:colOff>177800</xdr:colOff>
      <xdr:row>99</xdr:row>
      <xdr:rowOff>17425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2202</xdr:rowOff>
    </xdr:from>
    <xdr:ext cx="378565"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0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87300</xdr:rowOff>
    </xdr:from>
    <xdr:to>
      <xdr:col>81</xdr:col>
      <xdr:colOff>101600</xdr:colOff>
      <xdr:row>99</xdr:row>
      <xdr:rowOff>17450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8577</xdr:rowOff>
    </xdr:from>
    <xdr:ext cx="378565"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2017" y="1698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87325</xdr:rowOff>
    </xdr:from>
    <xdr:to>
      <xdr:col>76</xdr:col>
      <xdr:colOff>165100</xdr:colOff>
      <xdr:row>99</xdr:row>
      <xdr:rowOff>17475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8602</xdr:rowOff>
    </xdr:from>
    <xdr:ext cx="378565"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3017" y="16982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87331</xdr:rowOff>
    </xdr:from>
    <xdr:to>
      <xdr:col>72</xdr:col>
      <xdr:colOff>38100</xdr:colOff>
      <xdr:row>99</xdr:row>
      <xdr:rowOff>17481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8608</xdr:rowOff>
    </xdr:from>
    <xdr:ext cx="378565"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4017" y="16982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87357</xdr:rowOff>
    </xdr:from>
    <xdr:to>
      <xdr:col>67</xdr:col>
      <xdr:colOff>101600</xdr:colOff>
      <xdr:row>99</xdr:row>
      <xdr:rowOff>17507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8634</xdr:rowOff>
    </xdr:from>
    <xdr:ext cx="378565"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5017" y="1698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総務費は、固定資産税償却資産の増額</a:t>
          </a:r>
          <a:r>
            <a:rPr kumimoji="1" lang="ja-JP" altLang="en-US" sz="1100">
              <a:solidFill>
                <a:sysClr val="windowText" lastClr="000000"/>
              </a:solidFill>
              <a:effectLst/>
              <a:latin typeface="+mn-lt"/>
              <a:ea typeface="+mn-ea"/>
              <a:cs typeface="+mn-cs"/>
            </a:rPr>
            <a:t>および歳出の減</a:t>
          </a:r>
          <a:r>
            <a:rPr kumimoji="1" lang="ja-JP" altLang="ja-JP" sz="1100">
              <a:solidFill>
                <a:sysClr val="windowText" lastClr="000000"/>
              </a:solidFill>
              <a:effectLst/>
              <a:latin typeface="+mn-lt"/>
              <a:ea typeface="+mn-ea"/>
              <a:cs typeface="+mn-cs"/>
            </a:rPr>
            <a:t>による財政調整基金積立金の増。</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衛生費は、新診療所建設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による工事費等の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ysClr val="windowText" lastClr="000000"/>
              </a:solidFill>
              <a:effectLst/>
              <a:latin typeface="+mn-lt"/>
              <a:ea typeface="+mn-ea"/>
              <a:cs typeface="+mn-cs"/>
            </a:rPr>
            <a:t>教育費は、刈羽村生涯学習センター「ラピカ」の大規模改修工事の増。</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公債費は少なく、今後も健全な財政運営の維持に努める。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財政調整基金残高は増加しており、健全な状態を維持している。今後も経費の削減に努め、健全な状態を保持する。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各会計黒字続きであり、今後も健全な状態を維持する。</a:t>
          </a:r>
          <a:r>
            <a:rPr kumimoji="1" lang="ja-JP" altLang="en-US" sz="1100">
              <a:solidFill>
                <a:schemeClr val="dk1"/>
              </a:solidFill>
              <a:effectLst/>
              <a:latin typeface="+mn-lt"/>
              <a:ea typeface="+mn-ea"/>
              <a:cs typeface="+mn-cs"/>
            </a:rPr>
            <a:t>なお、一般会計については大規模施設改修事業の関係で令和６年度黒字額が増加した。介護保険特別会計については報酬改定により令和６年度黒字額が減少した。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7117177</v>
      </c>
      <c r="BO4" s="436"/>
      <c r="BP4" s="436"/>
      <c r="BQ4" s="436"/>
      <c r="BR4" s="436"/>
      <c r="BS4" s="436"/>
      <c r="BT4" s="436"/>
      <c r="BU4" s="437"/>
      <c r="BV4" s="435">
        <v>7424874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13.9</v>
      </c>
      <c r="CU4" s="576"/>
      <c r="CV4" s="576"/>
      <c r="CW4" s="576"/>
      <c r="CX4" s="576"/>
      <c r="CY4" s="576"/>
      <c r="CZ4" s="576"/>
      <c r="DA4" s="577"/>
      <c r="DB4" s="575">
        <v>9</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6603731</v>
      </c>
      <c r="BO5" s="407"/>
      <c r="BP5" s="407"/>
      <c r="BQ5" s="407"/>
      <c r="BR5" s="407"/>
      <c r="BS5" s="407"/>
      <c r="BT5" s="407"/>
      <c r="BU5" s="408"/>
      <c r="BV5" s="406">
        <v>6949415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70.5</v>
      </c>
      <c r="CU5" s="404"/>
      <c r="CV5" s="404"/>
      <c r="CW5" s="404"/>
      <c r="CX5" s="404"/>
      <c r="CY5" s="404"/>
      <c r="CZ5" s="404"/>
      <c r="DA5" s="405"/>
      <c r="DB5" s="403">
        <v>71.2</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513446</v>
      </c>
      <c r="BO6" s="407"/>
      <c r="BP6" s="407"/>
      <c r="BQ6" s="407"/>
      <c r="BR6" s="407"/>
      <c r="BS6" s="407"/>
      <c r="BT6" s="407"/>
      <c r="BU6" s="408"/>
      <c r="BV6" s="406">
        <v>475459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70.5</v>
      </c>
      <c r="CU6" s="550"/>
      <c r="CV6" s="550"/>
      <c r="CW6" s="550"/>
      <c r="CX6" s="550"/>
      <c r="CY6" s="550"/>
      <c r="CZ6" s="550"/>
      <c r="DA6" s="551"/>
      <c r="DB6" s="549">
        <v>71.2</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35660</v>
      </c>
      <c r="BO7" s="407"/>
      <c r="BP7" s="407"/>
      <c r="BQ7" s="407"/>
      <c r="BR7" s="407"/>
      <c r="BS7" s="407"/>
      <c r="BT7" s="407"/>
      <c r="BU7" s="408"/>
      <c r="BV7" s="406">
        <v>174931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3431780</v>
      </c>
      <c r="CU7" s="407"/>
      <c r="CV7" s="407"/>
      <c r="CW7" s="407"/>
      <c r="CX7" s="407"/>
      <c r="CY7" s="407"/>
      <c r="CZ7" s="407"/>
      <c r="DA7" s="408"/>
      <c r="DB7" s="406">
        <v>3352502</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477786</v>
      </c>
      <c r="BO8" s="407"/>
      <c r="BP8" s="407"/>
      <c r="BQ8" s="407"/>
      <c r="BR8" s="407"/>
      <c r="BS8" s="407"/>
      <c r="BT8" s="407"/>
      <c r="BU8" s="408"/>
      <c r="BV8" s="406">
        <v>300528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1.45</v>
      </c>
      <c r="CU8" s="510"/>
      <c r="CV8" s="510"/>
      <c r="CW8" s="510"/>
      <c r="CX8" s="510"/>
      <c r="CY8" s="510"/>
      <c r="CZ8" s="510"/>
      <c r="DA8" s="511"/>
      <c r="DB8" s="509">
        <v>1.39</v>
      </c>
      <c r="DC8" s="510"/>
      <c r="DD8" s="510"/>
      <c r="DE8" s="510"/>
      <c r="DF8" s="510"/>
      <c r="DG8" s="510"/>
      <c r="DH8" s="510"/>
      <c r="DI8" s="511"/>
    </row>
    <row r="9" spans="1:119" ht="18.75" customHeight="1" thickBot="1" x14ac:dyDescent="0.3">
      <c r="A9" s="163"/>
      <c r="B9" s="538" t="s">
        <v>107</v>
      </c>
      <c r="C9" s="539"/>
      <c r="D9" s="539"/>
      <c r="E9" s="539"/>
      <c r="F9" s="539"/>
      <c r="G9" s="539"/>
      <c r="H9" s="539"/>
      <c r="I9" s="539"/>
      <c r="J9" s="539"/>
      <c r="K9" s="457"/>
      <c r="L9" s="540" t="s">
        <v>108</v>
      </c>
      <c r="M9" s="541"/>
      <c r="N9" s="541"/>
      <c r="O9" s="541"/>
      <c r="P9" s="541"/>
      <c r="Q9" s="542"/>
      <c r="R9" s="543">
        <v>4380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177258</v>
      </c>
      <c r="BO9" s="407"/>
      <c r="BP9" s="407"/>
      <c r="BQ9" s="407"/>
      <c r="BR9" s="407"/>
      <c r="BS9" s="407"/>
      <c r="BT9" s="407"/>
      <c r="BU9" s="408"/>
      <c r="BV9" s="406">
        <v>18573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t="s">
        <v>113</v>
      </c>
      <c r="CU9" s="404"/>
      <c r="CV9" s="404"/>
      <c r="CW9" s="404"/>
      <c r="CX9" s="404"/>
      <c r="CY9" s="404"/>
      <c r="CZ9" s="404"/>
      <c r="DA9" s="405"/>
      <c r="DB9" s="403" t="s">
        <v>113</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114</v>
      </c>
      <c r="M10" s="363"/>
      <c r="N10" s="363"/>
      <c r="O10" s="363"/>
      <c r="P10" s="363"/>
      <c r="Q10" s="364"/>
      <c r="R10" s="359">
        <v>4775</v>
      </c>
      <c r="S10" s="360"/>
      <c r="T10" s="360"/>
      <c r="U10" s="360"/>
      <c r="V10" s="419"/>
      <c r="W10" s="547"/>
      <c r="X10" s="357"/>
      <c r="Y10" s="357"/>
      <c r="Z10" s="357"/>
      <c r="AA10" s="357"/>
      <c r="AB10" s="357"/>
      <c r="AC10" s="357"/>
      <c r="AD10" s="357"/>
      <c r="AE10" s="357"/>
      <c r="AF10" s="357"/>
      <c r="AG10" s="357"/>
      <c r="AH10" s="357"/>
      <c r="AI10" s="357"/>
      <c r="AJ10" s="357"/>
      <c r="AK10" s="357"/>
      <c r="AL10" s="548"/>
      <c r="AM10" s="463" t="s">
        <v>115</v>
      </c>
      <c r="AN10" s="363"/>
      <c r="AO10" s="363"/>
      <c r="AP10" s="363"/>
      <c r="AQ10" s="363"/>
      <c r="AR10" s="363"/>
      <c r="AS10" s="363"/>
      <c r="AT10" s="364"/>
      <c r="AU10" s="464" t="s">
        <v>90</v>
      </c>
      <c r="AV10" s="465"/>
      <c r="AW10" s="465"/>
      <c r="AX10" s="465"/>
      <c r="AY10" s="420" t="s">
        <v>116</v>
      </c>
      <c r="AZ10" s="421"/>
      <c r="BA10" s="421"/>
      <c r="BB10" s="421"/>
      <c r="BC10" s="421"/>
      <c r="BD10" s="421"/>
      <c r="BE10" s="421"/>
      <c r="BF10" s="421"/>
      <c r="BG10" s="421"/>
      <c r="BH10" s="421"/>
      <c r="BI10" s="421"/>
      <c r="BJ10" s="421"/>
      <c r="BK10" s="421"/>
      <c r="BL10" s="421"/>
      <c r="BM10" s="422"/>
      <c r="BN10" s="406">
        <v>1055858</v>
      </c>
      <c r="BO10" s="407"/>
      <c r="BP10" s="407"/>
      <c r="BQ10" s="407"/>
      <c r="BR10" s="407"/>
      <c r="BS10" s="407"/>
      <c r="BT10" s="407"/>
      <c r="BU10" s="408"/>
      <c r="BV10" s="406">
        <v>932396</v>
      </c>
      <c r="BW10" s="407"/>
      <c r="BX10" s="407"/>
      <c r="BY10" s="407"/>
      <c r="BZ10" s="407"/>
      <c r="CA10" s="407"/>
      <c r="CB10" s="407"/>
      <c r="CC10" s="408"/>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7"/>
      <c r="L11" s="367" t="s">
        <v>118</v>
      </c>
      <c r="M11" s="368"/>
      <c r="N11" s="368"/>
      <c r="O11" s="368"/>
      <c r="P11" s="368"/>
      <c r="Q11" s="369"/>
      <c r="R11" s="535" t="s">
        <v>119</v>
      </c>
      <c r="S11" s="536"/>
      <c r="T11" s="536"/>
      <c r="U11" s="536"/>
      <c r="V11" s="537"/>
      <c r="W11" s="547"/>
      <c r="X11" s="357"/>
      <c r="Y11" s="357"/>
      <c r="Z11" s="357"/>
      <c r="AA11" s="357"/>
      <c r="AB11" s="357"/>
      <c r="AC11" s="357"/>
      <c r="AD11" s="357"/>
      <c r="AE11" s="357"/>
      <c r="AF11" s="357"/>
      <c r="AG11" s="357"/>
      <c r="AH11" s="357"/>
      <c r="AI11" s="357"/>
      <c r="AJ11" s="357"/>
      <c r="AK11" s="357"/>
      <c r="AL11" s="548"/>
      <c r="AM11" s="463" t="s">
        <v>120</v>
      </c>
      <c r="AN11" s="363"/>
      <c r="AO11" s="363"/>
      <c r="AP11" s="363"/>
      <c r="AQ11" s="363"/>
      <c r="AR11" s="363"/>
      <c r="AS11" s="363"/>
      <c r="AT11" s="364"/>
      <c r="AU11" s="464" t="s">
        <v>90</v>
      </c>
      <c r="AV11" s="465"/>
      <c r="AW11" s="465"/>
      <c r="AX11" s="465"/>
      <c r="AY11" s="420" t="s">
        <v>121</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122</v>
      </c>
      <c r="CE11" s="366"/>
      <c r="CF11" s="366"/>
      <c r="CG11" s="366"/>
      <c r="CH11" s="366"/>
      <c r="CI11" s="366"/>
      <c r="CJ11" s="366"/>
      <c r="CK11" s="366"/>
      <c r="CL11" s="366"/>
      <c r="CM11" s="366"/>
      <c r="CN11" s="366"/>
      <c r="CO11" s="366"/>
      <c r="CP11" s="366"/>
      <c r="CQ11" s="366"/>
      <c r="CR11" s="366"/>
      <c r="CS11" s="447"/>
      <c r="CT11" s="509" t="s">
        <v>113</v>
      </c>
      <c r="CU11" s="510"/>
      <c r="CV11" s="510"/>
      <c r="CW11" s="510"/>
      <c r="CX11" s="510"/>
      <c r="CY11" s="510"/>
      <c r="CZ11" s="510"/>
      <c r="DA11" s="511"/>
      <c r="DB11" s="509" t="s">
        <v>113</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4222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98</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113</v>
      </c>
      <c r="CU12" s="510"/>
      <c r="CV12" s="510"/>
      <c r="CW12" s="510"/>
      <c r="CX12" s="510"/>
      <c r="CY12" s="510"/>
      <c r="CZ12" s="510"/>
      <c r="DA12" s="511"/>
      <c r="DB12" s="509" t="s">
        <v>113</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0" t="s">
        <v>130</v>
      </c>
      <c r="N13" s="491"/>
      <c r="O13" s="491"/>
      <c r="P13" s="491"/>
      <c r="Q13" s="492"/>
      <c r="R13" s="493">
        <v>4138</v>
      </c>
      <c r="S13" s="494"/>
      <c r="T13" s="494"/>
      <c r="U13" s="494"/>
      <c r="V13" s="495"/>
      <c r="W13" s="496" t="s">
        <v>131</v>
      </c>
      <c r="X13" s="392"/>
      <c r="Y13" s="392"/>
      <c r="Z13" s="392"/>
      <c r="AA13" s="392"/>
      <c r="AB13" s="393"/>
      <c r="AC13" s="359">
        <v>106</v>
      </c>
      <c r="AD13" s="360"/>
      <c r="AE13" s="360"/>
      <c r="AF13" s="360"/>
      <c r="AG13" s="361"/>
      <c r="AH13" s="359">
        <v>151</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1233116</v>
      </c>
      <c r="BO13" s="407"/>
      <c r="BP13" s="407"/>
      <c r="BQ13" s="407"/>
      <c r="BR13" s="407"/>
      <c r="BS13" s="407"/>
      <c r="BT13" s="407"/>
      <c r="BU13" s="408"/>
      <c r="BV13" s="406">
        <v>950969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-1.4</v>
      </c>
      <c r="CU13" s="404"/>
      <c r="CV13" s="404"/>
      <c r="CW13" s="404"/>
      <c r="CX13" s="404"/>
      <c r="CY13" s="404"/>
      <c r="CZ13" s="404"/>
      <c r="DA13" s="405"/>
      <c r="DB13" s="403">
        <v>-1.7</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4286</v>
      </c>
      <c r="S14" s="494"/>
      <c r="T14" s="494"/>
      <c r="U14" s="494"/>
      <c r="V14" s="495"/>
      <c r="W14" s="497"/>
      <c r="X14" s="395"/>
      <c r="Y14" s="395"/>
      <c r="Z14" s="395"/>
      <c r="AA14" s="395"/>
      <c r="AB14" s="396"/>
      <c r="AC14" s="486">
        <v>4.8</v>
      </c>
      <c r="AD14" s="487"/>
      <c r="AE14" s="487"/>
      <c r="AF14" s="487"/>
      <c r="AG14" s="488"/>
      <c r="AH14" s="486">
        <v>6.1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113</v>
      </c>
      <c r="CU14" s="504"/>
      <c r="CV14" s="504"/>
      <c r="CW14" s="504"/>
      <c r="CX14" s="504"/>
      <c r="CY14" s="504"/>
      <c r="CZ14" s="504"/>
      <c r="DA14" s="505"/>
      <c r="DB14" s="503" t="s">
        <v>113</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0" t="s">
        <v>130</v>
      </c>
      <c r="N15" s="491"/>
      <c r="O15" s="491"/>
      <c r="P15" s="491"/>
      <c r="Q15" s="492"/>
      <c r="R15" s="493">
        <v>4249</v>
      </c>
      <c r="S15" s="494"/>
      <c r="T15" s="494"/>
      <c r="U15" s="494"/>
      <c r="V15" s="495"/>
      <c r="W15" s="496" t="s">
        <v>137</v>
      </c>
      <c r="X15" s="392"/>
      <c r="Y15" s="392"/>
      <c r="Z15" s="392"/>
      <c r="AA15" s="392"/>
      <c r="AB15" s="393"/>
      <c r="AC15" s="359">
        <v>775</v>
      </c>
      <c r="AD15" s="360"/>
      <c r="AE15" s="360"/>
      <c r="AF15" s="360"/>
      <c r="AG15" s="361"/>
      <c r="AH15" s="359">
        <v>900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2609465</v>
      </c>
      <c r="BO15" s="436"/>
      <c r="BP15" s="436"/>
      <c r="BQ15" s="436"/>
      <c r="BR15" s="436"/>
      <c r="BS15" s="436"/>
      <c r="BT15" s="436"/>
      <c r="BU15" s="437"/>
      <c r="BV15" s="435">
        <v>2550211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35.200000000000003</v>
      </c>
      <c r="AD16" s="487"/>
      <c r="AE16" s="487"/>
      <c r="AF16" s="487"/>
      <c r="AG16" s="488"/>
      <c r="AH16" s="486">
        <v>36.200000000000003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1815638</v>
      </c>
      <c r="BO16" s="407"/>
      <c r="BP16" s="407"/>
      <c r="BQ16" s="407"/>
      <c r="BR16" s="407"/>
      <c r="BS16" s="407"/>
      <c r="BT16" s="407"/>
      <c r="BU16" s="408"/>
      <c r="BV16" s="406">
        <v>1775515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1319</v>
      </c>
      <c r="AD17" s="360"/>
      <c r="AE17" s="360"/>
      <c r="AF17" s="360"/>
      <c r="AG17" s="361"/>
      <c r="AH17" s="359">
        <v>1433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3431780</v>
      </c>
      <c r="BO17" s="407"/>
      <c r="BP17" s="407"/>
      <c r="BQ17" s="407"/>
      <c r="BR17" s="407"/>
      <c r="BS17" s="407"/>
      <c r="BT17" s="407"/>
      <c r="BU17" s="408"/>
      <c r="BV17" s="406">
        <v>3352502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26.27</v>
      </c>
      <c r="M18" s="459"/>
      <c r="N18" s="459"/>
      <c r="O18" s="459"/>
      <c r="P18" s="459"/>
      <c r="Q18" s="459"/>
      <c r="R18" s="460"/>
      <c r="S18" s="460"/>
      <c r="T18" s="460"/>
      <c r="U18" s="460"/>
      <c r="V18" s="461"/>
      <c r="W18" s="477"/>
      <c r="X18" s="478"/>
      <c r="Y18" s="478"/>
      <c r="Z18" s="478"/>
      <c r="AA18" s="478"/>
      <c r="AB18" s="502"/>
      <c r="AC18" s="376">
        <v>60</v>
      </c>
      <c r="AD18" s="377"/>
      <c r="AE18" s="377"/>
      <c r="AF18" s="377"/>
      <c r="AG18" s="462"/>
      <c r="AH18" s="376">
        <v>57.7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2487828</v>
      </c>
      <c r="BO18" s="407"/>
      <c r="BP18" s="407"/>
      <c r="BQ18" s="407"/>
      <c r="BR18" s="407"/>
      <c r="BS18" s="407"/>
      <c r="BT18" s="407"/>
      <c r="BU18" s="408"/>
      <c r="BV18" s="406">
        <v>2429109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167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6130173</v>
      </c>
      <c r="BO19" s="407"/>
      <c r="BP19" s="407"/>
      <c r="BQ19" s="407"/>
      <c r="BR19" s="407"/>
      <c r="BS19" s="407"/>
      <c r="BT19" s="407"/>
      <c r="BU19" s="408"/>
      <c r="BV19" s="406">
        <v>6484756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1595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t="s">
        <v>113</v>
      </c>
      <c r="BO22" s="436"/>
      <c r="BP22" s="436"/>
      <c r="BQ22" s="436"/>
      <c r="BR22" s="436"/>
      <c r="BS22" s="436"/>
      <c r="BT22" s="436"/>
      <c r="BU22" s="437"/>
      <c r="BV22" s="435" t="s">
        <v>113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t="s">
        <v>113</v>
      </c>
      <c r="BO23" s="407"/>
      <c r="BP23" s="407"/>
      <c r="BQ23" s="407"/>
      <c r="BR23" s="407"/>
      <c r="BS23" s="407"/>
      <c r="BT23" s="407"/>
      <c r="BU23" s="408"/>
      <c r="BV23" s="406" t="s">
        <v>113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7850</v>
      </c>
      <c r="R24" s="360"/>
      <c r="S24" s="360"/>
      <c r="T24" s="360"/>
      <c r="U24" s="360"/>
      <c r="V24" s="361"/>
      <c r="W24" s="449"/>
      <c r="X24" s="386"/>
      <c r="Y24" s="387"/>
      <c r="Z24" s="362" t="s">
        <v>162</v>
      </c>
      <c r="AA24" s="363"/>
      <c r="AB24" s="363"/>
      <c r="AC24" s="363"/>
      <c r="AD24" s="363"/>
      <c r="AE24" s="363"/>
      <c r="AF24" s="363"/>
      <c r="AG24" s="364"/>
      <c r="AH24" s="359">
        <v>79</v>
      </c>
      <c r="AI24" s="360"/>
      <c r="AJ24" s="360"/>
      <c r="AK24" s="360"/>
      <c r="AL24" s="361"/>
      <c r="AM24" s="359">
        <v>240713</v>
      </c>
      <c r="AN24" s="360"/>
      <c r="AO24" s="360"/>
      <c r="AP24" s="360"/>
      <c r="AQ24" s="360"/>
      <c r="AR24" s="361"/>
      <c r="AS24" s="359">
        <v>3047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t="s">
        <v>113</v>
      </c>
      <c r="BO24" s="407"/>
      <c r="BP24" s="407"/>
      <c r="BQ24" s="407"/>
      <c r="BR24" s="407"/>
      <c r="BS24" s="407"/>
      <c r="BT24" s="407"/>
      <c r="BU24" s="408"/>
      <c r="BV24" s="406" t="s">
        <v>113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6120</v>
      </c>
      <c r="R25" s="360"/>
      <c r="S25" s="360"/>
      <c r="T25" s="360"/>
      <c r="U25" s="360"/>
      <c r="V25" s="361"/>
      <c r="W25" s="449"/>
      <c r="X25" s="386"/>
      <c r="Y25" s="387"/>
      <c r="Z25" s="362" t="s">
        <v>165</v>
      </c>
      <c r="AA25" s="363"/>
      <c r="AB25" s="363"/>
      <c r="AC25" s="363"/>
      <c r="AD25" s="363"/>
      <c r="AE25" s="363"/>
      <c r="AF25" s="363"/>
      <c r="AG25" s="364"/>
      <c r="AH25" s="359" t="s">
        <v>113</v>
      </c>
      <c r="AI25" s="360"/>
      <c r="AJ25" s="360"/>
      <c r="AK25" s="360"/>
      <c r="AL25" s="361"/>
      <c r="AM25" s="359" t="s">
        <v>113</v>
      </c>
      <c r="AN25" s="360"/>
      <c r="AO25" s="360"/>
      <c r="AP25" s="360"/>
      <c r="AQ25" s="360"/>
      <c r="AR25" s="361"/>
      <c r="AS25" s="359" t="s">
        <v>113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154485</v>
      </c>
      <c r="BO25" s="436"/>
      <c r="BP25" s="436"/>
      <c r="BQ25" s="436"/>
      <c r="BR25" s="436"/>
      <c r="BS25" s="436"/>
      <c r="BT25" s="436"/>
      <c r="BU25" s="437"/>
      <c r="BV25" s="435">
        <v>159988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5340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113</v>
      </c>
      <c r="BO26" s="407"/>
      <c r="BP26" s="407"/>
      <c r="BQ26" s="407"/>
      <c r="BR26" s="407"/>
      <c r="BS26" s="407"/>
      <c r="BT26" s="407"/>
      <c r="BU26" s="408"/>
      <c r="BV26" s="406" t="s">
        <v>113</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171</v>
      </c>
      <c r="F27" s="363"/>
      <c r="G27" s="363"/>
      <c r="H27" s="363"/>
      <c r="I27" s="363"/>
      <c r="J27" s="363"/>
      <c r="K27" s="364"/>
      <c r="L27" s="359">
        <v>1</v>
      </c>
      <c r="M27" s="360"/>
      <c r="N27" s="360"/>
      <c r="O27" s="360"/>
      <c r="P27" s="361"/>
      <c r="Q27" s="359">
        <v>2950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126296</v>
      </c>
      <c r="BO27" s="441"/>
      <c r="BP27" s="441"/>
      <c r="BQ27" s="441"/>
      <c r="BR27" s="441"/>
      <c r="BS27" s="441"/>
      <c r="BT27" s="441"/>
      <c r="BU27" s="442"/>
      <c r="BV27" s="440">
        <v>126293</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174</v>
      </c>
      <c r="F28" s="363"/>
      <c r="G28" s="363"/>
      <c r="H28" s="363"/>
      <c r="I28" s="363"/>
      <c r="J28" s="363"/>
      <c r="K28" s="364"/>
      <c r="L28" s="359">
        <v>1</v>
      </c>
      <c r="M28" s="360"/>
      <c r="N28" s="360"/>
      <c r="O28" s="360"/>
      <c r="P28" s="361"/>
      <c r="Q28" s="359">
        <v>2340</v>
      </c>
      <c r="R28" s="360"/>
      <c r="S28" s="360"/>
      <c r="T28" s="360"/>
      <c r="U28" s="360"/>
      <c r="V28" s="361"/>
      <c r="W28" s="449"/>
      <c r="X28" s="386"/>
      <c r="Y28" s="387"/>
      <c r="Z28" s="362" t="s">
        <v>175</v>
      </c>
      <c r="AA28" s="363"/>
      <c r="AB28" s="363"/>
      <c r="AC28" s="363"/>
      <c r="AD28" s="363"/>
      <c r="AE28" s="363"/>
      <c r="AF28" s="363"/>
      <c r="AG28" s="364"/>
      <c r="AH28" s="359" t="s">
        <v>113</v>
      </c>
      <c r="AI28" s="360"/>
      <c r="AJ28" s="360"/>
      <c r="AK28" s="360"/>
      <c r="AL28" s="361"/>
      <c r="AM28" s="359" t="s">
        <v>113</v>
      </c>
      <c r="AN28" s="360"/>
      <c r="AO28" s="360"/>
      <c r="AP28" s="360"/>
      <c r="AQ28" s="360"/>
      <c r="AR28" s="361"/>
      <c r="AS28" s="359" t="s">
        <v>113</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9799633</v>
      </c>
      <c r="BO28" s="436"/>
      <c r="BP28" s="436"/>
      <c r="BQ28" s="436"/>
      <c r="BR28" s="436"/>
      <c r="BS28" s="436"/>
      <c r="BT28" s="436"/>
      <c r="BU28" s="437"/>
      <c r="BV28" s="435">
        <v>8743775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177</v>
      </c>
      <c r="F29" s="363"/>
      <c r="G29" s="363"/>
      <c r="H29" s="363"/>
      <c r="I29" s="363"/>
      <c r="J29" s="363"/>
      <c r="K29" s="364"/>
      <c r="L29" s="359">
        <v>10</v>
      </c>
      <c r="M29" s="360"/>
      <c r="N29" s="360"/>
      <c r="O29" s="360"/>
      <c r="P29" s="361"/>
      <c r="Q29" s="359">
        <v>2150</v>
      </c>
      <c r="R29" s="360"/>
      <c r="S29" s="360"/>
      <c r="T29" s="360"/>
      <c r="U29" s="360"/>
      <c r="V29" s="361"/>
      <c r="W29" s="450"/>
      <c r="X29" s="451"/>
      <c r="Y29" s="452"/>
      <c r="Z29" s="362" t="s">
        <v>178</v>
      </c>
      <c r="AA29" s="363"/>
      <c r="AB29" s="363"/>
      <c r="AC29" s="363"/>
      <c r="AD29" s="363"/>
      <c r="AE29" s="363"/>
      <c r="AF29" s="363"/>
      <c r="AG29" s="364"/>
      <c r="AH29" s="359">
        <v>80</v>
      </c>
      <c r="AI29" s="360"/>
      <c r="AJ29" s="360"/>
      <c r="AK29" s="360"/>
      <c r="AL29" s="361"/>
      <c r="AM29" s="359">
        <v>244500</v>
      </c>
      <c r="AN29" s="360"/>
      <c r="AO29" s="360"/>
      <c r="AP29" s="360"/>
      <c r="AQ29" s="360"/>
      <c r="AR29" s="361"/>
      <c r="AS29" s="359">
        <v>3056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113</v>
      </c>
      <c r="BO29" s="407"/>
      <c r="BP29" s="407"/>
      <c r="BQ29" s="407"/>
      <c r="BR29" s="407"/>
      <c r="BS29" s="407"/>
      <c r="BT29" s="407"/>
      <c r="BU29" s="408"/>
      <c r="BV29" s="406" t="s">
        <v>113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89.7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5708217</v>
      </c>
      <c r="BO30" s="441"/>
      <c r="BP30" s="441"/>
      <c r="BQ30" s="441"/>
      <c r="BR30" s="441"/>
      <c r="BS30" s="441"/>
      <c r="BT30" s="441"/>
      <c r="BU30" s="442"/>
      <c r="BV30" s="440">
        <v>5874184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f>IF(BG34="","",MAX(C34:D43,U34:V43,AM34:AN43)+1)</f>
        <v>5</v>
      </c>
      <c r="BF34" s="354"/>
      <c r="BG34" s="355" t="str">
        <f>IF('各会計、関係団体の財政状況及び健全化判断比率'!B31="","",'各会計、関係団体の財政状況及び健全化判断比率'!B31)</f>
        <v>農業集落排水事業及び個別排水処理施設整備事業特別会計</v>
      </c>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新潟県市町村総合事務組合
　【一般会計】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新潟県市町村総合事務組合
　【職員退職手当支給事業特別会計】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新潟県市町村総合事務組合
　【消防団員等公務災害補償事業特別会計】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新潟県市町村総合事務組合
　【消防賞じゅつ金等支給事業特別会計】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新潟県市町村総合事務組合
　【非常勤職員公務災害補償等事業特別会計】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新潟県市町村総合事務組合
　【交通災害共済事業特別会計】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新潟県後期高齢者医療広域連合
　【一般会計】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新潟県後期高齢者医療広域連合
　【後期高齢者医療特別会計】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xjYgo3qrJCPDCXJMtBIfPBnDOfg2N84dZjFnB4J5xklhSp+JWLUa6Ii0RgaipIZACISCY30BnqJwWuih2Nr97g==" saltValue="oc6CcJjZ0AHSmDDQpysf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529</v>
      </c>
      <c r="D34" s="1136"/>
      <c r="E34" s="1137"/>
      <c r="F34" s="32">
        <v>9.89</v>
      </c>
      <c r="G34" s="33">
        <v>10.62</v>
      </c>
      <c r="H34" s="33">
        <v>8.2100000000000009</v>
      </c>
      <c r="I34" s="33">
        <v>8.9600000000000009</v>
      </c>
      <c r="J34" s="34">
        <v>13.92</v>
      </c>
      <c r="K34" s="22"/>
      <c r="L34" s="22"/>
      <c r="M34" s="22"/>
      <c r="N34" s="22"/>
      <c r="O34" s="22"/>
      <c r="P34" s="22"/>
    </row>
    <row r="35" spans="1:16" ht="39" customHeight="1" x14ac:dyDescent="0.25">
      <c r="A35" s="22"/>
      <c r="B35" s="35"/>
      <c r="C35" s="1132" t="s">
        <v>530</v>
      </c>
      <c r="D35" s="1132"/>
      <c r="E35" s="1133"/>
      <c r="F35" s="36">
        <v>0.76</v>
      </c>
      <c r="G35" s="37">
        <v>1.06</v>
      </c>
      <c r="H35" s="37">
        <v>1.36</v>
      </c>
      <c r="I35" s="37">
        <v>1.25</v>
      </c>
      <c r="J35" s="38">
        <v>0.3</v>
      </c>
      <c r="K35" s="22"/>
      <c r="L35" s="22"/>
      <c r="M35" s="22"/>
      <c r="N35" s="22"/>
      <c r="O35" s="22"/>
      <c r="P35" s="22"/>
    </row>
    <row r="36" spans="1:16" ht="39" customHeight="1" x14ac:dyDescent="0.25">
      <c r="A36" s="22"/>
      <c r="B36" s="35"/>
      <c r="C36" s="1132" t="s">
        <v>531</v>
      </c>
      <c r="D36" s="1132"/>
      <c r="E36" s="1133"/>
      <c r="F36" s="36">
        <v>0.42</v>
      </c>
      <c r="G36" s="37">
        <v>0.46</v>
      </c>
      <c r="H36" s="37">
        <v>0.23</v>
      </c>
      <c r="I36" s="37">
        <v>0.25</v>
      </c>
      <c r="J36" s="38">
        <v>0.27</v>
      </c>
      <c r="K36" s="22"/>
      <c r="L36" s="22"/>
      <c r="M36" s="22"/>
      <c r="N36" s="22"/>
      <c r="O36" s="22"/>
      <c r="P36" s="22"/>
    </row>
    <row r="37" spans="1:16" ht="39" customHeight="1" x14ac:dyDescent="0.25">
      <c r="A37" s="22"/>
      <c r="B37" s="35"/>
      <c r="C37" s="1132" t="s">
        <v>532</v>
      </c>
      <c r="D37" s="1132"/>
      <c r="E37" s="1133"/>
      <c r="F37" s="36">
        <v>0</v>
      </c>
      <c r="G37" s="37">
        <v>0</v>
      </c>
      <c r="H37" s="37">
        <v>0</v>
      </c>
      <c r="I37" s="37">
        <v>0</v>
      </c>
      <c r="J37" s="38">
        <v>0.1</v>
      </c>
      <c r="K37" s="22"/>
      <c r="L37" s="22"/>
      <c r="M37" s="22"/>
      <c r="N37" s="22"/>
      <c r="O37" s="22"/>
      <c r="P37" s="22"/>
    </row>
    <row r="38" spans="1:16" ht="39" customHeight="1" x14ac:dyDescent="0.25">
      <c r="A38" s="22"/>
      <c r="B38" s="35"/>
      <c r="C38" s="1132" t="s">
        <v>533</v>
      </c>
      <c r="D38" s="1132"/>
      <c r="E38" s="1133"/>
      <c r="F38" s="36">
        <v>0</v>
      </c>
      <c r="G38" s="37">
        <v>0.01</v>
      </c>
      <c r="H38" s="37">
        <v>0.04</v>
      </c>
      <c r="I38" s="37">
        <v>7.0000000000000007E-2</v>
      </c>
      <c r="J38" s="38">
        <v>0.02</v>
      </c>
      <c r="K38" s="22"/>
      <c r="L38" s="22"/>
      <c r="M38" s="22"/>
      <c r="N38" s="22"/>
      <c r="O38" s="22"/>
      <c r="P38" s="22"/>
    </row>
    <row r="39" spans="1:16" ht="39" customHeight="1" x14ac:dyDescent="0.25">
      <c r="A39" s="22"/>
      <c r="B39" s="35"/>
      <c r="C39" s="1132"/>
      <c r="D39" s="1132"/>
      <c r="E39" s="1133"/>
      <c r="F39" s="36"/>
      <c r="G39" s="37"/>
      <c r="H39" s="37"/>
      <c r="I39" s="37"/>
      <c r="J39" s="38"/>
      <c r="K39" s="22"/>
      <c r="L39" s="22"/>
      <c r="M39" s="22"/>
      <c r="N39" s="22"/>
      <c r="O39" s="22"/>
      <c r="P39" s="22"/>
    </row>
    <row r="40" spans="1:16" ht="39" customHeight="1" x14ac:dyDescent="0.25">
      <c r="A40" s="22"/>
      <c r="B40" s="35"/>
      <c r="C40" s="1132"/>
      <c r="D40" s="1132"/>
      <c r="E40" s="1133"/>
      <c r="F40" s="36"/>
      <c r="G40" s="37"/>
      <c r="H40" s="37"/>
      <c r="I40" s="37"/>
      <c r="J40" s="38"/>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534</v>
      </c>
      <c r="D42" s="1132"/>
      <c r="E42" s="1133"/>
      <c r="F42" s="36" t="s">
        <v>484</v>
      </c>
      <c r="G42" s="37" t="s">
        <v>484</v>
      </c>
      <c r="H42" s="37" t="s">
        <v>484</v>
      </c>
      <c r="I42" s="37" t="s">
        <v>484</v>
      </c>
      <c r="J42" s="38" t="s">
        <v>484</v>
      </c>
      <c r="K42" s="22"/>
      <c r="L42" s="22"/>
      <c r="M42" s="22"/>
      <c r="N42" s="22"/>
      <c r="O42" s="22"/>
      <c r="P42" s="22"/>
    </row>
    <row r="43" spans="1:16" ht="39" customHeight="1" thickBot="1" x14ac:dyDescent="0.3">
      <c r="A43" s="22"/>
      <c r="B43" s="40"/>
      <c r="C43" s="1134" t="s">
        <v>535</v>
      </c>
      <c r="D43" s="1134"/>
      <c r="E43" s="1135"/>
      <c r="F43" s="41" t="s">
        <v>484</v>
      </c>
      <c r="G43" s="42" t="s">
        <v>484</v>
      </c>
      <c r="H43" s="42" t="s">
        <v>484</v>
      </c>
      <c r="I43" s="42" t="s">
        <v>484</v>
      </c>
      <c r="J43" s="43" t="s">
        <v>484</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JrbZrdxiA16VYkvJPr790o8J0Q3AnrS6UcuVcNDnzCWPkJJxO4CqkoV/ONK8JGJ4495fuChJldqhdtHfSurHTA==" saltValue="GCwr2i5PcFWO/BN0urwV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t="s">
        <v>484</v>
      </c>
      <c r="L45" s="58" t="s">
        <v>484</v>
      </c>
      <c r="M45" s="58" t="s">
        <v>484</v>
      </c>
      <c r="N45" s="58" t="s">
        <v>484</v>
      </c>
      <c r="O45" s="59" t="s">
        <v>484</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25">
      <c r="A48" s="46"/>
      <c r="B48" s="1163"/>
      <c r="C48" s="1164"/>
      <c r="D48" s="60"/>
      <c r="E48" s="1140" t="s">
        <v>13</v>
      </c>
      <c r="F48" s="1140"/>
      <c r="G48" s="1140"/>
      <c r="H48" s="1140"/>
      <c r="I48" s="1140"/>
      <c r="J48" s="1141"/>
      <c r="K48" s="61">
        <v>40</v>
      </c>
      <c r="L48" s="62">
        <v>40</v>
      </c>
      <c r="M48" s="62">
        <v>40</v>
      </c>
      <c r="N48" s="62">
        <v>36</v>
      </c>
      <c r="O48" s="63">
        <v>28</v>
      </c>
      <c r="P48" s="46"/>
      <c r="Q48" s="46"/>
      <c r="R48" s="46"/>
      <c r="S48" s="46"/>
      <c r="T48" s="46"/>
      <c r="U48" s="46"/>
    </row>
    <row r="49" spans="1:21" ht="30.75" customHeight="1" x14ac:dyDescent="0.25">
      <c r="A49" s="46"/>
      <c r="B49" s="1163"/>
      <c r="C49" s="1164"/>
      <c r="D49" s="60"/>
      <c r="E49" s="1140" t="s">
        <v>14</v>
      </c>
      <c r="F49" s="1140"/>
      <c r="G49" s="1140"/>
      <c r="H49" s="1140"/>
      <c r="I49" s="1140"/>
      <c r="J49" s="1141"/>
      <c r="K49" s="61" t="s">
        <v>484</v>
      </c>
      <c r="L49" s="62" t="s">
        <v>484</v>
      </c>
      <c r="M49" s="62" t="s">
        <v>484</v>
      </c>
      <c r="N49" s="62" t="s">
        <v>484</v>
      </c>
      <c r="O49" s="63" t="s">
        <v>484</v>
      </c>
      <c r="P49" s="46"/>
      <c r="Q49" s="46"/>
      <c r="R49" s="46"/>
      <c r="S49" s="46"/>
      <c r="T49" s="46"/>
      <c r="U49" s="46"/>
    </row>
    <row r="50" spans="1:21" ht="30.75" customHeight="1" x14ac:dyDescent="0.25">
      <c r="A50" s="46"/>
      <c r="B50" s="1163"/>
      <c r="C50" s="1164"/>
      <c r="D50" s="60"/>
      <c r="E50" s="1140" t="s">
        <v>15</v>
      </c>
      <c r="F50" s="1140"/>
      <c r="G50" s="1140"/>
      <c r="H50" s="1140"/>
      <c r="I50" s="1140"/>
      <c r="J50" s="1141"/>
      <c r="K50" s="61" t="s">
        <v>484</v>
      </c>
      <c r="L50" s="62" t="s">
        <v>484</v>
      </c>
      <c r="M50" s="62" t="s">
        <v>484</v>
      </c>
      <c r="N50" s="62" t="s">
        <v>484</v>
      </c>
      <c r="O50" s="63" t="s">
        <v>484</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105</v>
      </c>
      <c r="L52" s="62">
        <v>102</v>
      </c>
      <c r="M52" s="62">
        <v>96</v>
      </c>
      <c r="N52" s="62">
        <v>85</v>
      </c>
      <c r="O52" s="63">
        <v>68</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-65</v>
      </c>
      <c r="L53" s="67">
        <v>-62</v>
      </c>
      <c r="M53" s="67">
        <v>-56</v>
      </c>
      <c r="N53" s="67">
        <v>-49</v>
      </c>
      <c r="O53" s="68">
        <v>-40</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rjhYFnNnDtYNq1O7lHwHB0khyJfluTPYoqD0pKX4eW/4sllz6wPccteiGV5inod51p8mhlhh8ombW4osA3sFw==" saltValue="SMpb5YwgpeHifwAj1OrU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81" t="s">
        <v>30</v>
      </c>
      <c r="C41" s="1182"/>
      <c r="D41" s="103"/>
      <c r="E41" s="1183" t="s">
        <v>31</v>
      </c>
      <c r="F41" s="1183"/>
      <c r="G41" s="1183"/>
      <c r="H41" s="1184"/>
      <c r="I41" s="330" t="s">
        <v>484</v>
      </c>
      <c r="J41" s="331" t="s">
        <v>484</v>
      </c>
      <c r="K41" s="331" t="s">
        <v>484</v>
      </c>
      <c r="L41" s="331" t="s">
        <v>484</v>
      </c>
      <c r="M41" s="332" t="s">
        <v>484</v>
      </c>
    </row>
    <row r="42" spans="2:13" ht="27.75" customHeight="1" x14ac:dyDescent="0.25">
      <c r="B42" s="1171"/>
      <c r="C42" s="1172"/>
      <c r="D42" s="104"/>
      <c r="E42" s="1175" t="s">
        <v>32</v>
      </c>
      <c r="F42" s="1175"/>
      <c r="G42" s="1175"/>
      <c r="H42" s="1176"/>
      <c r="I42" s="333">
        <v>35</v>
      </c>
      <c r="J42" s="334">
        <v>22</v>
      </c>
      <c r="K42" s="334">
        <v>19</v>
      </c>
      <c r="L42" s="334">
        <v>37</v>
      </c>
      <c r="M42" s="335">
        <v>24</v>
      </c>
    </row>
    <row r="43" spans="2:13" ht="27.75" customHeight="1" x14ac:dyDescent="0.25">
      <c r="B43" s="1171"/>
      <c r="C43" s="1172"/>
      <c r="D43" s="104"/>
      <c r="E43" s="1175" t="s">
        <v>33</v>
      </c>
      <c r="F43" s="1175"/>
      <c r="G43" s="1175"/>
      <c r="H43" s="1176"/>
      <c r="I43" s="333">
        <v>182</v>
      </c>
      <c r="J43" s="334">
        <v>147</v>
      </c>
      <c r="K43" s="334">
        <v>110</v>
      </c>
      <c r="L43" s="334">
        <v>77</v>
      </c>
      <c r="M43" s="335">
        <v>51</v>
      </c>
    </row>
    <row r="44" spans="2:13" ht="27.75" customHeight="1" x14ac:dyDescent="0.25">
      <c r="B44" s="1171"/>
      <c r="C44" s="1172"/>
      <c r="D44" s="104"/>
      <c r="E44" s="1175" t="s">
        <v>34</v>
      </c>
      <c r="F44" s="1175"/>
      <c r="G44" s="1175"/>
      <c r="H44" s="1176"/>
      <c r="I44" s="333" t="s">
        <v>484</v>
      </c>
      <c r="J44" s="334" t="s">
        <v>484</v>
      </c>
      <c r="K44" s="334" t="s">
        <v>484</v>
      </c>
      <c r="L44" s="334" t="s">
        <v>484</v>
      </c>
      <c r="M44" s="335" t="s">
        <v>484</v>
      </c>
    </row>
    <row r="45" spans="2:13" ht="27.75" customHeight="1" x14ac:dyDescent="0.25">
      <c r="B45" s="1171"/>
      <c r="C45" s="1172"/>
      <c r="D45" s="104"/>
      <c r="E45" s="1175" t="s">
        <v>35</v>
      </c>
      <c r="F45" s="1175"/>
      <c r="G45" s="1175"/>
      <c r="H45" s="1176"/>
      <c r="I45" s="333">
        <v>565</v>
      </c>
      <c r="J45" s="334">
        <v>539</v>
      </c>
      <c r="K45" s="334">
        <v>612</v>
      </c>
      <c r="L45" s="334">
        <v>521</v>
      </c>
      <c r="M45" s="335">
        <v>618</v>
      </c>
    </row>
    <row r="46" spans="2:13" ht="27.75" customHeight="1" x14ac:dyDescent="0.25">
      <c r="B46" s="1171"/>
      <c r="C46" s="1172"/>
      <c r="D46" s="105"/>
      <c r="E46" s="1175" t="s">
        <v>36</v>
      </c>
      <c r="F46" s="1175"/>
      <c r="G46" s="1175"/>
      <c r="H46" s="1176"/>
      <c r="I46" s="333" t="s">
        <v>484</v>
      </c>
      <c r="J46" s="334" t="s">
        <v>484</v>
      </c>
      <c r="K46" s="334" t="s">
        <v>484</v>
      </c>
      <c r="L46" s="334" t="s">
        <v>484</v>
      </c>
      <c r="M46" s="335" t="s">
        <v>484</v>
      </c>
    </row>
    <row r="47" spans="2:13" ht="27.75" customHeight="1" x14ac:dyDescent="0.25">
      <c r="B47" s="1171"/>
      <c r="C47" s="1172"/>
      <c r="D47" s="106"/>
      <c r="E47" s="1185" t="s">
        <v>37</v>
      </c>
      <c r="F47" s="1186"/>
      <c r="G47" s="1186"/>
      <c r="H47" s="1187"/>
      <c r="I47" s="333" t="s">
        <v>484</v>
      </c>
      <c r="J47" s="334" t="s">
        <v>484</v>
      </c>
      <c r="K47" s="334" t="s">
        <v>484</v>
      </c>
      <c r="L47" s="334" t="s">
        <v>484</v>
      </c>
      <c r="M47" s="335" t="s">
        <v>484</v>
      </c>
    </row>
    <row r="48" spans="2:13" ht="27.75" customHeight="1" x14ac:dyDescent="0.25">
      <c r="B48" s="1171"/>
      <c r="C48" s="1172"/>
      <c r="D48" s="104"/>
      <c r="E48" s="1175" t="s">
        <v>38</v>
      </c>
      <c r="F48" s="1175"/>
      <c r="G48" s="1175"/>
      <c r="H48" s="1176"/>
      <c r="I48" s="333" t="s">
        <v>484</v>
      </c>
      <c r="J48" s="334" t="s">
        <v>484</v>
      </c>
      <c r="K48" s="334" t="s">
        <v>484</v>
      </c>
      <c r="L48" s="334" t="s">
        <v>484</v>
      </c>
      <c r="M48" s="335" t="s">
        <v>484</v>
      </c>
    </row>
    <row r="49" spans="2:13" ht="27.75" customHeight="1" x14ac:dyDescent="0.25">
      <c r="B49" s="1173"/>
      <c r="C49" s="1174"/>
      <c r="D49" s="104"/>
      <c r="E49" s="1175" t="s">
        <v>39</v>
      </c>
      <c r="F49" s="1175"/>
      <c r="G49" s="1175"/>
      <c r="H49" s="1176"/>
      <c r="I49" s="333" t="s">
        <v>484</v>
      </c>
      <c r="J49" s="334" t="s">
        <v>484</v>
      </c>
      <c r="K49" s="334" t="s">
        <v>484</v>
      </c>
      <c r="L49" s="334" t="s">
        <v>484</v>
      </c>
      <c r="M49" s="335" t="s">
        <v>484</v>
      </c>
    </row>
    <row r="50" spans="2:13" ht="27.75" customHeight="1" x14ac:dyDescent="0.25">
      <c r="B50" s="1169" t="s">
        <v>40</v>
      </c>
      <c r="C50" s="1170"/>
      <c r="D50" s="107"/>
      <c r="E50" s="1175" t="s">
        <v>41</v>
      </c>
      <c r="F50" s="1175"/>
      <c r="G50" s="1175"/>
      <c r="H50" s="1176"/>
      <c r="I50" s="333">
        <v>5938</v>
      </c>
      <c r="J50" s="334">
        <v>6639</v>
      </c>
      <c r="K50" s="334">
        <v>7811</v>
      </c>
      <c r="L50" s="334">
        <v>8744</v>
      </c>
      <c r="M50" s="335">
        <v>9800</v>
      </c>
    </row>
    <row r="51" spans="2:13" ht="27.75" customHeight="1" x14ac:dyDescent="0.25">
      <c r="B51" s="1171"/>
      <c r="C51" s="1172"/>
      <c r="D51" s="104"/>
      <c r="E51" s="1175" t="s">
        <v>42</v>
      </c>
      <c r="F51" s="1175"/>
      <c r="G51" s="1175"/>
      <c r="H51" s="1176"/>
      <c r="I51" s="333" t="s">
        <v>484</v>
      </c>
      <c r="J51" s="334" t="s">
        <v>484</v>
      </c>
      <c r="K51" s="334" t="s">
        <v>484</v>
      </c>
      <c r="L51" s="334" t="s">
        <v>484</v>
      </c>
      <c r="M51" s="335" t="s">
        <v>484</v>
      </c>
    </row>
    <row r="52" spans="2:13" ht="27.75" customHeight="1" x14ac:dyDescent="0.25">
      <c r="B52" s="1173"/>
      <c r="C52" s="1174"/>
      <c r="D52" s="104"/>
      <c r="E52" s="1175" t="s">
        <v>43</v>
      </c>
      <c r="F52" s="1175"/>
      <c r="G52" s="1175"/>
      <c r="H52" s="1176"/>
      <c r="I52" s="333">
        <v>496</v>
      </c>
      <c r="J52" s="334">
        <v>415</v>
      </c>
      <c r="K52" s="334">
        <v>339</v>
      </c>
      <c r="L52" s="334">
        <v>271</v>
      </c>
      <c r="M52" s="335">
        <v>207</v>
      </c>
    </row>
    <row r="53" spans="2:13" ht="27.75" customHeight="1" thickBot="1" x14ac:dyDescent="0.3">
      <c r="B53" s="1177" t="s">
        <v>19</v>
      </c>
      <c r="C53" s="1178"/>
      <c r="D53" s="108"/>
      <c r="E53" s="1179" t="s">
        <v>44</v>
      </c>
      <c r="F53" s="1179"/>
      <c r="G53" s="1179"/>
      <c r="H53" s="1180"/>
      <c r="I53" s="336">
        <v>-5652</v>
      </c>
      <c r="J53" s="337">
        <v>-6347</v>
      </c>
      <c r="K53" s="337">
        <v>-7410</v>
      </c>
      <c r="L53" s="337">
        <v>-8379</v>
      </c>
      <c r="M53" s="338">
        <v>-9313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6ImmYzr6jSoimHV4cTOcnjr/90XF3y+AOurv0RlxUwjQXST09tIyxk7O+oQJDGHIoO4BYL4ew5NSMXXLgKymKg==" saltValue="8wzEnIcaVP5ebxApudix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196" t="s">
        <v>46</v>
      </c>
      <c r="D55" s="1196"/>
      <c r="E55" s="1197"/>
      <c r="F55" s="339">
        <v>7811</v>
      </c>
      <c r="G55" s="339">
        <v>8744</v>
      </c>
      <c r="H55" s="340">
        <v>9800</v>
      </c>
    </row>
    <row r="56" spans="2:8" ht="52.5" customHeight="1" x14ac:dyDescent="0.25">
      <c r="B56" s="120"/>
      <c r="C56" s="1198" t="s">
        <v>47</v>
      </c>
      <c r="D56" s="1198"/>
      <c r="E56" s="1199"/>
      <c r="F56" s="341" t="s">
        <v>484</v>
      </c>
      <c r="G56" s="341" t="s">
        <v>484</v>
      </c>
      <c r="H56" s="342" t="s">
        <v>484</v>
      </c>
    </row>
    <row r="57" spans="2:8" ht="53.25" customHeight="1" x14ac:dyDescent="0.25">
      <c r="B57" s="120"/>
      <c r="C57" s="1200" t="s">
        <v>48</v>
      </c>
      <c r="D57" s="1200"/>
      <c r="E57" s="1201"/>
      <c r="F57" s="343">
        <v>6966</v>
      </c>
      <c r="G57" s="343">
        <v>5874</v>
      </c>
      <c r="H57" s="344">
        <v>5708</v>
      </c>
    </row>
    <row r="58" spans="2:8" ht="45.75" customHeight="1" x14ac:dyDescent="0.25">
      <c r="B58" s="121"/>
      <c r="C58" s="1188" t="s">
        <v>541</v>
      </c>
      <c r="D58" s="1189"/>
      <c r="E58" s="1190"/>
      <c r="F58" s="345">
        <v>2936</v>
      </c>
      <c r="G58" s="345">
        <v>1947</v>
      </c>
      <c r="H58" s="346">
        <v>1801</v>
      </c>
    </row>
    <row r="59" spans="2:8" ht="45.75" customHeight="1" x14ac:dyDescent="0.25">
      <c r="B59" s="121"/>
      <c r="C59" s="1188" t="s">
        <v>542</v>
      </c>
      <c r="D59" s="1189"/>
      <c r="E59" s="1190"/>
      <c r="F59" s="345">
        <v>1795</v>
      </c>
      <c r="G59" s="345">
        <v>1797</v>
      </c>
      <c r="H59" s="346">
        <v>1800</v>
      </c>
    </row>
    <row r="60" spans="2:8" ht="45.75" customHeight="1" x14ac:dyDescent="0.25">
      <c r="B60" s="121"/>
      <c r="C60" s="1188" t="s">
        <v>543</v>
      </c>
      <c r="D60" s="1189"/>
      <c r="E60" s="1190"/>
      <c r="F60" s="345">
        <v>1341</v>
      </c>
      <c r="G60" s="345">
        <v>1298</v>
      </c>
      <c r="H60" s="346">
        <v>1289</v>
      </c>
    </row>
    <row r="61" spans="2:8" ht="45.75" customHeight="1" x14ac:dyDescent="0.25">
      <c r="B61" s="121"/>
      <c r="C61" s="1188" t="s">
        <v>544</v>
      </c>
      <c r="D61" s="1189"/>
      <c r="E61" s="1190"/>
      <c r="F61" s="345">
        <v>433</v>
      </c>
      <c r="G61" s="345">
        <v>433</v>
      </c>
      <c r="H61" s="346">
        <v>434</v>
      </c>
    </row>
    <row r="62" spans="2:8" ht="45.75" customHeight="1" thickBot="1" x14ac:dyDescent="0.3">
      <c r="B62" s="122"/>
      <c r="C62" s="1191" t="s">
        <v>545</v>
      </c>
      <c r="D62" s="1192"/>
      <c r="E62" s="1193"/>
      <c r="F62" s="347">
        <v>420</v>
      </c>
      <c r="G62" s="347">
        <v>354</v>
      </c>
      <c r="H62" s="348">
        <v>332</v>
      </c>
    </row>
    <row r="63" spans="2:8" ht="52.5" customHeight="1" thickBot="1" x14ac:dyDescent="0.3">
      <c r="B63" s="123"/>
      <c r="C63" s="1194" t="s">
        <v>49</v>
      </c>
      <c r="D63" s="1194"/>
      <c r="E63" s="1195"/>
      <c r="F63" s="349">
        <v>14778</v>
      </c>
      <c r="G63" s="349">
        <v>14618</v>
      </c>
      <c r="H63" s="350">
        <v>15508</v>
      </c>
    </row>
    <row r="64" spans="2:8" ht="12.75" x14ac:dyDescent="0.25"/>
  </sheetData>
  <sheetProtection algorithmName="SHA-512" hashValue="vbUcAAU1xSwkpHTpJhae7nuL1LcVmF4HBpznpciRd/uv3b0gCdnIWfBKO1y0ZSq5OLox+3x/NQH59xH8D4aV6g==" saltValue="YlFwj3m1HExKA5MiyVyQ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317358</v>
      </c>
      <c r="E3" s="142"/>
      <c r="F3" s="143">
        <v>263613</v>
      </c>
      <c r="G3" s="144"/>
      <c r="H3" s="145"/>
    </row>
    <row r="4" spans="1:8" x14ac:dyDescent="0.25">
      <c r="A4" s="146"/>
      <c r="B4" s="147"/>
      <c r="C4" s="148"/>
      <c r="D4" s="149">
        <v>258902</v>
      </c>
      <c r="E4" s="150"/>
      <c r="F4" s="151">
        <v>128823</v>
      </c>
      <c r="G4" s="152"/>
      <c r="H4" s="153"/>
    </row>
    <row r="5" spans="1:8" x14ac:dyDescent="0.25">
      <c r="A5" s="134" t="s">
        <v>518</v>
      </c>
      <c r="B5" s="139"/>
      <c r="C5" s="140"/>
      <c r="D5" s="141">
        <v>418917</v>
      </c>
      <c r="E5" s="142"/>
      <c r="F5" s="143">
        <v>330026</v>
      </c>
      <c r="G5" s="144"/>
      <c r="H5" s="145"/>
    </row>
    <row r="6" spans="1:8" x14ac:dyDescent="0.25">
      <c r="A6" s="146"/>
      <c r="B6" s="147"/>
      <c r="C6" s="148"/>
      <c r="D6" s="149">
        <v>356085</v>
      </c>
      <c r="E6" s="150"/>
      <c r="F6" s="151">
        <v>141075</v>
      </c>
      <c r="G6" s="152"/>
      <c r="H6" s="153"/>
    </row>
    <row r="7" spans="1:8" x14ac:dyDescent="0.25">
      <c r="A7" s="134" t="s">
        <v>519</v>
      </c>
      <c r="B7" s="139"/>
      <c r="C7" s="140"/>
      <c r="D7" s="141">
        <v>185077</v>
      </c>
      <c r="E7" s="142"/>
      <c r="F7" s="143">
        <v>278179</v>
      </c>
      <c r="G7" s="144"/>
      <c r="H7" s="145"/>
    </row>
    <row r="8" spans="1:8" x14ac:dyDescent="0.25">
      <c r="A8" s="146"/>
      <c r="B8" s="147"/>
      <c r="C8" s="148"/>
      <c r="D8" s="149">
        <v>114985</v>
      </c>
      <c r="E8" s="150"/>
      <c r="F8" s="151">
        <v>122182</v>
      </c>
      <c r="G8" s="152"/>
      <c r="H8" s="153"/>
    </row>
    <row r="9" spans="1:8" x14ac:dyDescent="0.25">
      <c r="A9" s="134" t="s">
        <v>520</v>
      </c>
      <c r="B9" s="139"/>
      <c r="C9" s="140"/>
      <c r="D9" s="141">
        <v>479073</v>
      </c>
      <c r="E9" s="142"/>
      <c r="F9" s="143">
        <v>283153</v>
      </c>
      <c r="G9" s="144"/>
      <c r="H9" s="145"/>
    </row>
    <row r="10" spans="1:8" x14ac:dyDescent="0.25">
      <c r="A10" s="146"/>
      <c r="B10" s="147"/>
      <c r="C10" s="148"/>
      <c r="D10" s="149">
        <v>426676</v>
      </c>
      <c r="E10" s="150"/>
      <c r="F10" s="151">
        <v>127593</v>
      </c>
      <c r="G10" s="152"/>
      <c r="H10" s="153"/>
    </row>
    <row r="11" spans="1:8" x14ac:dyDescent="0.25">
      <c r="A11" s="134" t="s">
        <v>521</v>
      </c>
      <c r="B11" s="139"/>
      <c r="C11" s="140"/>
      <c r="D11" s="141">
        <v>244260</v>
      </c>
      <c r="E11" s="142"/>
      <c r="F11" s="143">
        <v>262169</v>
      </c>
      <c r="G11" s="144"/>
      <c r="H11" s="145"/>
    </row>
    <row r="12" spans="1:8" x14ac:dyDescent="0.25">
      <c r="A12" s="146"/>
      <c r="B12" s="147"/>
      <c r="C12" s="154"/>
      <c r="D12" s="149">
        <v>235254</v>
      </c>
      <c r="E12" s="150"/>
      <c r="F12" s="151">
        <v>152658</v>
      </c>
      <c r="G12" s="152"/>
      <c r="H12" s="153"/>
    </row>
    <row r="13" spans="1:8" x14ac:dyDescent="0.25">
      <c r="A13" s="134"/>
      <c r="B13" s="139"/>
      <c r="C13" s="140"/>
      <c r="D13" s="141">
        <v>328937</v>
      </c>
      <c r="E13" s="142"/>
      <c r="F13" s="143">
        <v>283428</v>
      </c>
      <c r="G13" s="155"/>
      <c r="H13" s="145"/>
    </row>
    <row r="14" spans="1:8" x14ac:dyDescent="0.25">
      <c r="A14" s="146"/>
      <c r="B14" s="147"/>
      <c r="C14" s="148"/>
      <c r="D14" s="149">
        <v>278380</v>
      </c>
      <c r="E14" s="150"/>
      <c r="F14" s="151">
        <v>134466</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9.89</v>
      </c>
      <c r="C19" s="156">
        <f>ROUND(VALUE(SUBSTITUTE(実質収支比率等に係る経年分析!G$48,"▲","-")),2)</f>
        <v>10.63</v>
      </c>
      <c r="D19" s="156">
        <f>ROUND(VALUE(SUBSTITUTE(実質収支比率等に係る経年分析!H$48,"▲","-")),2)</f>
        <v>8.2200000000000006</v>
      </c>
      <c r="E19" s="156">
        <f>ROUND(VALUE(SUBSTITUTE(実質収支比率等に係る経年分析!I$48,"▲","-")),2)</f>
        <v>8.9600000000000009</v>
      </c>
      <c r="F19" s="156">
        <f>ROUND(VALUE(SUBSTITUTE(実質収支比率等に係る経年分析!J$48,"▲","-")),2)</f>
        <v>13.92</v>
      </c>
    </row>
    <row r="20" spans="1:11" x14ac:dyDescent="0.25">
      <c r="A20" s="156" t="s">
        <v>53</v>
      </c>
      <c r="B20" s="156">
        <f>ROUND(VALUE(SUBSTITUTE(実質収支比率等に係る経年分析!F$47,"▲","-")),2)</f>
        <v>201.85</v>
      </c>
      <c r="C20" s="156">
        <f>ROUND(VALUE(SUBSTITUTE(実質収支比率等に係る経年分析!G$47,"▲","-")),2)</f>
        <v>223.95</v>
      </c>
      <c r="D20" s="156">
        <f>ROUND(VALUE(SUBSTITUTE(実質収支比率等に係る経年分析!H$47,"▲","-")),2)</f>
        <v>227.65</v>
      </c>
      <c r="E20" s="156">
        <f>ROUND(VALUE(SUBSTITUTE(実質収支比率等に係る経年分析!I$47,"▲","-")),2)</f>
        <v>260.81</v>
      </c>
      <c r="F20" s="156">
        <f>ROUND(VALUE(SUBSTITUTE(実質収支比率等に係る経年分析!J$47,"▲","-")),2)</f>
        <v>285.56</v>
      </c>
    </row>
    <row r="21" spans="1:11" x14ac:dyDescent="0.25">
      <c r="A21" s="156" t="s">
        <v>54</v>
      </c>
      <c r="B21" s="156">
        <f>IF(ISNUMBER(VALUE(SUBSTITUTE(実質収支比率等に係る経年分析!F$49,"▲","-"))),ROUND(VALUE(SUBSTITUTE(実質収支比率等に係る経年分析!F$49,"▲","-")),2),NA())</f>
        <v>25.57</v>
      </c>
      <c r="C21" s="156">
        <f>IF(ISNUMBER(VALUE(SUBSTITUTE(実質収支比率等に係る経年分析!G$49,"▲","-"))),ROUND(VALUE(SUBSTITUTE(実質収支比率等に係る経年分析!G$49,"▲","-")),2),NA())</f>
        <v>24.47</v>
      </c>
      <c r="D21" s="156">
        <f>IF(ISNUMBER(VALUE(SUBSTITUTE(実質収支比率等に係る経年分析!H$49,"▲","-"))),ROUND(VALUE(SUBSTITUTE(実質収支比率等に係る経年分析!H$49,"▲","-")),2),NA())</f>
        <v>33.200000000000003</v>
      </c>
      <c r="E21" s="156">
        <f>IF(ISNUMBER(VALUE(SUBSTITUTE(実質収支比率等に係る経年分析!I$49,"▲","-"))),ROUND(VALUE(SUBSTITUTE(実質収支比率等に係る経年分析!I$49,"▲","-")),2),NA())</f>
        <v>28.37</v>
      </c>
      <c r="F21" s="156">
        <f>IF(ISNUMBER(VALUE(SUBSTITUTE(実質収支比率等に係る経年分析!J$49,"▲","-"))),ROUND(VALUE(SUBSTITUTE(実質収支比率等に係る経年分析!J$49,"▲","-")),2),NA())</f>
        <v>35.93</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5">
      <c r="A33" s="157" t="str">
        <f>IF(連結実質赤字比率に係る赤字・黒字の構成分析!C$37="",NA(),連結実質赤字比率に係る赤字・黒字の構成分析!C$37)</f>
        <v>農業集落排水事業及び個別排水処理施設整備事業特別会計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2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0.27</v>
      </c>
    </row>
    <row r="35" spans="1:16" x14ac:dyDescent="0.2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0.3</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8.2100000000000009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8.9600000000000009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13.92</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105</v>
      </c>
      <c r="E42" s="158"/>
      <c r="F42" s="158"/>
      <c r="G42" s="158">
        <f>'実質公債費比率（分子）の構造'!L$52</f>
        <v>102</v>
      </c>
      <c r="H42" s="158"/>
      <c r="I42" s="158"/>
      <c r="J42" s="158">
        <f>'実質公債費比率（分子）の構造'!M$52</f>
        <v>96</v>
      </c>
      <c r="K42" s="158"/>
      <c r="L42" s="158"/>
      <c r="M42" s="158">
        <f>'実質公債費比率（分子）の構造'!N$52</f>
        <v>85</v>
      </c>
      <c r="N42" s="158"/>
      <c r="O42" s="158"/>
      <c r="P42" s="158">
        <f>'実質公債費比率（分子）の構造'!O$52</f>
        <v>68</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40</v>
      </c>
      <c r="C46" s="158"/>
      <c r="D46" s="158"/>
      <c r="E46" s="158">
        <f>'実質公債費比率（分子）の構造'!L$48</f>
        <v>40</v>
      </c>
      <c r="F46" s="158"/>
      <c r="G46" s="158"/>
      <c r="H46" s="158">
        <f>'実質公債費比率（分子）の構造'!M$48</f>
        <v>40</v>
      </c>
      <c r="I46" s="158"/>
      <c r="J46" s="158"/>
      <c r="K46" s="158">
        <f>'実質公債費比率（分子）の構造'!N$48</f>
        <v>36</v>
      </c>
      <c r="L46" s="158"/>
      <c r="M46" s="158"/>
      <c r="N46" s="158">
        <f>'実質公債費比率（分子）の構造'!O$48</f>
        <v>28</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t="str">
        <f>'実質公債費比率（分子）の構造'!K$45</f>
        <v>-</v>
      </c>
      <c r="C49" s="158"/>
      <c r="D49" s="158"/>
      <c r="E49" s="158" t="str">
        <f>'実質公債費比率（分子）の構造'!L$45</f>
        <v>-</v>
      </c>
      <c r="F49" s="158"/>
      <c r="G49" s="158"/>
      <c r="H49" s="158" t="str">
        <f>'実質公債費比率（分子）の構造'!M$45</f>
        <v>-</v>
      </c>
      <c r="I49" s="158"/>
      <c r="J49" s="158"/>
      <c r="K49" s="158" t="str">
        <f>'実質公債費比率（分子）の構造'!N$45</f>
        <v>-</v>
      </c>
      <c r="L49" s="158"/>
      <c r="M49" s="158"/>
      <c r="N49" s="158" t="str">
        <f>'実質公債費比率（分子）の構造'!O$45</f>
        <v>-</v>
      </c>
      <c r="O49" s="158"/>
      <c r="P49" s="158"/>
    </row>
    <row r="50" spans="1:16" x14ac:dyDescent="0.25">
      <c r="A50" s="158" t="s">
        <v>67</v>
      </c>
      <c r="B50" s="158" t="e">
        <f>NA()</f>
        <v>#N/A</v>
      </c>
      <c r="C50" s="158">
        <f>IF(ISNUMBER('実質公債費比率（分子）の構造'!K$53),'実質公債費比率（分子）の構造'!K$53,NA())</f>
        <v>-65</v>
      </c>
      <c r="D50" s="158" t="e">
        <f>NA()</f>
        <v>#N/A</v>
      </c>
      <c r="E50" s="158" t="e">
        <f>NA()</f>
        <v>#N/A</v>
      </c>
      <c r="F50" s="158">
        <f>IF(ISNUMBER('実質公債費比率（分子）の構造'!L$53),'実質公債費比率（分子）の構造'!L$53,NA())</f>
        <v>-62</v>
      </c>
      <c r="G50" s="158" t="e">
        <f>NA()</f>
        <v>#N/A</v>
      </c>
      <c r="H50" s="158" t="e">
        <f>NA()</f>
        <v>#N/A</v>
      </c>
      <c r="I50" s="158">
        <f>IF(ISNUMBER('実質公債費比率（分子）の構造'!M$53),'実質公債費比率（分子）の構造'!M$53,NA())</f>
        <v>-56</v>
      </c>
      <c r="J50" s="158" t="e">
        <f>NA()</f>
        <v>#N/A</v>
      </c>
      <c r="K50" s="158" t="e">
        <f>NA()</f>
        <v>#N/A</v>
      </c>
      <c r="L50" s="158">
        <f>IF(ISNUMBER('実質公債費比率（分子）の構造'!N$53),'実質公債費比率（分子）の構造'!N$53,NA())</f>
        <v>-49</v>
      </c>
      <c r="M50" s="158" t="e">
        <f>NA()</f>
        <v>#N/A</v>
      </c>
      <c r="N50" s="158" t="e">
        <f>NA()</f>
        <v>#N/A</v>
      </c>
      <c r="O50" s="158">
        <f>IF(ISNUMBER('実質公債費比率（分子）の構造'!O$53),'実質公債費比率（分子）の構造'!O$53,NA())</f>
        <v>-40</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496</v>
      </c>
      <c r="E56" s="157"/>
      <c r="F56" s="157"/>
      <c r="G56" s="157">
        <f>'将来負担比率（分子）の構造'!J$52</f>
        <v>415</v>
      </c>
      <c r="H56" s="157"/>
      <c r="I56" s="157"/>
      <c r="J56" s="157">
        <f>'将来負担比率（分子）の構造'!K$52</f>
        <v>339</v>
      </c>
      <c r="K56" s="157"/>
      <c r="L56" s="157"/>
      <c r="M56" s="157">
        <f>'将来負担比率（分子）の構造'!L$52</f>
        <v>271</v>
      </c>
      <c r="N56" s="157"/>
      <c r="O56" s="157"/>
      <c r="P56" s="157">
        <f>'将来負担比率（分子）の構造'!M$52</f>
        <v>207</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5938</v>
      </c>
      <c r="E58" s="157"/>
      <c r="F58" s="157"/>
      <c r="G58" s="157">
        <f>'将来負担比率（分子）の構造'!J$50</f>
        <v>6639</v>
      </c>
      <c r="H58" s="157"/>
      <c r="I58" s="157"/>
      <c r="J58" s="157">
        <f>'将来負担比率（分子）の構造'!K$50</f>
        <v>7811</v>
      </c>
      <c r="K58" s="157"/>
      <c r="L58" s="157"/>
      <c r="M58" s="157">
        <f>'将来負担比率（分子）の構造'!L$50</f>
        <v>8744</v>
      </c>
      <c r="N58" s="157"/>
      <c r="O58" s="157"/>
      <c r="P58" s="157">
        <f>'将来負担比率（分子）の構造'!M$50</f>
        <v>9800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565</v>
      </c>
      <c r="C62" s="157"/>
      <c r="D62" s="157"/>
      <c r="E62" s="157">
        <f>'将来負担比率（分子）の構造'!J$45</f>
        <v>539</v>
      </c>
      <c r="F62" s="157"/>
      <c r="G62" s="157"/>
      <c r="H62" s="157">
        <f>'将来負担比率（分子）の構造'!K$45</f>
        <v>612</v>
      </c>
      <c r="I62" s="157"/>
      <c r="J62" s="157"/>
      <c r="K62" s="157">
        <f>'将来負担比率（分子）の構造'!L$45</f>
        <v>521</v>
      </c>
      <c r="L62" s="157"/>
      <c r="M62" s="157"/>
      <c r="N62" s="157">
        <f>'将来負担比率（分子）の構造'!M$45</f>
        <v>618</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182</v>
      </c>
      <c r="C64" s="157"/>
      <c r="D64" s="157"/>
      <c r="E64" s="157">
        <f>'将来負担比率（分子）の構造'!J$43</f>
        <v>147</v>
      </c>
      <c r="F64" s="157"/>
      <c r="G64" s="157"/>
      <c r="H64" s="157">
        <f>'将来負担比率（分子）の構造'!K$43</f>
        <v>110</v>
      </c>
      <c r="I64" s="157"/>
      <c r="J64" s="157"/>
      <c r="K64" s="157">
        <f>'将来負担比率（分子）の構造'!L$43</f>
        <v>77</v>
      </c>
      <c r="L64" s="157"/>
      <c r="M64" s="157"/>
      <c r="N64" s="157">
        <f>'将来負担比率（分子）の構造'!M$43</f>
        <v>51</v>
      </c>
      <c r="O64" s="157"/>
      <c r="P64" s="157"/>
    </row>
    <row r="65" spans="1:16" x14ac:dyDescent="0.25">
      <c r="A65" s="157" t="s">
        <v>32</v>
      </c>
      <c r="B65" s="157">
        <f>'将来負担比率（分子）の構造'!I$42</f>
        <v>35</v>
      </c>
      <c r="C65" s="157"/>
      <c r="D65" s="157"/>
      <c r="E65" s="157">
        <f>'将来負担比率（分子）の構造'!J$42</f>
        <v>22</v>
      </c>
      <c r="F65" s="157"/>
      <c r="G65" s="157"/>
      <c r="H65" s="157">
        <f>'将来負担比率（分子）の構造'!K$42</f>
        <v>19</v>
      </c>
      <c r="I65" s="157"/>
      <c r="J65" s="157"/>
      <c r="K65" s="157">
        <f>'将来負担比率（分子）の構造'!L$42</f>
        <v>37</v>
      </c>
      <c r="L65" s="157"/>
      <c r="M65" s="157"/>
      <c r="N65" s="157">
        <f>'将来負担比率（分子）の構造'!M$42</f>
        <v>24</v>
      </c>
      <c r="O65" s="157"/>
      <c r="P65" s="157"/>
    </row>
    <row r="66" spans="1:16" x14ac:dyDescent="0.25">
      <c r="A66" s="157" t="s">
        <v>31</v>
      </c>
      <c r="B66" s="157" t="str">
        <f>'将来負担比率（分子）の構造'!I$41</f>
        <v>-</v>
      </c>
      <c r="C66" s="157"/>
      <c r="D66" s="157"/>
      <c r="E66" s="157" t="str">
        <f>'将来負担比率（分子）の構造'!J$41</f>
        <v>-</v>
      </c>
      <c r="F66" s="157"/>
      <c r="G66" s="157"/>
      <c r="H66" s="157" t="str">
        <f>'将来負担比率（分子）の構造'!K$41</f>
        <v>-</v>
      </c>
      <c r="I66" s="157"/>
      <c r="J66" s="157"/>
      <c r="K66" s="157" t="str">
        <f>'将来負担比率（分子）の構造'!L$41</f>
        <v>-</v>
      </c>
      <c r="L66" s="157"/>
      <c r="M66" s="157"/>
      <c r="N66" s="157" t="str">
        <f>'将来負担比率（分子）の構造'!M$41</f>
        <v>-</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7811</v>
      </c>
      <c r="C72" s="161">
        <f>基金残高に係る経年分析!G55</f>
        <v>8744</v>
      </c>
      <c r="D72" s="161">
        <f>基金残高に係る経年分析!H55</f>
        <v>9800</v>
      </c>
    </row>
    <row r="73" spans="1:16" x14ac:dyDescent="0.25">
      <c r="A73" s="160" t="s">
        <v>74</v>
      </c>
      <c r="B73" s="161" t="str">
        <f>基金残高に係る経年分析!F56</f>
        <v>-</v>
      </c>
      <c r="C73" s="161" t="str">
        <f>基金残高に係る経年分析!G56</f>
        <v>-</v>
      </c>
      <c r="D73" s="161" t="str">
        <f>基金残高に係る経年分析!H56</f>
        <v>-</v>
      </c>
    </row>
    <row r="74" spans="1:16" x14ac:dyDescent="0.25">
      <c r="A74" s="160" t="s">
        <v>75</v>
      </c>
      <c r="B74" s="161">
        <f>基金残高に係る経年分析!F57</f>
        <v>6966</v>
      </c>
      <c r="C74" s="161">
        <f>基金残高に係る経年分析!G57</f>
        <v>5874</v>
      </c>
      <c r="D74" s="161">
        <f>基金残高に係る経年分析!H57</f>
        <v>5708</v>
      </c>
    </row>
  </sheetData>
  <sheetProtection algorithmName="SHA-512" hashValue="kY2nAzLkxVCM7c0hugi2jbfo3cN4XJlXCYLSDeLeibm9QFgMEATcdERuox2xRRQIc249tNQOekqP1J43Znve+A==" saltValue="Kus3xaQ11ZjA7i7z5cEJ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216</v>
      </c>
      <c r="C5" s="667"/>
      <c r="D5" s="667"/>
      <c r="E5" s="667"/>
      <c r="F5" s="667"/>
      <c r="G5" s="667"/>
      <c r="H5" s="667"/>
      <c r="I5" s="667"/>
      <c r="J5" s="667"/>
      <c r="K5" s="667"/>
      <c r="L5" s="667"/>
      <c r="M5" s="667"/>
      <c r="N5" s="667"/>
      <c r="O5" s="667"/>
      <c r="P5" s="667"/>
      <c r="Q5" s="668"/>
      <c r="R5" s="663">
        <v>3279728</v>
      </c>
      <c r="S5" s="664"/>
      <c r="T5" s="664"/>
      <c r="U5" s="664"/>
      <c r="V5" s="664"/>
      <c r="W5" s="664"/>
      <c r="X5" s="664"/>
      <c r="Y5" s="689"/>
      <c r="Z5" s="702">
        <v>46.1</v>
      </c>
      <c r="AA5" s="702"/>
      <c r="AB5" s="702"/>
      <c r="AC5" s="702"/>
      <c r="AD5" s="703">
        <v>3279728</v>
      </c>
      <c r="AE5" s="703"/>
      <c r="AF5" s="703"/>
      <c r="AG5" s="703"/>
      <c r="AH5" s="703"/>
      <c r="AI5" s="703"/>
      <c r="AJ5" s="703"/>
      <c r="AK5" s="703"/>
      <c r="AL5" s="690">
        <v>92.9</v>
      </c>
      <c r="AM5" s="672"/>
      <c r="AN5" s="672"/>
      <c r="AO5" s="691"/>
      <c r="AP5" s="666" t="s">
        <v>217</v>
      </c>
      <c r="AQ5" s="667"/>
      <c r="AR5" s="667"/>
      <c r="AS5" s="667"/>
      <c r="AT5" s="667"/>
      <c r="AU5" s="667"/>
      <c r="AV5" s="667"/>
      <c r="AW5" s="667"/>
      <c r="AX5" s="667"/>
      <c r="AY5" s="667"/>
      <c r="AZ5" s="667"/>
      <c r="BA5" s="667"/>
      <c r="BB5" s="667"/>
      <c r="BC5" s="667"/>
      <c r="BD5" s="667"/>
      <c r="BE5" s="667"/>
      <c r="BF5" s="668"/>
      <c r="BG5" s="608">
        <v>3279728</v>
      </c>
      <c r="BH5" s="609"/>
      <c r="BI5" s="609"/>
      <c r="BJ5" s="609"/>
      <c r="BK5" s="609"/>
      <c r="BL5" s="609"/>
      <c r="BM5" s="609"/>
      <c r="BN5" s="610"/>
      <c r="BO5" s="646">
        <v>100</v>
      </c>
      <c r="BP5" s="646"/>
      <c r="BQ5" s="646"/>
      <c r="BR5" s="646"/>
      <c r="BS5" s="647" t="s">
        <v>113</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5">
      <c r="B6" s="605" t="s">
        <v>221</v>
      </c>
      <c r="C6" s="606"/>
      <c r="D6" s="606"/>
      <c r="E6" s="606"/>
      <c r="F6" s="606"/>
      <c r="G6" s="606"/>
      <c r="H6" s="606"/>
      <c r="I6" s="606"/>
      <c r="J6" s="606"/>
      <c r="K6" s="606"/>
      <c r="L6" s="606"/>
      <c r="M6" s="606"/>
      <c r="N6" s="606"/>
      <c r="O6" s="606"/>
      <c r="P6" s="606"/>
      <c r="Q6" s="607"/>
      <c r="R6" s="608">
        <v>29811</v>
      </c>
      <c r="S6" s="609"/>
      <c r="T6" s="609"/>
      <c r="U6" s="609"/>
      <c r="V6" s="609"/>
      <c r="W6" s="609"/>
      <c r="X6" s="609"/>
      <c r="Y6" s="610"/>
      <c r="Z6" s="646">
        <v>0.4</v>
      </c>
      <c r="AA6" s="646"/>
      <c r="AB6" s="646"/>
      <c r="AC6" s="646"/>
      <c r="AD6" s="647">
        <v>29811</v>
      </c>
      <c r="AE6" s="647"/>
      <c r="AF6" s="647"/>
      <c r="AG6" s="647"/>
      <c r="AH6" s="647"/>
      <c r="AI6" s="647"/>
      <c r="AJ6" s="647"/>
      <c r="AK6" s="647"/>
      <c r="AL6" s="611">
        <v>0.8</v>
      </c>
      <c r="AM6" s="612"/>
      <c r="AN6" s="612"/>
      <c r="AO6" s="648"/>
      <c r="AP6" s="605" t="s">
        <v>222</v>
      </c>
      <c r="AQ6" s="606"/>
      <c r="AR6" s="606"/>
      <c r="AS6" s="606"/>
      <c r="AT6" s="606"/>
      <c r="AU6" s="606"/>
      <c r="AV6" s="606"/>
      <c r="AW6" s="606"/>
      <c r="AX6" s="606"/>
      <c r="AY6" s="606"/>
      <c r="AZ6" s="606"/>
      <c r="BA6" s="606"/>
      <c r="BB6" s="606"/>
      <c r="BC6" s="606"/>
      <c r="BD6" s="606"/>
      <c r="BE6" s="606"/>
      <c r="BF6" s="607"/>
      <c r="BG6" s="608">
        <v>3279728</v>
      </c>
      <c r="BH6" s="609"/>
      <c r="BI6" s="609"/>
      <c r="BJ6" s="609"/>
      <c r="BK6" s="609"/>
      <c r="BL6" s="609"/>
      <c r="BM6" s="609"/>
      <c r="BN6" s="610"/>
      <c r="BO6" s="646">
        <v>100</v>
      </c>
      <c r="BP6" s="646"/>
      <c r="BQ6" s="646"/>
      <c r="BR6" s="646"/>
      <c r="BS6" s="647" t="s">
        <v>113</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83194</v>
      </c>
      <c r="CS6" s="609"/>
      <c r="CT6" s="609"/>
      <c r="CU6" s="609"/>
      <c r="CV6" s="609"/>
      <c r="CW6" s="609"/>
      <c r="CX6" s="609"/>
      <c r="CY6" s="610"/>
      <c r="CZ6" s="690">
        <v>1.3</v>
      </c>
      <c r="DA6" s="672"/>
      <c r="DB6" s="672"/>
      <c r="DC6" s="692"/>
      <c r="DD6" s="614" t="s">
        <v>113</v>
      </c>
      <c r="DE6" s="609"/>
      <c r="DF6" s="609"/>
      <c r="DG6" s="609"/>
      <c r="DH6" s="609"/>
      <c r="DI6" s="609"/>
      <c r="DJ6" s="609"/>
      <c r="DK6" s="609"/>
      <c r="DL6" s="609"/>
      <c r="DM6" s="609"/>
      <c r="DN6" s="609"/>
      <c r="DO6" s="609"/>
      <c r="DP6" s="610"/>
      <c r="DQ6" s="614">
        <v>83194</v>
      </c>
      <c r="DR6" s="609"/>
      <c r="DS6" s="609"/>
      <c r="DT6" s="609"/>
      <c r="DU6" s="609"/>
      <c r="DV6" s="609"/>
      <c r="DW6" s="609"/>
      <c r="DX6" s="609"/>
      <c r="DY6" s="609"/>
      <c r="DZ6" s="609"/>
      <c r="EA6" s="609"/>
      <c r="EB6" s="609"/>
      <c r="EC6" s="645"/>
    </row>
    <row r="7" spans="2:143" ht="11.25" customHeight="1" x14ac:dyDescent="0.25">
      <c r="B7" s="605" t="s">
        <v>224</v>
      </c>
      <c r="C7" s="606"/>
      <c r="D7" s="606"/>
      <c r="E7" s="606"/>
      <c r="F7" s="606"/>
      <c r="G7" s="606"/>
      <c r="H7" s="606"/>
      <c r="I7" s="606"/>
      <c r="J7" s="606"/>
      <c r="K7" s="606"/>
      <c r="L7" s="606"/>
      <c r="M7" s="606"/>
      <c r="N7" s="606"/>
      <c r="O7" s="606"/>
      <c r="P7" s="606"/>
      <c r="Q7" s="607"/>
      <c r="R7" s="608">
        <v>205</v>
      </c>
      <c r="S7" s="609"/>
      <c r="T7" s="609"/>
      <c r="U7" s="609"/>
      <c r="V7" s="609"/>
      <c r="W7" s="609"/>
      <c r="X7" s="609"/>
      <c r="Y7" s="610"/>
      <c r="Z7" s="646">
        <v>0</v>
      </c>
      <c r="AA7" s="646"/>
      <c r="AB7" s="646"/>
      <c r="AC7" s="646"/>
      <c r="AD7" s="647">
        <v>205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260607</v>
      </c>
      <c r="BH7" s="609"/>
      <c r="BI7" s="609"/>
      <c r="BJ7" s="609"/>
      <c r="BK7" s="609"/>
      <c r="BL7" s="609"/>
      <c r="BM7" s="609"/>
      <c r="BN7" s="610"/>
      <c r="BO7" s="646">
        <v>7.9</v>
      </c>
      <c r="BP7" s="646"/>
      <c r="BQ7" s="646"/>
      <c r="BR7" s="646"/>
      <c r="BS7" s="647" t="s">
        <v>113</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2396225</v>
      </c>
      <c r="CS7" s="609"/>
      <c r="CT7" s="609"/>
      <c r="CU7" s="609"/>
      <c r="CV7" s="609"/>
      <c r="CW7" s="609"/>
      <c r="CX7" s="609"/>
      <c r="CY7" s="610"/>
      <c r="CZ7" s="646">
        <v>36.299999999999997</v>
      </c>
      <c r="DA7" s="646"/>
      <c r="DB7" s="646"/>
      <c r="DC7" s="646"/>
      <c r="DD7" s="614">
        <v>47083</v>
      </c>
      <c r="DE7" s="609"/>
      <c r="DF7" s="609"/>
      <c r="DG7" s="609"/>
      <c r="DH7" s="609"/>
      <c r="DI7" s="609"/>
      <c r="DJ7" s="609"/>
      <c r="DK7" s="609"/>
      <c r="DL7" s="609"/>
      <c r="DM7" s="609"/>
      <c r="DN7" s="609"/>
      <c r="DO7" s="609"/>
      <c r="DP7" s="610"/>
      <c r="DQ7" s="614">
        <v>2246886</v>
      </c>
      <c r="DR7" s="609"/>
      <c r="DS7" s="609"/>
      <c r="DT7" s="609"/>
      <c r="DU7" s="609"/>
      <c r="DV7" s="609"/>
      <c r="DW7" s="609"/>
      <c r="DX7" s="609"/>
      <c r="DY7" s="609"/>
      <c r="DZ7" s="609"/>
      <c r="EA7" s="609"/>
      <c r="EB7" s="609"/>
      <c r="EC7" s="645"/>
    </row>
    <row r="8" spans="2:143" ht="11.25" customHeight="1" x14ac:dyDescent="0.25">
      <c r="B8" s="605" t="s">
        <v>227</v>
      </c>
      <c r="C8" s="606"/>
      <c r="D8" s="606"/>
      <c r="E8" s="606"/>
      <c r="F8" s="606"/>
      <c r="G8" s="606"/>
      <c r="H8" s="606"/>
      <c r="I8" s="606"/>
      <c r="J8" s="606"/>
      <c r="K8" s="606"/>
      <c r="L8" s="606"/>
      <c r="M8" s="606"/>
      <c r="N8" s="606"/>
      <c r="O8" s="606"/>
      <c r="P8" s="606"/>
      <c r="Q8" s="607"/>
      <c r="R8" s="608">
        <v>4479</v>
      </c>
      <c r="S8" s="609"/>
      <c r="T8" s="609"/>
      <c r="U8" s="609"/>
      <c r="V8" s="609"/>
      <c r="W8" s="609"/>
      <c r="X8" s="609"/>
      <c r="Y8" s="610"/>
      <c r="Z8" s="646">
        <v>0.1</v>
      </c>
      <c r="AA8" s="646"/>
      <c r="AB8" s="646"/>
      <c r="AC8" s="646"/>
      <c r="AD8" s="647">
        <v>4479</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6958</v>
      </c>
      <c r="BH8" s="609"/>
      <c r="BI8" s="609"/>
      <c r="BJ8" s="609"/>
      <c r="BK8" s="609"/>
      <c r="BL8" s="609"/>
      <c r="BM8" s="609"/>
      <c r="BN8" s="610"/>
      <c r="BO8" s="646">
        <v>0.2</v>
      </c>
      <c r="BP8" s="646"/>
      <c r="BQ8" s="646"/>
      <c r="BR8" s="646"/>
      <c r="BS8" s="647" t="s">
        <v>113</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962301</v>
      </c>
      <c r="CS8" s="609"/>
      <c r="CT8" s="609"/>
      <c r="CU8" s="609"/>
      <c r="CV8" s="609"/>
      <c r="CW8" s="609"/>
      <c r="CX8" s="609"/>
      <c r="CY8" s="610"/>
      <c r="CZ8" s="646">
        <v>14.6</v>
      </c>
      <c r="DA8" s="646"/>
      <c r="DB8" s="646"/>
      <c r="DC8" s="646"/>
      <c r="DD8" s="614">
        <v>16176</v>
      </c>
      <c r="DE8" s="609"/>
      <c r="DF8" s="609"/>
      <c r="DG8" s="609"/>
      <c r="DH8" s="609"/>
      <c r="DI8" s="609"/>
      <c r="DJ8" s="609"/>
      <c r="DK8" s="609"/>
      <c r="DL8" s="609"/>
      <c r="DM8" s="609"/>
      <c r="DN8" s="609"/>
      <c r="DO8" s="609"/>
      <c r="DP8" s="610"/>
      <c r="DQ8" s="614">
        <v>717133</v>
      </c>
      <c r="DR8" s="609"/>
      <c r="DS8" s="609"/>
      <c r="DT8" s="609"/>
      <c r="DU8" s="609"/>
      <c r="DV8" s="609"/>
      <c r="DW8" s="609"/>
      <c r="DX8" s="609"/>
      <c r="DY8" s="609"/>
      <c r="DZ8" s="609"/>
      <c r="EA8" s="609"/>
      <c r="EB8" s="609"/>
      <c r="EC8" s="645"/>
    </row>
    <row r="9" spans="2:143" ht="11.25" customHeight="1" x14ac:dyDescent="0.25">
      <c r="B9" s="605" t="s">
        <v>230</v>
      </c>
      <c r="C9" s="606"/>
      <c r="D9" s="606"/>
      <c r="E9" s="606"/>
      <c r="F9" s="606"/>
      <c r="G9" s="606"/>
      <c r="H9" s="606"/>
      <c r="I9" s="606"/>
      <c r="J9" s="606"/>
      <c r="K9" s="606"/>
      <c r="L9" s="606"/>
      <c r="M9" s="606"/>
      <c r="N9" s="606"/>
      <c r="O9" s="606"/>
      <c r="P9" s="606"/>
      <c r="Q9" s="607"/>
      <c r="R9" s="608">
        <v>5542</v>
      </c>
      <c r="S9" s="609"/>
      <c r="T9" s="609"/>
      <c r="U9" s="609"/>
      <c r="V9" s="609"/>
      <c r="W9" s="609"/>
      <c r="X9" s="609"/>
      <c r="Y9" s="610"/>
      <c r="Z9" s="646">
        <v>0.1</v>
      </c>
      <c r="AA9" s="646"/>
      <c r="AB9" s="646"/>
      <c r="AC9" s="646"/>
      <c r="AD9" s="647">
        <v>5542</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182433</v>
      </c>
      <c r="BH9" s="609"/>
      <c r="BI9" s="609"/>
      <c r="BJ9" s="609"/>
      <c r="BK9" s="609"/>
      <c r="BL9" s="609"/>
      <c r="BM9" s="609"/>
      <c r="BN9" s="610"/>
      <c r="BO9" s="646">
        <v>5.6</v>
      </c>
      <c r="BP9" s="646"/>
      <c r="BQ9" s="646"/>
      <c r="BR9" s="646"/>
      <c r="BS9" s="647" t="s">
        <v>113</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297877</v>
      </c>
      <c r="CS9" s="609"/>
      <c r="CT9" s="609"/>
      <c r="CU9" s="609"/>
      <c r="CV9" s="609"/>
      <c r="CW9" s="609"/>
      <c r="CX9" s="609"/>
      <c r="CY9" s="610"/>
      <c r="CZ9" s="646">
        <v>4.5</v>
      </c>
      <c r="DA9" s="646"/>
      <c r="DB9" s="646"/>
      <c r="DC9" s="646"/>
      <c r="DD9" s="614">
        <v>2503</v>
      </c>
      <c r="DE9" s="609"/>
      <c r="DF9" s="609"/>
      <c r="DG9" s="609"/>
      <c r="DH9" s="609"/>
      <c r="DI9" s="609"/>
      <c r="DJ9" s="609"/>
      <c r="DK9" s="609"/>
      <c r="DL9" s="609"/>
      <c r="DM9" s="609"/>
      <c r="DN9" s="609"/>
      <c r="DO9" s="609"/>
      <c r="DP9" s="610"/>
      <c r="DQ9" s="614">
        <v>214715</v>
      </c>
      <c r="DR9" s="609"/>
      <c r="DS9" s="609"/>
      <c r="DT9" s="609"/>
      <c r="DU9" s="609"/>
      <c r="DV9" s="609"/>
      <c r="DW9" s="609"/>
      <c r="DX9" s="609"/>
      <c r="DY9" s="609"/>
      <c r="DZ9" s="609"/>
      <c r="EA9" s="609"/>
      <c r="EB9" s="609"/>
      <c r="EC9" s="645"/>
    </row>
    <row r="10" spans="2:143" ht="11.25" customHeight="1" x14ac:dyDescent="0.25">
      <c r="B10" s="605" t="s">
        <v>233</v>
      </c>
      <c r="C10" s="606"/>
      <c r="D10" s="606"/>
      <c r="E10" s="606"/>
      <c r="F10" s="606"/>
      <c r="G10" s="606"/>
      <c r="H10" s="606"/>
      <c r="I10" s="606"/>
      <c r="J10" s="606"/>
      <c r="K10" s="606"/>
      <c r="L10" s="606"/>
      <c r="M10" s="606"/>
      <c r="N10" s="606"/>
      <c r="O10" s="606"/>
      <c r="P10" s="606"/>
      <c r="Q10" s="607"/>
      <c r="R10" s="608" t="s">
        <v>113</v>
      </c>
      <c r="S10" s="609"/>
      <c r="T10" s="609"/>
      <c r="U10" s="609"/>
      <c r="V10" s="609"/>
      <c r="W10" s="609"/>
      <c r="X10" s="609"/>
      <c r="Y10" s="610"/>
      <c r="Z10" s="646" t="s">
        <v>113</v>
      </c>
      <c r="AA10" s="646"/>
      <c r="AB10" s="646"/>
      <c r="AC10" s="646"/>
      <c r="AD10" s="647" t="s">
        <v>113</v>
      </c>
      <c r="AE10" s="647"/>
      <c r="AF10" s="647"/>
      <c r="AG10" s="647"/>
      <c r="AH10" s="647"/>
      <c r="AI10" s="647"/>
      <c r="AJ10" s="647"/>
      <c r="AK10" s="647"/>
      <c r="AL10" s="611" t="s">
        <v>113</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29570</v>
      </c>
      <c r="BH10" s="609"/>
      <c r="BI10" s="609"/>
      <c r="BJ10" s="609"/>
      <c r="BK10" s="609"/>
      <c r="BL10" s="609"/>
      <c r="BM10" s="609"/>
      <c r="BN10" s="610"/>
      <c r="BO10" s="646">
        <v>0.9</v>
      </c>
      <c r="BP10" s="646"/>
      <c r="BQ10" s="646"/>
      <c r="BR10" s="646"/>
      <c r="BS10" s="647" t="s">
        <v>113</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10080</v>
      </c>
      <c r="CS10" s="609"/>
      <c r="CT10" s="609"/>
      <c r="CU10" s="609"/>
      <c r="CV10" s="609"/>
      <c r="CW10" s="609"/>
      <c r="CX10" s="609"/>
      <c r="CY10" s="610"/>
      <c r="CZ10" s="646">
        <v>0.2</v>
      </c>
      <c r="DA10" s="646"/>
      <c r="DB10" s="646"/>
      <c r="DC10" s="646"/>
      <c r="DD10" s="614" t="s">
        <v>113</v>
      </c>
      <c r="DE10" s="609"/>
      <c r="DF10" s="609"/>
      <c r="DG10" s="609"/>
      <c r="DH10" s="609"/>
      <c r="DI10" s="609"/>
      <c r="DJ10" s="609"/>
      <c r="DK10" s="609"/>
      <c r="DL10" s="609"/>
      <c r="DM10" s="609"/>
      <c r="DN10" s="609"/>
      <c r="DO10" s="609"/>
      <c r="DP10" s="610"/>
      <c r="DQ10" s="614">
        <v>80</v>
      </c>
      <c r="DR10" s="609"/>
      <c r="DS10" s="609"/>
      <c r="DT10" s="609"/>
      <c r="DU10" s="609"/>
      <c r="DV10" s="609"/>
      <c r="DW10" s="609"/>
      <c r="DX10" s="609"/>
      <c r="DY10" s="609"/>
      <c r="DZ10" s="609"/>
      <c r="EA10" s="609"/>
      <c r="EB10" s="609"/>
      <c r="EC10" s="645"/>
    </row>
    <row r="11" spans="2:143" ht="11.25" customHeight="1" x14ac:dyDescent="0.25">
      <c r="B11" s="605" t="s">
        <v>236</v>
      </c>
      <c r="C11" s="606"/>
      <c r="D11" s="606"/>
      <c r="E11" s="606"/>
      <c r="F11" s="606"/>
      <c r="G11" s="606"/>
      <c r="H11" s="606"/>
      <c r="I11" s="606"/>
      <c r="J11" s="606"/>
      <c r="K11" s="606"/>
      <c r="L11" s="606"/>
      <c r="M11" s="606"/>
      <c r="N11" s="606"/>
      <c r="O11" s="606"/>
      <c r="P11" s="606"/>
      <c r="Q11" s="607"/>
      <c r="R11" s="608">
        <v>116168</v>
      </c>
      <c r="S11" s="609"/>
      <c r="T11" s="609"/>
      <c r="U11" s="609"/>
      <c r="V11" s="609"/>
      <c r="W11" s="609"/>
      <c r="X11" s="609"/>
      <c r="Y11" s="610"/>
      <c r="Z11" s="611">
        <v>1.6</v>
      </c>
      <c r="AA11" s="612"/>
      <c r="AB11" s="612"/>
      <c r="AC11" s="613"/>
      <c r="AD11" s="614">
        <v>116168</v>
      </c>
      <c r="AE11" s="609"/>
      <c r="AF11" s="609"/>
      <c r="AG11" s="609"/>
      <c r="AH11" s="609"/>
      <c r="AI11" s="609"/>
      <c r="AJ11" s="609"/>
      <c r="AK11" s="610"/>
      <c r="AL11" s="611">
        <v>3.3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41646</v>
      </c>
      <c r="BH11" s="609"/>
      <c r="BI11" s="609"/>
      <c r="BJ11" s="609"/>
      <c r="BK11" s="609"/>
      <c r="BL11" s="609"/>
      <c r="BM11" s="609"/>
      <c r="BN11" s="610"/>
      <c r="BO11" s="646">
        <v>1.3</v>
      </c>
      <c r="BP11" s="646"/>
      <c r="BQ11" s="646"/>
      <c r="BR11" s="646"/>
      <c r="BS11" s="647" t="s">
        <v>113</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530853</v>
      </c>
      <c r="CS11" s="609"/>
      <c r="CT11" s="609"/>
      <c r="CU11" s="609"/>
      <c r="CV11" s="609"/>
      <c r="CW11" s="609"/>
      <c r="CX11" s="609"/>
      <c r="CY11" s="610"/>
      <c r="CZ11" s="646">
        <v>8</v>
      </c>
      <c r="DA11" s="646"/>
      <c r="DB11" s="646"/>
      <c r="DC11" s="646"/>
      <c r="DD11" s="614">
        <v>69727</v>
      </c>
      <c r="DE11" s="609"/>
      <c r="DF11" s="609"/>
      <c r="DG11" s="609"/>
      <c r="DH11" s="609"/>
      <c r="DI11" s="609"/>
      <c r="DJ11" s="609"/>
      <c r="DK11" s="609"/>
      <c r="DL11" s="609"/>
      <c r="DM11" s="609"/>
      <c r="DN11" s="609"/>
      <c r="DO11" s="609"/>
      <c r="DP11" s="610"/>
      <c r="DQ11" s="614">
        <v>399175</v>
      </c>
      <c r="DR11" s="609"/>
      <c r="DS11" s="609"/>
      <c r="DT11" s="609"/>
      <c r="DU11" s="609"/>
      <c r="DV11" s="609"/>
      <c r="DW11" s="609"/>
      <c r="DX11" s="609"/>
      <c r="DY11" s="609"/>
      <c r="DZ11" s="609"/>
      <c r="EA11" s="609"/>
      <c r="EB11" s="609"/>
      <c r="EC11" s="645"/>
    </row>
    <row r="12" spans="2:143" ht="11.25" customHeight="1" x14ac:dyDescent="0.25">
      <c r="B12" s="605" t="s">
        <v>239</v>
      </c>
      <c r="C12" s="606"/>
      <c r="D12" s="606"/>
      <c r="E12" s="606"/>
      <c r="F12" s="606"/>
      <c r="G12" s="606"/>
      <c r="H12" s="606"/>
      <c r="I12" s="606"/>
      <c r="J12" s="606"/>
      <c r="K12" s="606"/>
      <c r="L12" s="606"/>
      <c r="M12" s="606"/>
      <c r="N12" s="606"/>
      <c r="O12" s="606"/>
      <c r="P12" s="606"/>
      <c r="Q12" s="607"/>
      <c r="R12" s="608" t="s">
        <v>113</v>
      </c>
      <c r="S12" s="609"/>
      <c r="T12" s="609"/>
      <c r="U12" s="609"/>
      <c r="V12" s="609"/>
      <c r="W12" s="609"/>
      <c r="X12" s="609"/>
      <c r="Y12" s="610"/>
      <c r="Z12" s="646" t="s">
        <v>113</v>
      </c>
      <c r="AA12" s="646"/>
      <c r="AB12" s="646"/>
      <c r="AC12" s="646"/>
      <c r="AD12" s="647" t="s">
        <v>113</v>
      </c>
      <c r="AE12" s="647"/>
      <c r="AF12" s="647"/>
      <c r="AG12" s="647"/>
      <c r="AH12" s="647"/>
      <c r="AI12" s="647"/>
      <c r="AJ12" s="647"/>
      <c r="AK12" s="647"/>
      <c r="AL12" s="611" t="s">
        <v>113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2958272</v>
      </c>
      <c r="BH12" s="609"/>
      <c r="BI12" s="609"/>
      <c r="BJ12" s="609"/>
      <c r="BK12" s="609"/>
      <c r="BL12" s="609"/>
      <c r="BM12" s="609"/>
      <c r="BN12" s="610"/>
      <c r="BO12" s="646">
        <v>90.2</v>
      </c>
      <c r="BP12" s="646"/>
      <c r="BQ12" s="646"/>
      <c r="BR12" s="646"/>
      <c r="BS12" s="647" t="s">
        <v>113</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111557</v>
      </c>
      <c r="CS12" s="609"/>
      <c r="CT12" s="609"/>
      <c r="CU12" s="609"/>
      <c r="CV12" s="609"/>
      <c r="CW12" s="609"/>
      <c r="CX12" s="609"/>
      <c r="CY12" s="610"/>
      <c r="CZ12" s="646">
        <v>1.7</v>
      </c>
      <c r="DA12" s="646"/>
      <c r="DB12" s="646"/>
      <c r="DC12" s="646"/>
      <c r="DD12" s="614">
        <v>8498</v>
      </c>
      <c r="DE12" s="609"/>
      <c r="DF12" s="609"/>
      <c r="DG12" s="609"/>
      <c r="DH12" s="609"/>
      <c r="DI12" s="609"/>
      <c r="DJ12" s="609"/>
      <c r="DK12" s="609"/>
      <c r="DL12" s="609"/>
      <c r="DM12" s="609"/>
      <c r="DN12" s="609"/>
      <c r="DO12" s="609"/>
      <c r="DP12" s="610"/>
      <c r="DQ12" s="614">
        <v>66378</v>
      </c>
      <c r="DR12" s="609"/>
      <c r="DS12" s="609"/>
      <c r="DT12" s="609"/>
      <c r="DU12" s="609"/>
      <c r="DV12" s="609"/>
      <c r="DW12" s="609"/>
      <c r="DX12" s="609"/>
      <c r="DY12" s="609"/>
      <c r="DZ12" s="609"/>
      <c r="EA12" s="609"/>
      <c r="EB12" s="609"/>
      <c r="EC12" s="645"/>
    </row>
    <row r="13" spans="2:143" ht="11.25" customHeight="1" x14ac:dyDescent="0.25">
      <c r="B13" s="605" t="s">
        <v>242</v>
      </c>
      <c r="C13" s="606"/>
      <c r="D13" s="606"/>
      <c r="E13" s="606"/>
      <c r="F13" s="606"/>
      <c r="G13" s="606"/>
      <c r="H13" s="606"/>
      <c r="I13" s="606"/>
      <c r="J13" s="606"/>
      <c r="K13" s="606"/>
      <c r="L13" s="606"/>
      <c r="M13" s="606"/>
      <c r="N13" s="606"/>
      <c r="O13" s="606"/>
      <c r="P13" s="606"/>
      <c r="Q13" s="607"/>
      <c r="R13" s="608">
        <v>2</v>
      </c>
      <c r="S13" s="609"/>
      <c r="T13" s="609"/>
      <c r="U13" s="609"/>
      <c r="V13" s="609"/>
      <c r="W13" s="609"/>
      <c r="X13" s="609"/>
      <c r="Y13" s="610"/>
      <c r="Z13" s="646">
        <v>0</v>
      </c>
      <c r="AA13" s="646"/>
      <c r="AB13" s="646"/>
      <c r="AC13" s="646"/>
      <c r="AD13" s="647">
        <v>2</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2958271</v>
      </c>
      <c r="BH13" s="609"/>
      <c r="BI13" s="609"/>
      <c r="BJ13" s="609"/>
      <c r="BK13" s="609"/>
      <c r="BL13" s="609"/>
      <c r="BM13" s="609"/>
      <c r="BN13" s="610"/>
      <c r="BO13" s="646">
        <v>90.2</v>
      </c>
      <c r="BP13" s="646"/>
      <c r="BQ13" s="646"/>
      <c r="BR13" s="646"/>
      <c r="BS13" s="647" t="s">
        <v>113</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592397</v>
      </c>
      <c r="CS13" s="609"/>
      <c r="CT13" s="609"/>
      <c r="CU13" s="609"/>
      <c r="CV13" s="609"/>
      <c r="CW13" s="609"/>
      <c r="CX13" s="609"/>
      <c r="CY13" s="610"/>
      <c r="CZ13" s="646">
        <v>9</v>
      </c>
      <c r="DA13" s="646"/>
      <c r="DB13" s="646"/>
      <c r="DC13" s="646"/>
      <c r="DD13" s="614">
        <v>279092</v>
      </c>
      <c r="DE13" s="609"/>
      <c r="DF13" s="609"/>
      <c r="DG13" s="609"/>
      <c r="DH13" s="609"/>
      <c r="DI13" s="609"/>
      <c r="DJ13" s="609"/>
      <c r="DK13" s="609"/>
      <c r="DL13" s="609"/>
      <c r="DM13" s="609"/>
      <c r="DN13" s="609"/>
      <c r="DO13" s="609"/>
      <c r="DP13" s="610"/>
      <c r="DQ13" s="614">
        <v>362291</v>
      </c>
      <c r="DR13" s="609"/>
      <c r="DS13" s="609"/>
      <c r="DT13" s="609"/>
      <c r="DU13" s="609"/>
      <c r="DV13" s="609"/>
      <c r="DW13" s="609"/>
      <c r="DX13" s="609"/>
      <c r="DY13" s="609"/>
      <c r="DZ13" s="609"/>
      <c r="EA13" s="609"/>
      <c r="EB13" s="609"/>
      <c r="EC13" s="645"/>
    </row>
    <row r="14" spans="2:143" ht="11.25" customHeight="1" x14ac:dyDescent="0.25">
      <c r="B14" s="605" t="s">
        <v>245</v>
      </c>
      <c r="C14" s="606"/>
      <c r="D14" s="606"/>
      <c r="E14" s="606"/>
      <c r="F14" s="606"/>
      <c r="G14" s="606"/>
      <c r="H14" s="606"/>
      <c r="I14" s="606"/>
      <c r="J14" s="606"/>
      <c r="K14" s="606"/>
      <c r="L14" s="606"/>
      <c r="M14" s="606"/>
      <c r="N14" s="606"/>
      <c r="O14" s="606"/>
      <c r="P14" s="606"/>
      <c r="Q14" s="607"/>
      <c r="R14" s="608" t="s">
        <v>113</v>
      </c>
      <c r="S14" s="609"/>
      <c r="T14" s="609"/>
      <c r="U14" s="609"/>
      <c r="V14" s="609"/>
      <c r="W14" s="609"/>
      <c r="X14" s="609"/>
      <c r="Y14" s="610"/>
      <c r="Z14" s="646" t="s">
        <v>113</v>
      </c>
      <c r="AA14" s="646"/>
      <c r="AB14" s="646"/>
      <c r="AC14" s="646"/>
      <c r="AD14" s="647" t="s">
        <v>113</v>
      </c>
      <c r="AE14" s="647"/>
      <c r="AF14" s="647"/>
      <c r="AG14" s="647"/>
      <c r="AH14" s="647"/>
      <c r="AI14" s="647"/>
      <c r="AJ14" s="647"/>
      <c r="AK14" s="647"/>
      <c r="AL14" s="611" t="s">
        <v>113</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19717</v>
      </c>
      <c r="BH14" s="609"/>
      <c r="BI14" s="609"/>
      <c r="BJ14" s="609"/>
      <c r="BK14" s="609"/>
      <c r="BL14" s="609"/>
      <c r="BM14" s="609"/>
      <c r="BN14" s="610"/>
      <c r="BO14" s="646">
        <v>0.6</v>
      </c>
      <c r="BP14" s="646"/>
      <c r="BQ14" s="646"/>
      <c r="BR14" s="646"/>
      <c r="BS14" s="647" t="s">
        <v>113</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319465</v>
      </c>
      <c r="CS14" s="609"/>
      <c r="CT14" s="609"/>
      <c r="CU14" s="609"/>
      <c r="CV14" s="609"/>
      <c r="CW14" s="609"/>
      <c r="CX14" s="609"/>
      <c r="CY14" s="610"/>
      <c r="CZ14" s="646">
        <v>4.8</v>
      </c>
      <c r="DA14" s="646"/>
      <c r="DB14" s="646"/>
      <c r="DC14" s="646"/>
      <c r="DD14" s="614">
        <v>10500</v>
      </c>
      <c r="DE14" s="609"/>
      <c r="DF14" s="609"/>
      <c r="DG14" s="609"/>
      <c r="DH14" s="609"/>
      <c r="DI14" s="609"/>
      <c r="DJ14" s="609"/>
      <c r="DK14" s="609"/>
      <c r="DL14" s="609"/>
      <c r="DM14" s="609"/>
      <c r="DN14" s="609"/>
      <c r="DO14" s="609"/>
      <c r="DP14" s="610"/>
      <c r="DQ14" s="614">
        <v>247056</v>
      </c>
      <c r="DR14" s="609"/>
      <c r="DS14" s="609"/>
      <c r="DT14" s="609"/>
      <c r="DU14" s="609"/>
      <c r="DV14" s="609"/>
      <c r="DW14" s="609"/>
      <c r="DX14" s="609"/>
      <c r="DY14" s="609"/>
      <c r="DZ14" s="609"/>
      <c r="EA14" s="609"/>
      <c r="EB14" s="609"/>
      <c r="EC14" s="645"/>
    </row>
    <row r="15" spans="2:143" ht="11.25" customHeight="1" x14ac:dyDescent="0.25">
      <c r="B15" s="605" t="s">
        <v>248</v>
      </c>
      <c r="C15" s="606"/>
      <c r="D15" s="606"/>
      <c r="E15" s="606"/>
      <c r="F15" s="606"/>
      <c r="G15" s="606"/>
      <c r="H15" s="606"/>
      <c r="I15" s="606"/>
      <c r="J15" s="606"/>
      <c r="K15" s="606"/>
      <c r="L15" s="606"/>
      <c r="M15" s="606"/>
      <c r="N15" s="606"/>
      <c r="O15" s="606"/>
      <c r="P15" s="606"/>
      <c r="Q15" s="607"/>
      <c r="R15" s="608">
        <v>3200</v>
      </c>
      <c r="S15" s="609"/>
      <c r="T15" s="609"/>
      <c r="U15" s="609"/>
      <c r="V15" s="609"/>
      <c r="W15" s="609"/>
      <c r="X15" s="609"/>
      <c r="Y15" s="610"/>
      <c r="Z15" s="646">
        <v>0</v>
      </c>
      <c r="AA15" s="646"/>
      <c r="AB15" s="646"/>
      <c r="AC15" s="646"/>
      <c r="AD15" s="647">
        <v>3200</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41132</v>
      </c>
      <c r="BH15" s="609"/>
      <c r="BI15" s="609"/>
      <c r="BJ15" s="609"/>
      <c r="BK15" s="609"/>
      <c r="BL15" s="609"/>
      <c r="BM15" s="609"/>
      <c r="BN15" s="610"/>
      <c r="BO15" s="646">
        <v>1.3</v>
      </c>
      <c r="BP15" s="646"/>
      <c r="BQ15" s="646"/>
      <c r="BR15" s="646"/>
      <c r="BS15" s="647" t="s">
        <v>113</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1251750</v>
      </c>
      <c r="CS15" s="609"/>
      <c r="CT15" s="609"/>
      <c r="CU15" s="609"/>
      <c r="CV15" s="609"/>
      <c r="CW15" s="609"/>
      <c r="CX15" s="609"/>
      <c r="CY15" s="610"/>
      <c r="CZ15" s="646">
        <v>19</v>
      </c>
      <c r="DA15" s="646"/>
      <c r="DB15" s="646"/>
      <c r="DC15" s="646"/>
      <c r="DD15" s="614">
        <v>597685</v>
      </c>
      <c r="DE15" s="609"/>
      <c r="DF15" s="609"/>
      <c r="DG15" s="609"/>
      <c r="DH15" s="609"/>
      <c r="DI15" s="609"/>
      <c r="DJ15" s="609"/>
      <c r="DK15" s="609"/>
      <c r="DL15" s="609"/>
      <c r="DM15" s="609"/>
      <c r="DN15" s="609"/>
      <c r="DO15" s="609"/>
      <c r="DP15" s="610"/>
      <c r="DQ15" s="614">
        <v>1249170</v>
      </c>
      <c r="DR15" s="609"/>
      <c r="DS15" s="609"/>
      <c r="DT15" s="609"/>
      <c r="DU15" s="609"/>
      <c r="DV15" s="609"/>
      <c r="DW15" s="609"/>
      <c r="DX15" s="609"/>
      <c r="DY15" s="609"/>
      <c r="DZ15" s="609"/>
      <c r="EA15" s="609"/>
      <c r="EB15" s="609"/>
      <c r="EC15" s="645"/>
    </row>
    <row r="16" spans="2:143" ht="11.25" customHeight="1" x14ac:dyDescent="0.25">
      <c r="B16" s="605" t="s">
        <v>251</v>
      </c>
      <c r="C16" s="606"/>
      <c r="D16" s="606"/>
      <c r="E16" s="606"/>
      <c r="F16" s="606"/>
      <c r="G16" s="606"/>
      <c r="H16" s="606"/>
      <c r="I16" s="606"/>
      <c r="J16" s="606"/>
      <c r="K16" s="606"/>
      <c r="L16" s="606"/>
      <c r="M16" s="606"/>
      <c r="N16" s="606"/>
      <c r="O16" s="606"/>
      <c r="P16" s="606"/>
      <c r="Q16" s="607"/>
      <c r="R16" s="608">
        <v>11080</v>
      </c>
      <c r="S16" s="609"/>
      <c r="T16" s="609"/>
      <c r="U16" s="609"/>
      <c r="V16" s="609"/>
      <c r="W16" s="609"/>
      <c r="X16" s="609"/>
      <c r="Y16" s="610"/>
      <c r="Z16" s="646">
        <v>0.2</v>
      </c>
      <c r="AA16" s="646"/>
      <c r="AB16" s="646"/>
      <c r="AC16" s="646"/>
      <c r="AD16" s="647">
        <v>11080</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113</v>
      </c>
      <c r="BH16" s="609"/>
      <c r="BI16" s="609"/>
      <c r="BJ16" s="609"/>
      <c r="BK16" s="609"/>
      <c r="BL16" s="609"/>
      <c r="BM16" s="609"/>
      <c r="BN16" s="610"/>
      <c r="BO16" s="646" t="s">
        <v>113</v>
      </c>
      <c r="BP16" s="646"/>
      <c r="BQ16" s="646"/>
      <c r="BR16" s="646"/>
      <c r="BS16" s="647" t="s">
        <v>113</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45032</v>
      </c>
      <c r="CS16" s="609"/>
      <c r="CT16" s="609"/>
      <c r="CU16" s="609"/>
      <c r="CV16" s="609"/>
      <c r="CW16" s="609"/>
      <c r="CX16" s="609"/>
      <c r="CY16" s="610"/>
      <c r="CZ16" s="646">
        <v>0.7</v>
      </c>
      <c r="DA16" s="646"/>
      <c r="DB16" s="646"/>
      <c r="DC16" s="646"/>
      <c r="DD16" s="614" t="s">
        <v>113</v>
      </c>
      <c r="DE16" s="609"/>
      <c r="DF16" s="609"/>
      <c r="DG16" s="609"/>
      <c r="DH16" s="609"/>
      <c r="DI16" s="609"/>
      <c r="DJ16" s="609"/>
      <c r="DK16" s="609"/>
      <c r="DL16" s="609"/>
      <c r="DM16" s="609"/>
      <c r="DN16" s="609"/>
      <c r="DO16" s="609"/>
      <c r="DP16" s="610"/>
      <c r="DQ16" s="614">
        <v>30649</v>
      </c>
      <c r="DR16" s="609"/>
      <c r="DS16" s="609"/>
      <c r="DT16" s="609"/>
      <c r="DU16" s="609"/>
      <c r="DV16" s="609"/>
      <c r="DW16" s="609"/>
      <c r="DX16" s="609"/>
      <c r="DY16" s="609"/>
      <c r="DZ16" s="609"/>
      <c r="EA16" s="609"/>
      <c r="EB16" s="609"/>
      <c r="EC16" s="645"/>
    </row>
    <row r="17" spans="2:133" ht="11.25" customHeight="1" x14ac:dyDescent="0.25">
      <c r="B17" s="605" t="s">
        <v>254</v>
      </c>
      <c r="C17" s="606"/>
      <c r="D17" s="606"/>
      <c r="E17" s="606"/>
      <c r="F17" s="606"/>
      <c r="G17" s="606"/>
      <c r="H17" s="606"/>
      <c r="I17" s="606"/>
      <c r="J17" s="606"/>
      <c r="K17" s="606"/>
      <c r="L17" s="606"/>
      <c r="M17" s="606"/>
      <c r="N17" s="606"/>
      <c r="O17" s="606"/>
      <c r="P17" s="606"/>
      <c r="Q17" s="607"/>
      <c r="R17" s="608">
        <v>26122</v>
      </c>
      <c r="S17" s="609"/>
      <c r="T17" s="609"/>
      <c r="U17" s="609"/>
      <c r="V17" s="609"/>
      <c r="W17" s="609"/>
      <c r="X17" s="609"/>
      <c r="Y17" s="610"/>
      <c r="Z17" s="646">
        <v>0.4</v>
      </c>
      <c r="AA17" s="646"/>
      <c r="AB17" s="646"/>
      <c r="AC17" s="646"/>
      <c r="AD17" s="647">
        <v>26122</v>
      </c>
      <c r="AE17" s="647"/>
      <c r="AF17" s="647"/>
      <c r="AG17" s="647"/>
      <c r="AH17" s="647"/>
      <c r="AI17" s="647"/>
      <c r="AJ17" s="647"/>
      <c r="AK17" s="647"/>
      <c r="AL17" s="611">
        <v>0.7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113</v>
      </c>
      <c r="BH17" s="609"/>
      <c r="BI17" s="609"/>
      <c r="BJ17" s="609"/>
      <c r="BK17" s="609"/>
      <c r="BL17" s="609"/>
      <c r="BM17" s="609"/>
      <c r="BN17" s="610"/>
      <c r="BO17" s="646" t="s">
        <v>113</v>
      </c>
      <c r="BP17" s="646"/>
      <c r="BQ17" s="646"/>
      <c r="BR17" s="646"/>
      <c r="BS17" s="647" t="s">
        <v>113</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3000</v>
      </c>
      <c r="CS17" s="609"/>
      <c r="CT17" s="609"/>
      <c r="CU17" s="609"/>
      <c r="CV17" s="609"/>
      <c r="CW17" s="609"/>
      <c r="CX17" s="609"/>
      <c r="CY17" s="610"/>
      <c r="CZ17" s="646">
        <v>0</v>
      </c>
      <c r="DA17" s="646"/>
      <c r="DB17" s="646"/>
      <c r="DC17" s="646"/>
      <c r="DD17" s="614" t="s">
        <v>113</v>
      </c>
      <c r="DE17" s="609"/>
      <c r="DF17" s="609"/>
      <c r="DG17" s="609"/>
      <c r="DH17" s="609"/>
      <c r="DI17" s="609"/>
      <c r="DJ17" s="609"/>
      <c r="DK17" s="609"/>
      <c r="DL17" s="609"/>
      <c r="DM17" s="609"/>
      <c r="DN17" s="609"/>
      <c r="DO17" s="609"/>
      <c r="DP17" s="610"/>
      <c r="DQ17" s="614" t="s">
        <v>113</v>
      </c>
      <c r="DR17" s="609"/>
      <c r="DS17" s="609"/>
      <c r="DT17" s="609"/>
      <c r="DU17" s="609"/>
      <c r="DV17" s="609"/>
      <c r="DW17" s="609"/>
      <c r="DX17" s="609"/>
      <c r="DY17" s="609"/>
      <c r="DZ17" s="609"/>
      <c r="EA17" s="609"/>
      <c r="EB17" s="609"/>
      <c r="EC17" s="645"/>
    </row>
    <row r="18" spans="2:133" ht="11.25" customHeight="1" x14ac:dyDescent="0.25">
      <c r="B18" s="605" t="s">
        <v>257</v>
      </c>
      <c r="C18" s="606"/>
      <c r="D18" s="606"/>
      <c r="E18" s="606"/>
      <c r="F18" s="606"/>
      <c r="G18" s="606"/>
      <c r="H18" s="606"/>
      <c r="I18" s="606"/>
      <c r="J18" s="606"/>
      <c r="K18" s="606"/>
      <c r="L18" s="606"/>
      <c r="M18" s="606"/>
      <c r="N18" s="606"/>
      <c r="O18" s="606"/>
      <c r="P18" s="606"/>
      <c r="Q18" s="607"/>
      <c r="R18" s="608">
        <v>3704</v>
      </c>
      <c r="S18" s="609"/>
      <c r="T18" s="609"/>
      <c r="U18" s="609"/>
      <c r="V18" s="609"/>
      <c r="W18" s="609"/>
      <c r="X18" s="609"/>
      <c r="Y18" s="610"/>
      <c r="Z18" s="646">
        <v>0.1</v>
      </c>
      <c r="AA18" s="646"/>
      <c r="AB18" s="646"/>
      <c r="AC18" s="646"/>
      <c r="AD18" s="647">
        <v>3704</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113</v>
      </c>
      <c r="BH18" s="609"/>
      <c r="BI18" s="609"/>
      <c r="BJ18" s="609"/>
      <c r="BK18" s="609"/>
      <c r="BL18" s="609"/>
      <c r="BM18" s="609"/>
      <c r="BN18" s="610"/>
      <c r="BO18" s="646" t="s">
        <v>113</v>
      </c>
      <c r="BP18" s="646"/>
      <c r="BQ18" s="646"/>
      <c r="BR18" s="646"/>
      <c r="BS18" s="647" t="s">
        <v>113</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113</v>
      </c>
      <c r="CS18" s="609"/>
      <c r="CT18" s="609"/>
      <c r="CU18" s="609"/>
      <c r="CV18" s="609"/>
      <c r="CW18" s="609"/>
      <c r="CX18" s="609"/>
      <c r="CY18" s="610"/>
      <c r="CZ18" s="646" t="s">
        <v>113</v>
      </c>
      <c r="DA18" s="646"/>
      <c r="DB18" s="646"/>
      <c r="DC18" s="646"/>
      <c r="DD18" s="614" t="s">
        <v>113</v>
      </c>
      <c r="DE18" s="609"/>
      <c r="DF18" s="609"/>
      <c r="DG18" s="609"/>
      <c r="DH18" s="609"/>
      <c r="DI18" s="609"/>
      <c r="DJ18" s="609"/>
      <c r="DK18" s="609"/>
      <c r="DL18" s="609"/>
      <c r="DM18" s="609"/>
      <c r="DN18" s="609"/>
      <c r="DO18" s="609"/>
      <c r="DP18" s="610"/>
      <c r="DQ18" s="614" t="s">
        <v>113</v>
      </c>
      <c r="DR18" s="609"/>
      <c r="DS18" s="609"/>
      <c r="DT18" s="609"/>
      <c r="DU18" s="609"/>
      <c r="DV18" s="609"/>
      <c r="DW18" s="609"/>
      <c r="DX18" s="609"/>
      <c r="DY18" s="609"/>
      <c r="DZ18" s="609"/>
      <c r="EA18" s="609"/>
      <c r="EB18" s="609"/>
      <c r="EC18" s="645"/>
    </row>
    <row r="19" spans="2:133" ht="11.25" customHeight="1" x14ac:dyDescent="0.25">
      <c r="B19" s="605" t="s">
        <v>260</v>
      </c>
      <c r="C19" s="606"/>
      <c r="D19" s="606"/>
      <c r="E19" s="606"/>
      <c r="F19" s="606"/>
      <c r="G19" s="606"/>
      <c r="H19" s="606"/>
      <c r="I19" s="606"/>
      <c r="J19" s="606"/>
      <c r="K19" s="606"/>
      <c r="L19" s="606"/>
      <c r="M19" s="606"/>
      <c r="N19" s="606"/>
      <c r="O19" s="606"/>
      <c r="P19" s="606"/>
      <c r="Q19" s="607"/>
      <c r="R19" s="608">
        <v>19585</v>
      </c>
      <c r="S19" s="609"/>
      <c r="T19" s="609"/>
      <c r="U19" s="609"/>
      <c r="V19" s="609"/>
      <c r="W19" s="609"/>
      <c r="X19" s="609"/>
      <c r="Y19" s="610"/>
      <c r="Z19" s="646">
        <v>0.3</v>
      </c>
      <c r="AA19" s="646"/>
      <c r="AB19" s="646"/>
      <c r="AC19" s="646"/>
      <c r="AD19" s="647">
        <v>19585</v>
      </c>
      <c r="AE19" s="647"/>
      <c r="AF19" s="647"/>
      <c r="AG19" s="647"/>
      <c r="AH19" s="647"/>
      <c r="AI19" s="647"/>
      <c r="AJ19" s="647"/>
      <c r="AK19" s="647"/>
      <c r="AL19" s="611">
        <v>0.6</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113</v>
      </c>
      <c r="BH19" s="609"/>
      <c r="BI19" s="609"/>
      <c r="BJ19" s="609"/>
      <c r="BK19" s="609"/>
      <c r="BL19" s="609"/>
      <c r="BM19" s="609"/>
      <c r="BN19" s="610"/>
      <c r="BO19" s="646" t="s">
        <v>113</v>
      </c>
      <c r="BP19" s="646"/>
      <c r="BQ19" s="646"/>
      <c r="BR19" s="646"/>
      <c r="BS19" s="647" t="s">
        <v>113</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113</v>
      </c>
      <c r="CS19" s="609"/>
      <c r="CT19" s="609"/>
      <c r="CU19" s="609"/>
      <c r="CV19" s="609"/>
      <c r="CW19" s="609"/>
      <c r="CX19" s="609"/>
      <c r="CY19" s="610"/>
      <c r="CZ19" s="646" t="s">
        <v>113</v>
      </c>
      <c r="DA19" s="646"/>
      <c r="DB19" s="646"/>
      <c r="DC19" s="646"/>
      <c r="DD19" s="614" t="s">
        <v>113</v>
      </c>
      <c r="DE19" s="609"/>
      <c r="DF19" s="609"/>
      <c r="DG19" s="609"/>
      <c r="DH19" s="609"/>
      <c r="DI19" s="609"/>
      <c r="DJ19" s="609"/>
      <c r="DK19" s="609"/>
      <c r="DL19" s="609"/>
      <c r="DM19" s="609"/>
      <c r="DN19" s="609"/>
      <c r="DO19" s="609"/>
      <c r="DP19" s="610"/>
      <c r="DQ19" s="614" t="s">
        <v>113</v>
      </c>
      <c r="DR19" s="609"/>
      <c r="DS19" s="609"/>
      <c r="DT19" s="609"/>
      <c r="DU19" s="609"/>
      <c r="DV19" s="609"/>
      <c r="DW19" s="609"/>
      <c r="DX19" s="609"/>
      <c r="DY19" s="609"/>
      <c r="DZ19" s="609"/>
      <c r="EA19" s="609"/>
      <c r="EB19" s="609"/>
      <c r="EC19" s="645"/>
    </row>
    <row r="20" spans="2:133" ht="11.25" customHeight="1" x14ac:dyDescent="0.25">
      <c r="B20" s="675" t="s">
        <v>263</v>
      </c>
      <c r="C20" s="676"/>
      <c r="D20" s="676"/>
      <c r="E20" s="676"/>
      <c r="F20" s="676"/>
      <c r="G20" s="676"/>
      <c r="H20" s="676"/>
      <c r="I20" s="676"/>
      <c r="J20" s="676"/>
      <c r="K20" s="676"/>
      <c r="L20" s="676"/>
      <c r="M20" s="676"/>
      <c r="N20" s="676"/>
      <c r="O20" s="676"/>
      <c r="P20" s="676"/>
      <c r="Q20" s="677"/>
      <c r="R20" s="608">
        <v>2833</v>
      </c>
      <c r="S20" s="609"/>
      <c r="T20" s="609"/>
      <c r="U20" s="609"/>
      <c r="V20" s="609"/>
      <c r="W20" s="609"/>
      <c r="X20" s="609"/>
      <c r="Y20" s="610"/>
      <c r="Z20" s="646">
        <v>0</v>
      </c>
      <c r="AA20" s="646"/>
      <c r="AB20" s="646"/>
      <c r="AC20" s="646"/>
      <c r="AD20" s="647">
        <v>2833</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113</v>
      </c>
      <c r="BH20" s="609"/>
      <c r="BI20" s="609"/>
      <c r="BJ20" s="609"/>
      <c r="BK20" s="609"/>
      <c r="BL20" s="609"/>
      <c r="BM20" s="609"/>
      <c r="BN20" s="610"/>
      <c r="BO20" s="646" t="s">
        <v>113</v>
      </c>
      <c r="BP20" s="646"/>
      <c r="BQ20" s="646"/>
      <c r="BR20" s="646"/>
      <c r="BS20" s="647" t="s">
        <v>113</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6603731</v>
      </c>
      <c r="CS20" s="609"/>
      <c r="CT20" s="609"/>
      <c r="CU20" s="609"/>
      <c r="CV20" s="609"/>
      <c r="CW20" s="609"/>
      <c r="CX20" s="609"/>
      <c r="CY20" s="610"/>
      <c r="CZ20" s="646">
        <v>100</v>
      </c>
      <c r="DA20" s="646"/>
      <c r="DB20" s="646"/>
      <c r="DC20" s="646"/>
      <c r="DD20" s="614">
        <v>1031264</v>
      </c>
      <c r="DE20" s="609"/>
      <c r="DF20" s="609"/>
      <c r="DG20" s="609"/>
      <c r="DH20" s="609"/>
      <c r="DI20" s="609"/>
      <c r="DJ20" s="609"/>
      <c r="DK20" s="609"/>
      <c r="DL20" s="609"/>
      <c r="DM20" s="609"/>
      <c r="DN20" s="609"/>
      <c r="DO20" s="609"/>
      <c r="DP20" s="610"/>
      <c r="DQ20" s="614">
        <v>5616727</v>
      </c>
      <c r="DR20" s="609"/>
      <c r="DS20" s="609"/>
      <c r="DT20" s="609"/>
      <c r="DU20" s="609"/>
      <c r="DV20" s="609"/>
      <c r="DW20" s="609"/>
      <c r="DX20" s="609"/>
      <c r="DY20" s="609"/>
      <c r="DZ20" s="609"/>
      <c r="EA20" s="609"/>
      <c r="EB20" s="609"/>
      <c r="EC20" s="645"/>
    </row>
    <row r="21" spans="2:133" ht="11.25" customHeight="1" x14ac:dyDescent="0.25">
      <c r="B21" s="605" t="s">
        <v>266</v>
      </c>
      <c r="C21" s="606"/>
      <c r="D21" s="606"/>
      <c r="E21" s="606"/>
      <c r="F21" s="606"/>
      <c r="G21" s="606"/>
      <c r="H21" s="606"/>
      <c r="I21" s="606"/>
      <c r="J21" s="606"/>
      <c r="K21" s="606"/>
      <c r="L21" s="606"/>
      <c r="M21" s="606"/>
      <c r="N21" s="606"/>
      <c r="O21" s="606"/>
      <c r="P21" s="606"/>
      <c r="Q21" s="607"/>
      <c r="R21" s="608">
        <v>21993</v>
      </c>
      <c r="S21" s="609"/>
      <c r="T21" s="609"/>
      <c r="U21" s="609"/>
      <c r="V21" s="609"/>
      <c r="W21" s="609"/>
      <c r="X21" s="609"/>
      <c r="Y21" s="610"/>
      <c r="Z21" s="646">
        <v>0.3</v>
      </c>
      <c r="AA21" s="646"/>
      <c r="AB21" s="646"/>
      <c r="AC21" s="646"/>
      <c r="AD21" s="647" t="s">
        <v>113</v>
      </c>
      <c r="AE21" s="647"/>
      <c r="AF21" s="647"/>
      <c r="AG21" s="647"/>
      <c r="AH21" s="647"/>
      <c r="AI21" s="647"/>
      <c r="AJ21" s="647"/>
      <c r="AK21" s="647"/>
      <c r="AL21" s="611" t="s">
        <v>113</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113</v>
      </c>
      <c r="BH21" s="609"/>
      <c r="BI21" s="609"/>
      <c r="BJ21" s="609"/>
      <c r="BK21" s="609"/>
      <c r="BL21" s="609"/>
      <c r="BM21" s="609"/>
      <c r="BN21" s="610"/>
      <c r="BO21" s="646" t="s">
        <v>113</v>
      </c>
      <c r="BP21" s="646"/>
      <c r="BQ21" s="646"/>
      <c r="BR21" s="646"/>
      <c r="BS21" s="647" t="s">
        <v>113</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268</v>
      </c>
      <c r="C22" s="606"/>
      <c r="D22" s="606"/>
      <c r="E22" s="606"/>
      <c r="F22" s="606"/>
      <c r="G22" s="606"/>
      <c r="H22" s="606"/>
      <c r="I22" s="606"/>
      <c r="J22" s="606"/>
      <c r="K22" s="606"/>
      <c r="L22" s="606"/>
      <c r="M22" s="606"/>
      <c r="N22" s="606"/>
      <c r="O22" s="606"/>
      <c r="P22" s="606"/>
      <c r="Q22" s="607"/>
      <c r="R22" s="608" t="s">
        <v>113</v>
      </c>
      <c r="S22" s="609"/>
      <c r="T22" s="609"/>
      <c r="U22" s="609"/>
      <c r="V22" s="609"/>
      <c r="W22" s="609"/>
      <c r="X22" s="609"/>
      <c r="Y22" s="610"/>
      <c r="Z22" s="646" t="s">
        <v>113</v>
      </c>
      <c r="AA22" s="646"/>
      <c r="AB22" s="646"/>
      <c r="AC22" s="646"/>
      <c r="AD22" s="647" t="s">
        <v>113</v>
      </c>
      <c r="AE22" s="647"/>
      <c r="AF22" s="647"/>
      <c r="AG22" s="647"/>
      <c r="AH22" s="647"/>
      <c r="AI22" s="647"/>
      <c r="AJ22" s="647"/>
      <c r="AK22" s="647"/>
      <c r="AL22" s="611" t="s">
        <v>113</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113</v>
      </c>
      <c r="BH22" s="609"/>
      <c r="BI22" s="609"/>
      <c r="BJ22" s="609"/>
      <c r="BK22" s="609"/>
      <c r="BL22" s="609"/>
      <c r="BM22" s="609"/>
      <c r="BN22" s="610"/>
      <c r="BO22" s="646" t="s">
        <v>113</v>
      </c>
      <c r="BP22" s="646"/>
      <c r="BQ22" s="646"/>
      <c r="BR22" s="646"/>
      <c r="BS22" s="647" t="s">
        <v>113</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271</v>
      </c>
      <c r="C23" s="606"/>
      <c r="D23" s="606"/>
      <c r="E23" s="606"/>
      <c r="F23" s="606"/>
      <c r="G23" s="606"/>
      <c r="H23" s="606"/>
      <c r="I23" s="606"/>
      <c r="J23" s="606"/>
      <c r="K23" s="606"/>
      <c r="L23" s="606"/>
      <c r="M23" s="606"/>
      <c r="N23" s="606"/>
      <c r="O23" s="606"/>
      <c r="P23" s="606"/>
      <c r="Q23" s="607"/>
      <c r="R23" s="608">
        <v>21990</v>
      </c>
      <c r="S23" s="609"/>
      <c r="T23" s="609"/>
      <c r="U23" s="609"/>
      <c r="V23" s="609"/>
      <c r="W23" s="609"/>
      <c r="X23" s="609"/>
      <c r="Y23" s="610"/>
      <c r="Z23" s="646">
        <v>0.3</v>
      </c>
      <c r="AA23" s="646"/>
      <c r="AB23" s="646"/>
      <c r="AC23" s="646"/>
      <c r="AD23" s="647" t="s">
        <v>113</v>
      </c>
      <c r="AE23" s="647"/>
      <c r="AF23" s="647"/>
      <c r="AG23" s="647"/>
      <c r="AH23" s="647"/>
      <c r="AI23" s="647"/>
      <c r="AJ23" s="647"/>
      <c r="AK23" s="647"/>
      <c r="AL23" s="611" t="s">
        <v>113</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113</v>
      </c>
      <c r="BH23" s="609"/>
      <c r="BI23" s="609"/>
      <c r="BJ23" s="609"/>
      <c r="BK23" s="609"/>
      <c r="BL23" s="609"/>
      <c r="BM23" s="609"/>
      <c r="BN23" s="610"/>
      <c r="BO23" s="646" t="s">
        <v>113</v>
      </c>
      <c r="BP23" s="646"/>
      <c r="BQ23" s="646"/>
      <c r="BR23" s="646"/>
      <c r="BS23" s="647" t="s">
        <v>113</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5">
      <c r="B24" s="605" t="s">
        <v>278</v>
      </c>
      <c r="C24" s="606"/>
      <c r="D24" s="606"/>
      <c r="E24" s="606"/>
      <c r="F24" s="606"/>
      <c r="G24" s="606"/>
      <c r="H24" s="606"/>
      <c r="I24" s="606"/>
      <c r="J24" s="606"/>
      <c r="K24" s="606"/>
      <c r="L24" s="606"/>
      <c r="M24" s="606"/>
      <c r="N24" s="606"/>
      <c r="O24" s="606"/>
      <c r="P24" s="606"/>
      <c r="Q24" s="607"/>
      <c r="R24" s="608">
        <v>3</v>
      </c>
      <c r="S24" s="609"/>
      <c r="T24" s="609"/>
      <c r="U24" s="609"/>
      <c r="V24" s="609"/>
      <c r="W24" s="609"/>
      <c r="X24" s="609"/>
      <c r="Y24" s="610"/>
      <c r="Z24" s="646">
        <v>0</v>
      </c>
      <c r="AA24" s="646"/>
      <c r="AB24" s="646"/>
      <c r="AC24" s="646"/>
      <c r="AD24" s="647" t="s">
        <v>113</v>
      </c>
      <c r="AE24" s="647"/>
      <c r="AF24" s="647"/>
      <c r="AG24" s="647"/>
      <c r="AH24" s="647"/>
      <c r="AI24" s="647"/>
      <c r="AJ24" s="647"/>
      <c r="AK24" s="647"/>
      <c r="AL24" s="611" t="s">
        <v>113</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113</v>
      </c>
      <c r="BH24" s="609"/>
      <c r="BI24" s="609"/>
      <c r="BJ24" s="609"/>
      <c r="BK24" s="609"/>
      <c r="BL24" s="609"/>
      <c r="BM24" s="609"/>
      <c r="BN24" s="610"/>
      <c r="BO24" s="646" t="s">
        <v>113</v>
      </c>
      <c r="BP24" s="646"/>
      <c r="BQ24" s="646"/>
      <c r="BR24" s="646"/>
      <c r="BS24" s="647" t="s">
        <v>113</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1178252</v>
      </c>
      <c r="CS24" s="664"/>
      <c r="CT24" s="664"/>
      <c r="CU24" s="664"/>
      <c r="CV24" s="664"/>
      <c r="CW24" s="664"/>
      <c r="CX24" s="664"/>
      <c r="CY24" s="689"/>
      <c r="CZ24" s="690">
        <v>17.8</v>
      </c>
      <c r="DA24" s="672"/>
      <c r="DB24" s="672"/>
      <c r="DC24" s="692"/>
      <c r="DD24" s="688">
        <v>928514</v>
      </c>
      <c r="DE24" s="664"/>
      <c r="DF24" s="664"/>
      <c r="DG24" s="664"/>
      <c r="DH24" s="664"/>
      <c r="DI24" s="664"/>
      <c r="DJ24" s="664"/>
      <c r="DK24" s="689"/>
      <c r="DL24" s="688">
        <v>923865</v>
      </c>
      <c r="DM24" s="664"/>
      <c r="DN24" s="664"/>
      <c r="DO24" s="664"/>
      <c r="DP24" s="664"/>
      <c r="DQ24" s="664"/>
      <c r="DR24" s="664"/>
      <c r="DS24" s="664"/>
      <c r="DT24" s="664"/>
      <c r="DU24" s="664"/>
      <c r="DV24" s="689"/>
      <c r="DW24" s="690">
        <v>26.2</v>
      </c>
      <c r="DX24" s="672"/>
      <c r="DY24" s="672"/>
      <c r="DZ24" s="672"/>
      <c r="EA24" s="672"/>
      <c r="EB24" s="672"/>
      <c r="EC24" s="691"/>
    </row>
    <row r="25" spans="2:133" ht="11.25" customHeight="1" x14ac:dyDescent="0.25">
      <c r="B25" s="605" t="s">
        <v>281</v>
      </c>
      <c r="C25" s="606"/>
      <c r="D25" s="606"/>
      <c r="E25" s="606"/>
      <c r="F25" s="606"/>
      <c r="G25" s="606"/>
      <c r="H25" s="606"/>
      <c r="I25" s="606"/>
      <c r="J25" s="606"/>
      <c r="K25" s="606"/>
      <c r="L25" s="606"/>
      <c r="M25" s="606"/>
      <c r="N25" s="606"/>
      <c r="O25" s="606"/>
      <c r="P25" s="606"/>
      <c r="Q25" s="607"/>
      <c r="R25" s="608">
        <v>3498330</v>
      </c>
      <c r="S25" s="609"/>
      <c r="T25" s="609"/>
      <c r="U25" s="609"/>
      <c r="V25" s="609"/>
      <c r="W25" s="609"/>
      <c r="X25" s="609"/>
      <c r="Y25" s="610"/>
      <c r="Z25" s="646">
        <v>49.2</v>
      </c>
      <c r="AA25" s="646"/>
      <c r="AB25" s="646"/>
      <c r="AC25" s="646"/>
      <c r="AD25" s="647">
        <v>3476337</v>
      </c>
      <c r="AE25" s="647"/>
      <c r="AF25" s="647"/>
      <c r="AG25" s="647"/>
      <c r="AH25" s="647"/>
      <c r="AI25" s="647"/>
      <c r="AJ25" s="647"/>
      <c r="AK25" s="647"/>
      <c r="AL25" s="611">
        <v>98.5</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113</v>
      </c>
      <c r="BH25" s="609"/>
      <c r="BI25" s="609"/>
      <c r="BJ25" s="609"/>
      <c r="BK25" s="609"/>
      <c r="BL25" s="609"/>
      <c r="BM25" s="609"/>
      <c r="BN25" s="610"/>
      <c r="BO25" s="646" t="s">
        <v>113</v>
      </c>
      <c r="BP25" s="646"/>
      <c r="BQ25" s="646"/>
      <c r="BR25" s="646"/>
      <c r="BS25" s="647" t="s">
        <v>113</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887896</v>
      </c>
      <c r="CS25" s="621"/>
      <c r="CT25" s="621"/>
      <c r="CU25" s="621"/>
      <c r="CV25" s="621"/>
      <c r="CW25" s="621"/>
      <c r="CX25" s="621"/>
      <c r="CY25" s="622"/>
      <c r="CZ25" s="611">
        <v>13.4</v>
      </c>
      <c r="DA25" s="623"/>
      <c r="DB25" s="623"/>
      <c r="DC25" s="624"/>
      <c r="DD25" s="614">
        <v>837596</v>
      </c>
      <c r="DE25" s="621"/>
      <c r="DF25" s="621"/>
      <c r="DG25" s="621"/>
      <c r="DH25" s="621"/>
      <c r="DI25" s="621"/>
      <c r="DJ25" s="621"/>
      <c r="DK25" s="622"/>
      <c r="DL25" s="614">
        <v>837374</v>
      </c>
      <c r="DM25" s="621"/>
      <c r="DN25" s="621"/>
      <c r="DO25" s="621"/>
      <c r="DP25" s="621"/>
      <c r="DQ25" s="621"/>
      <c r="DR25" s="621"/>
      <c r="DS25" s="621"/>
      <c r="DT25" s="621"/>
      <c r="DU25" s="621"/>
      <c r="DV25" s="622"/>
      <c r="DW25" s="611">
        <v>23.7</v>
      </c>
      <c r="DX25" s="623"/>
      <c r="DY25" s="623"/>
      <c r="DZ25" s="623"/>
      <c r="EA25" s="623"/>
      <c r="EB25" s="623"/>
      <c r="EC25" s="635"/>
    </row>
    <row r="26" spans="2:133" ht="11.25" customHeight="1" x14ac:dyDescent="0.25">
      <c r="B26" s="605" t="s">
        <v>284</v>
      </c>
      <c r="C26" s="606"/>
      <c r="D26" s="606"/>
      <c r="E26" s="606"/>
      <c r="F26" s="606"/>
      <c r="G26" s="606"/>
      <c r="H26" s="606"/>
      <c r="I26" s="606"/>
      <c r="J26" s="606"/>
      <c r="K26" s="606"/>
      <c r="L26" s="606"/>
      <c r="M26" s="606"/>
      <c r="N26" s="606"/>
      <c r="O26" s="606"/>
      <c r="P26" s="606"/>
      <c r="Q26" s="607"/>
      <c r="R26" s="608" t="s">
        <v>113</v>
      </c>
      <c r="S26" s="609"/>
      <c r="T26" s="609"/>
      <c r="U26" s="609"/>
      <c r="V26" s="609"/>
      <c r="W26" s="609"/>
      <c r="X26" s="609"/>
      <c r="Y26" s="610"/>
      <c r="Z26" s="646" t="s">
        <v>113</v>
      </c>
      <c r="AA26" s="646"/>
      <c r="AB26" s="646"/>
      <c r="AC26" s="646"/>
      <c r="AD26" s="647" t="s">
        <v>113</v>
      </c>
      <c r="AE26" s="647"/>
      <c r="AF26" s="647"/>
      <c r="AG26" s="647"/>
      <c r="AH26" s="647"/>
      <c r="AI26" s="647"/>
      <c r="AJ26" s="647"/>
      <c r="AK26" s="647"/>
      <c r="AL26" s="611" t="s">
        <v>113</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113</v>
      </c>
      <c r="BH26" s="609"/>
      <c r="BI26" s="609"/>
      <c r="BJ26" s="609"/>
      <c r="BK26" s="609"/>
      <c r="BL26" s="609"/>
      <c r="BM26" s="609"/>
      <c r="BN26" s="610"/>
      <c r="BO26" s="646" t="s">
        <v>113</v>
      </c>
      <c r="BP26" s="646"/>
      <c r="BQ26" s="646"/>
      <c r="BR26" s="646"/>
      <c r="BS26" s="647" t="s">
        <v>113</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561613</v>
      </c>
      <c r="CS26" s="609"/>
      <c r="CT26" s="609"/>
      <c r="CU26" s="609"/>
      <c r="CV26" s="609"/>
      <c r="CW26" s="609"/>
      <c r="CX26" s="609"/>
      <c r="CY26" s="610"/>
      <c r="CZ26" s="611">
        <v>8.5</v>
      </c>
      <c r="DA26" s="623"/>
      <c r="DB26" s="623"/>
      <c r="DC26" s="624"/>
      <c r="DD26" s="614">
        <v>522405</v>
      </c>
      <c r="DE26" s="609"/>
      <c r="DF26" s="609"/>
      <c r="DG26" s="609"/>
      <c r="DH26" s="609"/>
      <c r="DI26" s="609"/>
      <c r="DJ26" s="609"/>
      <c r="DK26" s="610"/>
      <c r="DL26" s="614" t="s">
        <v>113</v>
      </c>
      <c r="DM26" s="609"/>
      <c r="DN26" s="609"/>
      <c r="DO26" s="609"/>
      <c r="DP26" s="609"/>
      <c r="DQ26" s="609"/>
      <c r="DR26" s="609"/>
      <c r="DS26" s="609"/>
      <c r="DT26" s="609"/>
      <c r="DU26" s="609"/>
      <c r="DV26" s="610"/>
      <c r="DW26" s="611" t="s">
        <v>113</v>
      </c>
      <c r="DX26" s="623"/>
      <c r="DY26" s="623"/>
      <c r="DZ26" s="623"/>
      <c r="EA26" s="623"/>
      <c r="EB26" s="623"/>
      <c r="EC26" s="635"/>
    </row>
    <row r="27" spans="2:133" ht="11.25" customHeight="1" x14ac:dyDescent="0.25">
      <c r="B27" s="605" t="s">
        <v>287</v>
      </c>
      <c r="C27" s="606"/>
      <c r="D27" s="606"/>
      <c r="E27" s="606"/>
      <c r="F27" s="606"/>
      <c r="G27" s="606"/>
      <c r="H27" s="606"/>
      <c r="I27" s="606"/>
      <c r="J27" s="606"/>
      <c r="K27" s="606"/>
      <c r="L27" s="606"/>
      <c r="M27" s="606"/>
      <c r="N27" s="606"/>
      <c r="O27" s="606"/>
      <c r="P27" s="606"/>
      <c r="Q27" s="607"/>
      <c r="R27" s="608">
        <v>11677</v>
      </c>
      <c r="S27" s="609"/>
      <c r="T27" s="609"/>
      <c r="U27" s="609"/>
      <c r="V27" s="609"/>
      <c r="W27" s="609"/>
      <c r="X27" s="609"/>
      <c r="Y27" s="610"/>
      <c r="Z27" s="646">
        <v>0.2</v>
      </c>
      <c r="AA27" s="646"/>
      <c r="AB27" s="646"/>
      <c r="AC27" s="646"/>
      <c r="AD27" s="647">
        <v>5</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3279728</v>
      </c>
      <c r="BH27" s="609"/>
      <c r="BI27" s="609"/>
      <c r="BJ27" s="609"/>
      <c r="BK27" s="609"/>
      <c r="BL27" s="609"/>
      <c r="BM27" s="609"/>
      <c r="BN27" s="610"/>
      <c r="BO27" s="646">
        <v>100</v>
      </c>
      <c r="BP27" s="646"/>
      <c r="BQ27" s="646"/>
      <c r="BR27" s="646"/>
      <c r="BS27" s="647" t="s">
        <v>113</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287356</v>
      </c>
      <c r="CS27" s="621"/>
      <c r="CT27" s="621"/>
      <c r="CU27" s="621"/>
      <c r="CV27" s="621"/>
      <c r="CW27" s="621"/>
      <c r="CX27" s="621"/>
      <c r="CY27" s="622"/>
      <c r="CZ27" s="611">
        <v>4.4000000000000004</v>
      </c>
      <c r="DA27" s="623"/>
      <c r="DB27" s="623"/>
      <c r="DC27" s="624"/>
      <c r="DD27" s="614">
        <v>90918</v>
      </c>
      <c r="DE27" s="621"/>
      <c r="DF27" s="621"/>
      <c r="DG27" s="621"/>
      <c r="DH27" s="621"/>
      <c r="DI27" s="621"/>
      <c r="DJ27" s="621"/>
      <c r="DK27" s="622"/>
      <c r="DL27" s="614">
        <v>86491</v>
      </c>
      <c r="DM27" s="621"/>
      <c r="DN27" s="621"/>
      <c r="DO27" s="621"/>
      <c r="DP27" s="621"/>
      <c r="DQ27" s="621"/>
      <c r="DR27" s="621"/>
      <c r="DS27" s="621"/>
      <c r="DT27" s="621"/>
      <c r="DU27" s="621"/>
      <c r="DV27" s="622"/>
      <c r="DW27" s="611">
        <v>2.5</v>
      </c>
      <c r="DX27" s="623"/>
      <c r="DY27" s="623"/>
      <c r="DZ27" s="623"/>
      <c r="EA27" s="623"/>
      <c r="EB27" s="623"/>
      <c r="EC27" s="635"/>
    </row>
    <row r="28" spans="2:133" ht="11.25" customHeight="1" x14ac:dyDescent="0.25">
      <c r="B28" s="605" t="s">
        <v>290</v>
      </c>
      <c r="C28" s="606"/>
      <c r="D28" s="606"/>
      <c r="E28" s="606"/>
      <c r="F28" s="606"/>
      <c r="G28" s="606"/>
      <c r="H28" s="606"/>
      <c r="I28" s="606"/>
      <c r="J28" s="606"/>
      <c r="K28" s="606"/>
      <c r="L28" s="606"/>
      <c r="M28" s="606"/>
      <c r="N28" s="606"/>
      <c r="O28" s="606"/>
      <c r="P28" s="606"/>
      <c r="Q28" s="607"/>
      <c r="R28" s="608">
        <v>39940</v>
      </c>
      <c r="S28" s="609"/>
      <c r="T28" s="609"/>
      <c r="U28" s="609"/>
      <c r="V28" s="609"/>
      <c r="W28" s="609"/>
      <c r="X28" s="609"/>
      <c r="Y28" s="610"/>
      <c r="Z28" s="646">
        <v>0.6</v>
      </c>
      <c r="AA28" s="646"/>
      <c r="AB28" s="646"/>
      <c r="AC28" s="646"/>
      <c r="AD28" s="647">
        <v>3699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3000</v>
      </c>
      <c r="CS28" s="609"/>
      <c r="CT28" s="609"/>
      <c r="CU28" s="609"/>
      <c r="CV28" s="609"/>
      <c r="CW28" s="609"/>
      <c r="CX28" s="609"/>
      <c r="CY28" s="610"/>
      <c r="CZ28" s="611">
        <v>0</v>
      </c>
      <c r="DA28" s="623"/>
      <c r="DB28" s="623"/>
      <c r="DC28" s="624"/>
      <c r="DD28" s="614" t="s">
        <v>113</v>
      </c>
      <c r="DE28" s="609"/>
      <c r="DF28" s="609"/>
      <c r="DG28" s="609"/>
      <c r="DH28" s="609"/>
      <c r="DI28" s="609"/>
      <c r="DJ28" s="609"/>
      <c r="DK28" s="610"/>
      <c r="DL28" s="614" t="s">
        <v>113</v>
      </c>
      <c r="DM28" s="609"/>
      <c r="DN28" s="609"/>
      <c r="DO28" s="609"/>
      <c r="DP28" s="609"/>
      <c r="DQ28" s="609"/>
      <c r="DR28" s="609"/>
      <c r="DS28" s="609"/>
      <c r="DT28" s="609"/>
      <c r="DU28" s="609"/>
      <c r="DV28" s="610"/>
      <c r="DW28" s="611" t="s">
        <v>113</v>
      </c>
      <c r="DX28" s="623"/>
      <c r="DY28" s="623"/>
      <c r="DZ28" s="623"/>
      <c r="EA28" s="623"/>
      <c r="EB28" s="623"/>
      <c r="EC28" s="635"/>
    </row>
    <row r="29" spans="2:133" ht="11.25" customHeight="1" x14ac:dyDescent="0.25">
      <c r="B29" s="605" t="s">
        <v>292</v>
      </c>
      <c r="C29" s="606"/>
      <c r="D29" s="606"/>
      <c r="E29" s="606"/>
      <c r="F29" s="606"/>
      <c r="G29" s="606"/>
      <c r="H29" s="606"/>
      <c r="I29" s="606"/>
      <c r="J29" s="606"/>
      <c r="K29" s="606"/>
      <c r="L29" s="606"/>
      <c r="M29" s="606"/>
      <c r="N29" s="606"/>
      <c r="O29" s="606"/>
      <c r="P29" s="606"/>
      <c r="Q29" s="607"/>
      <c r="R29" s="608">
        <v>2468</v>
      </c>
      <c r="S29" s="609"/>
      <c r="T29" s="609"/>
      <c r="U29" s="609"/>
      <c r="V29" s="609"/>
      <c r="W29" s="609"/>
      <c r="X29" s="609"/>
      <c r="Y29" s="610"/>
      <c r="Z29" s="646">
        <v>0</v>
      </c>
      <c r="AA29" s="646"/>
      <c r="AB29" s="646"/>
      <c r="AC29" s="646"/>
      <c r="AD29" s="647" t="s">
        <v>113</v>
      </c>
      <c r="AE29" s="647"/>
      <c r="AF29" s="647"/>
      <c r="AG29" s="647"/>
      <c r="AH29" s="647"/>
      <c r="AI29" s="647"/>
      <c r="AJ29" s="647"/>
      <c r="AK29" s="647"/>
      <c r="AL29" s="611" t="s">
        <v>113</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3000</v>
      </c>
      <c r="CS29" s="621"/>
      <c r="CT29" s="621"/>
      <c r="CU29" s="621"/>
      <c r="CV29" s="621"/>
      <c r="CW29" s="621"/>
      <c r="CX29" s="621"/>
      <c r="CY29" s="622"/>
      <c r="CZ29" s="611">
        <v>0</v>
      </c>
      <c r="DA29" s="623"/>
      <c r="DB29" s="623"/>
      <c r="DC29" s="624"/>
      <c r="DD29" s="614" t="s">
        <v>113</v>
      </c>
      <c r="DE29" s="621"/>
      <c r="DF29" s="621"/>
      <c r="DG29" s="621"/>
      <c r="DH29" s="621"/>
      <c r="DI29" s="621"/>
      <c r="DJ29" s="621"/>
      <c r="DK29" s="622"/>
      <c r="DL29" s="614" t="s">
        <v>113</v>
      </c>
      <c r="DM29" s="621"/>
      <c r="DN29" s="621"/>
      <c r="DO29" s="621"/>
      <c r="DP29" s="621"/>
      <c r="DQ29" s="621"/>
      <c r="DR29" s="621"/>
      <c r="DS29" s="621"/>
      <c r="DT29" s="621"/>
      <c r="DU29" s="621"/>
      <c r="DV29" s="622"/>
      <c r="DW29" s="611" t="s">
        <v>113</v>
      </c>
      <c r="DX29" s="623"/>
      <c r="DY29" s="623"/>
      <c r="DZ29" s="623"/>
      <c r="EA29" s="623"/>
      <c r="EB29" s="623"/>
      <c r="EC29" s="635"/>
    </row>
    <row r="30" spans="2:133" ht="11.25" customHeight="1" x14ac:dyDescent="0.25">
      <c r="B30" s="605" t="s">
        <v>294</v>
      </c>
      <c r="C30" s="606"/>
      <c r="D30" s="606"/>
      <c r="E30" s="606"/>
      <c r="F30" s="606"/>
      <c r="G30" s="606"/>
      <c r="H30" s="606"/>
      <c r="I30" s="606"/>
      <c r="J30" s="606"/>
      <c r="K30" s="606"/>
      <c r="L30" s="606"/>
      <c r="M30" s="606"/>
      <c r="N30" s="606"/>
      <c r="O30" s="606"/>
      <c r="P30" s="606"/>
      <c r="Q30" s="607"/>
      <c r="R30" s="608">
        <v>1334950</v>
      </c>
      <c r="S30" s="609"/>
      <c r="T30" s="609"/>
      <c r="U30" s="609"/>
      <c r="V30" s="609"/>
      <c r="W30" s="609"/>
      <c r="X30" s="609"/>
      <c r="Y30" s="610"/>
      <c r="Z30" s="646">
        <v>18.8</v>
      </c>
      <c r="AA30" s="646"/>
      <c r="AB30" s="646"/>
      <c r="AC30" s="646"/>
      <c r="AD30" s="647" t="s">
        <v>113</v>
      </c>
      <c r="AE30" s="647"/>
      <c r="AF30" s="647"/>
      <c r="AG30" s="647"/>
      <c r="AH30" s="647"/>
      <c r="AI30" s="647"/>
      <c r="AJ30" s="647"/>
      <c r="AK30" s="647"/>
      <c r="AL30" s="611" t="s">
        <v>113</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3000</v>
      </c>
      <c r="CS30" s="609"/>
      <c r="CT30" s="609"/>
      <c r="CU30" s="609"/>
      <c r="CV30" s="609"/>
      <c r="CW30" s="609"/>
      <c r="CX30" s="609"/>
      <c r="CY30" s="610"/>
      <c r="CZ30" s="611">
        <v>0</v>
      </c>
      <c r="DA30" s="623"/>
      <c r="DB30" s="623"/>
      <c r="DC30" s="624"/>
      <c r="DD30" s="614" t="s">
        <v>113</v>
      </c>
      <c r="DE30" s="609"/>
      <c r="DF30" s="609"/>
      <c r="DG30" s="609"/>
      <c r="DH30" s="609"/>
      <c r="DI30" s="609"/>
      <c r="DJ30" s="609"/>
      <c r="DK30" s="610"/>
      <c r="DL30" s="614" t="s">
        <v>113</v>
      </c>
      <c r="DM30" s="609"/>
      <c r="DN30" s="609"/>
      <c r="DO30" s="609"/>
      <c r="DP30" s="609"/>
      <c r="DQ30" s="609"/>
      <c r="DR30" s="609"/>
      <c r="DS30" s="609"/>
      <c r="DT30" s="609"/>
      <c r="DU30" s="609"/>
      <c r="DV30" s="610"/>
      <c r="DW30" s="611" t="s">
        <v>113</v>
      </c>
      <c r="DX30" s="623"/>
      <c r="DY30" s="623"/>
      <c r="DZ30" s="623"/>
      <c r="EA30" s="623"/>
      <c r="EB30" s="623"/>
      <c r="EC30" s="635"/>
    </row>
    <row r="31" spans="2:133" ht="11.25" customHeight="1" x14ac:dyDescent="0.25">
      <c r="B31" s="675" t="s">
        <v>298</v>
      </c>
      <c r="C31" s="676"/>
      <c r="D31" s="676"/>
      <c r="E31" s="676"/>
      <c r="F31" s="676"/>
      <c r="G31" s="676"/>
      <c r="H31" s="676"/>
      <c r="I31" s="676"/>
      <c r="J31" s="676"/>
      <c r="K31" s="676"/>
      <c r="L31" s="676"/>
      <c r="M31" s="676"/>
      <c r="N31" s="676"/>
      <c r="O31" s="676"/>
      <c r="P31" s="676"/>
      <c r="Q31" s="677"/>
      <c r="R31" s="608" t="s">
        <v>113</v>
      </c>
      <c r="S31" s="609"/>
      <c r="T31" s="609"/>
      <c r="U31" s="609"/>
      <c r="V31" s="609"/>
      <c r="W31" s="609"/>
      <c r="X31" s="609"/>
      <c r="Y31" s="610"/>
      <c r="Z31" s="646" t="s">
        <v>113</v>
      </c>
      <c r="AA31" s="646"/>
      <c r="AB31" s="646"/>
      <c r="AC31" s="646"/>
      <c r="AD31" s="647" t="s">
        <v>113</v>
      </c>
      <c r="AE31" s="647"/>
      <c r="AF31" s="647"/>
      <c r="AG31" s="647"/>
      <c r="AH31" s="647"/>
      <c r="AI31" s="647"/>
      <c r="AJ31" s="647"/>
      <c r="AK31" s="647"/>
      <c r="AL31" s="611" t="s">
        <v>113</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99.9</v>
      </c>
      <c r="BH31" s="671"/>
      <c r="BI31" s="671"/>
      <c r="BJ31" s="671"/>
      <c r="BK31" s="671"/>
      <c r="BL31" s="671"/>
      <c r="BM31" s="672">
        <v>99.7</v>
      </c>
      <c r="BN31" s="671"/>
      <c r="BO31" s="671"/>
      <c r="BP31" s="671"/>
      <c r="BQ31" s="673"/>
      <c r="BR31" s="670">
        <v>99.9</v>
      </c>
      <c r="BS31" s="671"/>
      <c r="BT31" s="671"/>
      <c r="BU31" s="671"/>
      <c r="BV31" s="671"/>
      <c r="BW31" s="671"/>
      <c r="BX31" s="672">
        <v>99.6</v>
      </c>
      <c r="BY31" s="671"/>
      <c r="BZ31" s="671"/>
      <c r="CA31" s="671"/>
      <c r="CB31" s="673"/>
      <c r="CD31" s="629"/>
      <c r="CE31" s="630"/>
      <c r="CF31" s="605" t="s">
        <v>301</v>
      </c>
      <c r="CG31" s="606"/>
      <c r="CH31" s="606"/>
      <c r="CI31" s="606"/>
      <c r="CJ31" s="606"/>
      <c r="CK31" s="606"/>
      <c r="CL31" s="606"/>
      <c r="CM31" s="606"/>
      <c r="CN31" s="606"/>
      <c r="CO31" s="606"/>
      <c r="CP31" s="606"/>
      <c r="CQ31" s="607"/>
      <c r="CR31" s="608" t="s">
        <v>113</v>
      </c>
      <c r="CS31" s="621"/>
      <c r="CT31" s="621"/>
      <c r="CU31" s="621"/>
      <c r="CV31" s="621"/>
      <c r="CW31" s="621"/>
      <c r="CX31" s="621"/>
      <c r="CY31" s="622"/>
      <c r="CZ31" s="611" t="s">
        <v>113</v>
      </c>
      <c r="DA31" s="623"/>
      <c r="DB31" s="623"/>
      <c r="DC31" s="624"/>
      <c r="DD31" s="614" t="s">
        <v>113</v>
      </c>
      <c r="DE31" s="621"/>
      <c r="DF31" s="621"/>
      <c r="DG31" s="621"/>
      <c r="DH31" s="621"/>
      <c r="DI31" s="621"/>
      <c r="DJ31" s="621"/>
      <c r="DK31" s="622"/>
      <c r="DL31" s="614" t="s">
        <v>113</v>
      </c>
      <c r="DM31" s="621"/>
      <c r="DN31" s="621"/>
      <c r="DO31" s="621"/>
      <c r="DP31" s="621"/>
      <c r="DQ31" s="621"/>
      <c r="DR31" s="621"/>
      <c r="DS31" s="621"/>
      <c r="DT31" s="621"/>
      <c r="DU31" s="621"/>
      <c r="DV31" s="622"/>
      <c r="DW31" s="611" t="s">
        <v>113</v>
      </c>
      <c r="DX31" s="623"/>
      <c r="DY31" s="623"/>
      <c r="DZ31" s="623"/>
      <c r="EA31" s="623"/>
      <c r="EB31" s="623"/>
      <c r="EC31" s="635"/>
    </row>
    <row r="32" spans="2:133" ht="11.25" customHeight="1" x14ac:dyDescent="0.25">
      <c r="B32" s="605" t="s">
        <v>302</v>
      </c>
      <c r="C32" s="606"/>
      <c r="D32" s="606"/>
      <c r="E32" s="606"/>
      <c r="F32" s="606"/>
      <c r="G32" s="606"/>
      <c r="H32" s="606"/>
      <c r="I32" s="606"/>
      <c r="J32" s="606"/>
      <c r="K32" s="606"/>
      <c r="L32" s="606"/>
      <c r="M32" s="606"/>
      <c r="N32" s="606"/>
      <c r="O32" s="606"/>
      <c r="P32" s="606"/>
      <c r="Q32" s="607"/>
      <c r="R32" s="608">
        <v>521288</v>
      </c>
      <c r="S32" s="609"/>
      <c r="T32" s="609"/>
      <c r="U32" s="609"/>
      <c r="V32" s="609"/>
      <c r="W32" s="609"/>
      <c r="X32" s="609"/>
      <c r="Y32" s="610"/>
      <c r="Z32" s="646">
        <v>7.3</v>
      </c>
      <c r="AA32" s="646"/>
      <c r="AB32" s="646"/>
      <c r="AC32" s="646"/>
      <c r="AD32" s="647" t="s">
        <v>113</v>
      </c>
      <c r="AE32" s="647"/>
      <c r="AF32" s="647"/>
      <c r="AG32" s="647"/>
      <c r="AH32" s="647"/>
      <c r="AI32" s="647"/>
      <c r="AJ32" s="647"/>
      <c r="AK32" s="647"/>
      <c r="AL32" s="611" t="s">
        <v>113</v>
      </c>
      <c r="AM32" s="612"/>
      <c r="AN32" s="612"/>
      <c r="AO32" s="648"/>
      <c r="AP32" s="649"/>
      <c r="AQ32" s="650"/>
      <c r="AR32" s="650"/>
      <c r="AS32" s="650"/>
      <c r="AT32" s="681"/>
      <c r="AU32" s="196" t="s">
        <v>303</v>
      </c>
      <c r="AX32" s="605" t="s">
        <v>304</v>
      </c>
      <c r="AY32" s="606"/>
      <c r="AZ32" s="606"/>
      <c r="BA32" s="606"/>
      <c r="BB32" s="606"/>
      <c r="BC32" s="606"/>
      <c r="BD32" s="606"/>
      <c r="BE32" s="606"/>
      <c r="BF32" s="607"/>
      <c r="BG32" s="674">
        <v>100</v>
      </c>
      <c r="BH32" s="621"/>
      <c r="BI32" s="621"/>
      <c r="BJ32" s="621"/>
      <c r="BK32" s="621"/>
      <c r="BL32" s="621"/>
      <c r="BM32" s="612">
        <v>99.7</v>
      </c>
      <c r="BN32" s="621"/>
      <c r="BO32" s="621"/>
      <c r="BP32" s="621"/>
      <c r="BQ32" s="644"/>
      <c r="BR32" s="674">
        <v>99.9</v>
      </c>
      <c r="BS32" s="621"/>
      <c r="BT32" s="621"/>
      <c r="BU32" s="621"/>
      <c r="BV32" s="621"/>
      <c r="BW32" s="621"/>
      <c r="BX32" s="612">
        <v>99.4</v>
      </c>
      <c r="BY32" s="621"/>
      <c r="BZ32" s="621"/>
      <c r="CA32" s="621"/>
      <c r="CB32" s="644"/>
      <c r="CD32" s="631"/>
      <c r="CE32" s="632"/>
      <c r="CF32" s="605" t="s">
        <v>305</v>
      </c>
      <c r="CG32" s="606"/>
      <c r="CH32" s="606"/>
      <c r="CI32" s="606"/>
      <c r="CJ32" s="606"/>
      <c r="CK32" s="606"/>
      <c r="CL32" s="606"/>
      <c r="CM32" s="606"/>
      <c r="CN32" s="606"/>
      <c r="CO32" s="606"/>
      <c r="CP32" s="606"/>
      <c r="CQ32" s="607"/>
      <c r="CR32" s="608" t="s">
        <v>113</v>
      </c>
      <c r="CS32" s="609"/>
      <c r="CT32" s="609"/>
      <c r="CU32" s="609"/>
      <c r="CV32" s="609"/>
      <c r="CW32" s="609"/>
      <c r="CX32" s="609"/>
      <c r="CY32" s="610"/>
      <c r="CZ32" s="611" t="s">
        <v>113</v>
      </c>
      <c r="DA32" s="623"/>
      <c r="DB32" s="623"/>
      <c r="DC32" s="624"/>
      <c r="DD32" s="614" t="s">
        <v>113</v>
      </c>
      <c r="DE32" s="609"/>
      <c r="DF32" s="609"/>
      <c r="DG32" s="609"/>
      <c r="DH32" s="609"/>
      <c r="DI32" s="609"/>
      <c r="DJ32" s="609"/>
      <c r="DK32" s="610"/>
      <c r="DL32" s="614" t="s">
        <v>113</v>
      </c>
      <c r="DM32" s="609"/>
      <c r="DN32" s="609"/>
      <c r="DO32" s="609"/>
      <c r="DP32" s="609"/>
      <c r="DQ32" s="609"/>
      <c r="DR32" s="609"/>
      <c r="DS32" s="609"/>
      <c r="DT32" s="609"/>
      <c r="DU32" s="609"/>
      <c r="DV32" s="610"/>
      <c r="DW32" s="611" t="s">
        <v>113</v>
      </c>
      <c r="DX32" s="623"/>
      <c r="DY32" s="623"/>
      <c r="DZ32" s="623"/>
      <c r="EA32" s="623"/>
      <c r="EB32" s="623"/>
      <c r="EC32" s="635"/>
    </row>
    <row r="33" spans="2:133" ht="11.25" customHeight="1" x14ac:dyDescent="0.25">
      <c r="B33" s="605" t="s">
        <v>306</v>
      </c>
      <c r="C33" s="606"/>
      <c r="D33" s="606"/>
      <c r="E33" s="606"/>
      <c r="F33" s="606"/>
      <c r="G33" s="606"/>
      <c r="H33" s="606"/>
      <c r="I33" s="606"/>
      <c r="J33" s="606"/>
      <c r="K33" s="606"/>
      <c r="L33" s="606"/>
      <c r="M33" s="606"/>
      <c r="N33" s="606"/>
      <c r="O33" s="606"/>
      <c r="P33" s="606"/>
      <c r="Q33" s="607"/>
      <c r="R33" s="608">
        <v>47726</v>
      </c>
      <c r="S33" s="609"/>
      <c r="T33" s="609"/>
      <c r="U33" s="609"/>
      <c r="V33" s="609"/>
      <c r="W33" s="609"/>
      <c r="X33" s="609"/>
      <c r="Y33" s="610"/>
      <c r="Z33" s="646">
        <v>0.7</v>
      </c>
      <c r="AA33" s="646"/>
      <c r="AB33" s="646"/>
      <c r="AC33" s="646"/>
      <c r="AD33" s="647">
        <v>26905</v>
      </c>
      <c r="AE33" s="647"/>
      <c r="AF33" s="647"/>
      <c r="AG33" s="647"/>
      <c r="AH33" s="647"/>
      <c r="AI33" s="647"/>
      <c r="AJ33" s="647"/>
      <c r="AK33" s="647"/>
      <c r="AL33" s="611">
        <v>0.8</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99.9</v>
      </c>
      <c r="BH33" s="593"/>
      <c r="BI33" s="593"/>
      <c r="BJ33" s="593"/>
      <c r="BK33" s="593"/>
      <c r="BL33" s="593"/>
      <c r="BM33" s="639">
        <v>99.7</v>
      </c>
      <c r="BN33" s="593"/>
      <c r="BO33" s="593"/>
      <c r="BP33" s="593"/>
      <c r="BQ33" s="656"/>
      <c r="BR33" s="669">
        <v>99.9</v>
      </c>
      <c r="BS33" s="593"/>
      <c r="BT33" s="593"/>
      <c r="BU33" s="593"/>
      <c r="BV33" s="593"/>
      <c r="BW33" s="593"/>
      <c r="BX33" s="639">
        <v>99.6</v>
      </c>
      <c r="BY33" s="593"/>
      <c r="BZ33" s="593"/>
      <c r="CA33" s="593"/>
      <c r="CB33" s="656"/>
      <c r="CD33" s="605" t="s">
        <v>308</v>
      </c>
      <c r="CE33" s="606"/>
      <c r="CF33" s="606"/>
      <c r="CG33" s="606"/>
      <c r="CH33" s="606"/>
      <c r="CI33" s="606"/>
      <c r="CJ33" s="606"/>
      <c r="CK33" s="606"/>
      <c r="CL33" s="606"/>
      <c r="CM33" s="606"/>
      <c r="CN33" s="606"/>
      <c r="CO33" s="606"/>
      <c r="CP33" s="606"/>
      <c r="CQ33" s="607"/>
      <c r="CR33" s="608">
        <v>4349183</v>
      </c>
      <c r="CS33" s="621"/>
      <c r="CT33" s="621"/>
      <c r="CU33" s="621"/>
      <c r="CV33" s="621"/>
      <c r="CW33" s="621"/>
      <c r="CX33" s="621"/>
      <c r="CY33" s="622"/>
      <c r="CZ33" s="611">
        <v>65.900000000000006</v>
      </c>
      <c r="DA33" s="623"/>
      <c r="DB33" s="623"/>
      <c r="DC33" s="624"/>
      <c r="DD33" s="614">
        <v>3740166</v>
      </c>
      <c r="DE33" s="621"/>
      <c r="DF33" s="621"/>
      <c r="DG33" s="621"/>
      <c r="DH33" s="621"/>
      <c r="DI33" s="621"/>
      <c r="DJ33" s="621"/>
      <c r="DK33" s="622"/>
      <c r="DL33" s="614">
        <v>1563963</v>
      </c>
      <c r="DM33" s="621"/>
      <c r="DN33" s="621"/>
      <c r="DO33" s="621"/>
      <c r="DP33" s="621"/>
      <c r="DQ33" s="621"/>
      <c r="DR33" s="621"/>
      <c r="DS33" s="621"/>
      <c r="DT33" s="621"/>
      <c r="DU33" s="621"/>
      <c r="DV33" s="622"/>
      <c r="DW33" s="611">
        <v>44.3</v>
      </c>
      <c r="DX33" s="623"/>
      <c r="DY33" s="623"/>
      <c r="DZ33" s="623"/>
      <c r="EA33" s="623"/>
      <c r="EB33" s="623"/>
      <c r="EC33" s="635"/>
    </row>
    <row r="34" spans="2:133" ht="11.25" customHeight="1" x14ac:dyDescent="0.25">
      <c r="B34" s="605" t="s">
        <v>309</v>
      </c>
      <c r="C34" s="606"/>
      <c r="D34" s="606"/>
      <c r="E34" s="606"/>
      <c r="F34" s="606"/>
      <c r="G34" s="606"/>
      <c r="H34" s="606"/>
      <c r="I34" s="606"/>
      <c r="J34" s="606"/>
      <c r="K34" s="606"/>
      <c r="L34" s="606"/>
      <c r="M34" s="606"/>
      <c r="N34" s="606"/>
      <c r="O34" s="606"/>
      <c r="P34" s="606"/>
      <c r="Q34" s="607"/>
      <c r="R34" s="608">
        <v>8047</v>
      </c>
      <c r="S34" s="609"/>
      <c r="T34" s="609"/>
      <c r="U34" s="609"/>
      <c r="V34" s="609"/>
      <c r="W34" s="609"/>
      <c r="X34" s="609"/>
      <c r="Y34" s="610"/>
      <c r="Z34" s="646">
        <v>0.1</v>
      </c>
      <c r="AA34" s="646"/>
      <c r="AB34" s="646"/>
      <c r="AC34" s="646"/>
      <c r="AD34" s="647" t="s">
        <v>113</v>
      </c>
      <c r="AE34" s="647"/>
      <c r="AF34" s="647"/>
      <c r="AG34" s="647"/>
      <c r="AH34" s="647"/>
      <c r="AI34" s="647"/>
      <c r="AJ34" s="647"/>
      <c r="AK34" s="647"/>
      <c r="AL34" s="611" t="s">
        <v>113</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1625447</v>
      </c>
      <c r="CS34" s="609"/>
      <c r="CT34" s="609"/>
      <c r="CU34" s="609"/>
      <c r="CV34" s="609"/>
      <c r="CW34" s="609"/>
      <c r="CX34" s="609"/>
      <c r="CY34" s="610"/>
      <c r="CZ34" s="611">
        <v>24.6</v>
      </c>
      <c r="DA34" s="623"/>
      <c r="DB34" s="623"/>
      <c r="DC34" s="624"/>
      <c r="DD34" s="614">
        <v>1364136</v>
      </c>
      <c r="DE34" s="609"/>
      <c r="DF34" s="609"/>
      <c r="DG34" s="609"/>
      <c r="DH34" s="609"/>
      <c r="DI34" s="609"/>
      <c r="DJ34" s="609"/>
      <c r="DK34" s="610"/>
      <c r="DL34" s="614">
        <v>1185691</v>
      </c>
      <c r="DM34" s="609"/>
      <c r="DN34" s="609"/>
      <c r="DO34" s="609"/>
      <c r="DP34" s="609"/>
      <c r="DQ34" s="609"/>
      <c r="DR34" s="609"/>
      <c r="DS34" s="609"/>
      <c r="DT34" s="609"/>
      <c r="DU34" s="609"/>
      <c r="DV34" s="610"/>
      <c r="DW34" s="611">
        <v>33.6</v>
      </c>
      <c r="DX34" s="623"/>
      <c r="DY34" s="623"/>
      <c r="DZ34" s="623"/>
      <c r="EA34" s="623"/>
      <c r="EB34" s="623"/>
      <c r="EC34" s="635"/>
    </row>
    <row r="35" spans="2:133" ht="11.25" customHeight="1" x14ac:dyDescent="0.25">
      <c r="B35" s="605" t="s">
        <v>311</v>
      </c>
      <c r="C35" s="606"/>
      <c r="D35" s="606"/>
      <c r="E35" s="606"/>
      <c r="F35" s="606"/>
      <c r="G35" s="606"/>
      <c r="H35" s="606"/>
      <c r="I35" s="606"/>
      <c r="J35" s="606"/>
      <c r="K35" s="606"/>
      <c r="L35" s="606"/>
      <c r="M35" s="606"/>
      <c r="N35" s="606"/>
      <c r="O35" s="606"/>
      <c r="P35" s="606"/>
      <c r="Q35" s="607"/>
      <c r="R35" s="608">
        <v>891332</v>
      </c>
      <c r="S35" s="609"/>
      <c r="T35" s="609"/>
      <c r="U35" s="609"/>
      <c r="V35" s="609"/>
      <c r="W35" s="609"/>
      <c r="X35" s="609"/>
      <c r="Y35" s="610"/>
      <c r="Z35" s="646">
        <v>12.5</v>
      </c>
      <c r="AA35" s="646"/>
      <c r="AB35" s="646"/>
      <c r="AC35" s="646"/>
      <c r="AD35" s="647" t="s">
        <v>113</v>
      </c>
      <c r="AE35" s="647"/>
      <c r="AF35" s="647"/>
      <c r="AG35" s="647"/>
      <c r="AH35" s="647"/>
      <c r="AI35" s="647"/>
      <c r="AJ35" s="647"/>
      <c r="AK35" s="647"/>
      <c r="AL35" s="611" t="s">
        <v>113</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75439</v>
      </c>
      <c r="CS35" s="621"/>
      <c r="CT35" s="621"/>
      <c r="CU35" s="621"/>
      <c r="CV35" s="621"/>
      <c r="CW35" s="621"/>
      <c r="CX35" s="621"/>
      <c r="CY35" s="622"/>
      <c r="CZ35" s="611">
        <v>1.1000000000000001</v>
      </c>
      <c r="DA35" s="623"/>
      <c r="DB35" s="623"/>
      <c r="DC35" s="624"/>
      <c r="DD35" s="614">
        <v>57611</v>
      </c>
      <c r="DE35" s="621"/>
      <c r="DF35" s="621"/>
      <c r="DG35" s="621"/>
      <c r="DH35" s="621"/>
      <c r="DI35" s="621"/>
      <c r="DJ35" s="621"/>
      <c r="DK35" s="622"/>
      <c r="DL35" s="614">
        <v>31270</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5">
      <c r="B36" s="605" t="s">
        <v>315</v>
      </c>
      <c r="C36" s="606"/>
      <c r="D36" s="606"/>
      <c r="E36" s="606"/>
      <c r="F36" s="606"/>
      <c r="G36" s="606"/>
      <c r="H36" s="606"/>
      <c r="I36" s="606"/>
      <c r="J36" s="606"/>
      <c r="K36" s="606"/>
      <c r="L36" s="606"/>
      <c r="M36" s="606"/>
      <c r="N36" s="606"/>
      <c r="O36" s="606"/>
      <c r="P36" s="606"/>
      <c r="Q36" s="607"/>
      <c r="R36" s="608">
        <v>475459</v>
      </c>
      <c r="S36" s="609"/>
      <c r="T36" s="609"/>
      <c r="U36" s="609"/>
      <c r="V36" s="609"/>
      <c r="W36" s="609"/>
      <c r="X36" s="609"/>
      <c r="Y36" s="610"/>
      <c r="Z36" s="646">
        <v>6.7</v>
      </c>
      <c r="AA36" s="646"/>
      <c r="AB36" s="646"/>
      <c r="AC36" s="646"/>
      <c r="AD36" s="647" t="s">
        <v>113</v>
      </c>
      <c r="AE36" s="647"/>
      <c r="AF36" s="647"/>
      <c r="AG36" s="647"/>
      <c r="AH36" s="647"/>
      <c r="AI36" s="647"/>
      <c r="AJ36" s="647"/>
      <c r="AK36" s="647"/>
      <c r="AL36" s="611" t="s">
        <v>113</v>
      </c>
      <c r="AM36" s="612"/>
      <c r="AN36" s="612"/>
      <c r="AO36" s="648"/>
      <c r="AP36" s="206"/>
      <c r="AQ36" s="657" t="s">
        <v>316</v>
      </c>
      <c r="AR36" s="658"/>
      <c r="AS36" s="658"/>
      <c r="AT36" s="658"/>
      <c r="AU36" s="658"/>
      <c r="AV36" s="658"/>
      <c r="AW36" s="658"/>
      <c r="AX36" s="658"/>
      <c r="AY36" s="659"/>
      <c r="AZ36" s="663">
        <v>347942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9301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336159</v>
      </c>
      <c r="CS36" s="609"/>
      <c r="CT36" s="609"/>
      <c r="CU36" s="609"/>
      <c r="CV36" s="609"/>
      <c r="CW36" s="609"/>
      <c r="CX36" s="609"/>
      <c r="CY36" s="610"/>
      <c r="CZ36" s="611">
        <v>5.0999999999999996</v>
      </c>
      <c r="DA36" s="623"/>
      <c r="DB36" s="623"/>
      <c r="DC36" s="624"/>
      <c r="DD36" s="614">
        <v>268214</v>
      </c>
      <c r="DE36" s="609"/>
      <c r="DF36" s="609"/>
      <c r="DG36" s="609"/>
      <c r="DH36" s="609"/>
      <c r="DI36" s="609"/>
      <c r="DJ36" s="609"/>
      <c r="DK36" s="610"/>
      <c r="DL36" s="614">
        <v>162526</v>
      </c>
      <c r="DM36" s="609"/>
      <c r="DN36" s="609"/>
      <c r="DO36" s="609"/>
      <c r="DP36" s="609"/>
      <c r="DQ36" s="609"/>
      <c r="DR36" s="609"/>
      <c r="DS36" s="609"/>
      <c r="DT36" s="609"/>
      <c r="DU36" s="609"/>
      <c r="DV36" s="610"/>
      <c r="DW36" s="611">
        <v>4.5999999999999996</v>
      </c>
      <c r="DX36" s="623"/>
      <c r="DY36" s="623"/>
      <c r="DZ36" s="623"/>
      <c r="EA36" s="623"/>
      <c r="EB36" s="623"/>
      <c r="EC36" s="635"/>
    </row>
    <row r="37" spans="2:133" ht="11.25" customHeight="1" x14ac:dyDescent="0.25">
      <c r="B37" s="605" t="s">
        <v>319</v>
      </c>
      <c r="C37" s="606"/>
      <c r="D37" s="606"/>
      <c r="E37" s="606"/>
      <c r="F37" s="606"/>
      <c r="G37" s="606"/>
      <c r="H37" s="606"/>
      <c r="I37" s="606"/>
      <c r="J37" s="606"/>
      <c r="K37" s="606"/>
      <c r="L37" s="606"/>
      <c r="M37" s="606"/>
      <c r="N37" s="606"/>
      <c r="O37" s="606"/>
      <c r="P37" s="606"/>
      <c r="Q37" s="607"/>
      <c r="R37" s="608">
        <v>282960</v>
      </c>
      <c r="S37" s="609"/>
      <c r="T37" s="609"/>
      <c r="U37" s="609"/>
      <c r="V37" s="609"/>
      <c r="W37" s="609"/>
      <c r="X37" s="609"/>
      <c r="Y37" s="610"/>
      <c r="Z37" s="646">
        <v>4</v>
      </c>
      <c r="AA37" s="646"/>
      <c r="AB37" s="646"/>
      <c r="AC37" s="646"/>
      <c r="AD37" s="647">
        <v>22163</v>
      </c>
      <c r="AE37" s="647"/>
      <c r="AF37" s="647"/>
      <c r="AG37" s="647"/>
      <c r="AH37" s="647"/>
      <c r="AI37" s="647"/>
      <c r="AJ37" s="647"/>
      <c r="AK37" s="647"/>
      <c r="AL37" s="611">
        <v>0.6</v>
      </c>
      <c r="AM37" s="612"/>
      <c r="AN37" s="612"/>
      <c r="AO37" s="648"/>
      <c r="AQ37" s="641" t="s">
        <v>320</v>
      </c>
      <c r="AR37" s="642"/>
      <c r="AS37" s="642"/>
      <c r="AT37" s="642"/>
      <c r="AU37" s="642"/>
      <c r="AV37" s="642"/>
      <c r="AW37" s="642"/>
      <c r="AX37" s="642"/>
      <c r="AY37" s="643"/>
      <c r="AZ37" s="608">
        <v>157405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6091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14545</v>
      </c>
      <c r="CS37" s="621"/>
      <c r="CT37" s="621"/>
      <c r="CU37" s="621"/>
      <c r="CV37" s="621"/>
      <c r="CW37" s="621"/>
      <c r="CX37" s="621"/>
      <c r="CY37" s="622"/>
      <c r="CZ37" s="611">
        <v>0.2</v>
      </c>
      <c r="DA37" s="623"/>
      <c r="DB37" s="623"/>
      <c r="DC37" s="624"/>
      <c r="DD37" s="614">
        <v>14545</v>
      </c>
      <c r="DE37" s="621"/>
      <c r="DF37" s="621"/>
      <c r="DG37" s="621"/>
      <c r="DH37" s="621"/>
      <c r="DI37" s="621"/>
      <c r="DJ37" s="621"/>
      <c r="DK37" s="622"/>
      <c r="DL37" s="614">
        <v>14545</v>
      </c>
      <c r="DM37" s="621"/>
      <c r="DN37" s="621"/>
      <c r="DO37" s="621"/>
      <c r="DP37" s="621"/>
      <c r="DQ37" s="621"/>
      <c r="DR37" s="621"/>
      <c r="DS37" s="621"/>
      <c r="DT37" s="621"/>
      <c r="DU37" s="621"/>
      <c r="DV37" s="622"/>
      <c r="DW37" s="611">
        <v>0.4</v>
      </c>
      <c r="DX37" s="623"/>
      <c r="DY37" s="623"/>
      <c r="DZ37" s="623"/>
      <c r="EA37" s="623"/>
      <c r="EB37" s="623"/>
      <c r="EC37" s="635"/>
    </row>
    <row r="38" spans="2:133" ht="11.25" customHeight="1" x14ac:dyDescent="0.25">
      <c r="B38" s="605" t="s">
        <v>323</v>
      </c>
      <c r="C38" s="606"/>
      <c r="D38" s="606"/>
      <c r="E38" s="606"/>
      <c r="F38" s="606"/>
      <c r="G38" s="606"/>
      <c r="H38" s="606"/>
      <c r="I38" s="606"/>
      <c r="J38" s="606"/>
      <c r="K38" s="606"/>
      <c r="L38" s="606"/>
      <c r="M38" s="606"/>
      <c r="N38" s="606"/>
      <c r="O38" s="606"/>
      <c r="P38" s="606"/>
      <c r="Q38" s="607"/>
      <c r="R38" s="608">
        <v>3000</v>
      </c>
      <c r="S38" s="609"/>
      <c r="T38" s="609"/>
      <c r="U38" s="609"/>
      <c r="V38" s="609"/>
      <c r="W38" s="609"/>
      <c r="X38" s="609"/>
      <c r="Y38" s="610"/>
      <c r="Z38" s="646">
        <v>0</v>
      </c>
      <c r="AA38" s="646"/>
      <c r="AB38" s="646"/>
      <c r="AC38" s="646"/>
      <c r="AD38" s="647" t="s">
        <v>113</v>
      </c>
      <c r="AE38" s="647"/>
      <c r="AF38" s="647"/>
      <c r="AG38" s="647"/>
      <c r="AH38" s="647"/>
      <c r="AI38" s="647"/>
      <c r="AJ38" s="647"/>
      <c r="AK38" s="647"/>
      <c r="AL38" s="611" t="s">
        <v>113</v>
      </c>
      <c r="AM38" s="612"/>
      <c r="AN38" s="612"/>
      <c r="AO38" s="648"/>
      <c r="AQ38" s="641" t="s">
        <v>324</v>
      </c>
      <c r="AR38" s="642"/>
      <c r="AS38" s="642"/>
      <c r="AT38" s="642"/>
      <c r="AU38" s="642"/>
      <c r="AV38" s="642"/>
      <c r="AW38" s="642"/>
      <c r="AX38" s="642"/>
      <c r="AY38" s="643"/>
      <c r="AZ38" s="608" t="s">
        <v>113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526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347942</v>
      </c>
      <c r="CS38" s="609"/>
      <c r="CT38" s="609"/>
      <c r="CU38" s="609"/>
      <c r="CV38" s="609"/>
      <c r="CW38" s="609"/>
      <c r="CX38" s="609"/>
      <c r="CY38" s="610"/>
      <c r="CZ38" s="611">
        <v>5.3</v>
      </c>
      <c r="DA38" s="623"/>
      <c r="DB38" s="623"/>
      <c r="DC38" s="624"/>
      <c r="DD38" s="614">
        <v>309600</v>
      </c>
      <c r="DE38" s="609"/>
      <c r="DF38" s="609"/>
      <c r="DG38" s="609"/>
      <c r="DH38" s="609"/>
      <c r="DI38" s="609"/>
      <c r="DJ38" s="609"/>
      <c r="DK38" s="610"/>
      <c r="DL38" s="614">
        <v>184476</v>
      </c>
      <c r="DM38" s="609"/>
      <c r="DN38" s="609"/>
      <c r="DO38" s="609"/>
      <c r="DP38" s="609"/>
      <c r="DQ38" s="609"/>
      <c r="DR38" s="609"/>
      <c r="DS38" s="609"/>
      <c r="DT38" s="609"/>
      <c r="DU38" s="609"/>
      <c r="DV38" s="610"/>
      <c r="DW38" s="611">
        <v>5.2</v>
      </c>
      <c r="DX38" s="623"/>
      <c r="DY38" s="623"/>
      <c r="DZ38" s="623"/>
      <c r="EA38" s="623"/>
      <c r="EB38" s="623"/>
      <c r="EC38" s="635"/>
    </row>
    <row r="39" spans="2:133" ht="11.25" customHeight="1" x14ac:dyDescent="0.25">
      <c r="B39" s="605" t="s">
        <v>327</v>
      </c>
      <c r="C39" s="606"/>
      <c r="D39" s="606"/>
      <c r="E39" s="606"/>
      <c r="F39" s="606"/>
      <c r="G39" s="606"/>
      <c r="H39" s="606"/>
      <c r="I39" s="606"/>
      <c r="J39" s="606"/>
      <c r="K39" s="606"/>
      <c r="L39" s="606"/>
      <c r="M39" s="606"/>
      <c r="N39" s="606"/>
      <c r="O39" s="606"/>
      <c r="P39" s="606"/>
      <c r="Q39" s="607"/>
      <c r="R39" s="608" t="s">
        <v>113</v>
      </c>
      <c r="S39" s="609"/>
      <c r="T39" s="609"/>
      <c r="U39" s="609"/>
      <c r="V39" s="609"/>
      <c r="W39" s="609"/>
      <c r="X39" s="609"/>
      <c r="Y39" s="610"/>
      <c r="Z39" s="646" t="s">
        <v>113</v>
      </c>
      <c r="AA39" s="646"/>
      <c r="AB39" s="646"/>
      <c r="AC39" s="646"/>
      <c r="AD39" s="647" t="s">
        <v>113</v>
      </c>
      <c r="AE39" s="647"/>
      <c r="AF39" s="647"/>
      <c r="AG39" s="647"/>
      <c r="AH39" s="647"/>
      <c r="AI39" s="647"/>
      <c r="AJ39" s="647"/>
      <c r="AK39" s="647"/>
      <c r="AL39" s="611" t="s">
        <v>113</v>
      </c>
      <c r="AM39" s="612"/>
      <c r="AN39" s="612"/>
      <c r="AO39" s="648"/>
      <c r="AQ39" s="641" t="s">
        <v>328</v>
      </c>
      <c r="AR39" s="642"/>
      <c r="AS39" s="642"/>
      <c r="AT39" s="642"/>
      <c r="AU39" s="642"/>
      <c r="AV39" s="642"/>
      <c r="AW39" s="642"/>
      <c r="AX39" s="642"/>
      <c r="AY39" s="643"/>
      <c r="AZ39" s="608" t="s">
        <v>113</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790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1774125</v>
      </c>
      <c r="CS39" s="621"/>
      <c r="CT39" s="621"/>
      <c r="CU39" s="621"/>
      <c r="CV39" s="621"/>
      <c r="CW39" s="621"/>
      <c r="CX39" s="621"/>
      <c r="CY39" s="622"/>
      <c r="CZ39" s="611">
        <v>26.9</v>
      </c>
      <c r="DA39" s="623"/>
      <c r="DB39" s="623"/>
      <c r="DC39" s="624"/>
      <c r="DD39" s="614">
        <v>1740605</v>
      </c>
      <c r="DE39" s="621"/>
      <c r="DF39" s="621"/>
      <c r="DG39" s="621"/>
      <c r="DH39" s="621"/>
      <c r="DI39" s="621"/>
      <c r="DJ39" s="621"/>
      <c r="DK39" s="622"/>
      <c r="DL39" s="614" t="s">
        <v>113</v>
      </c>
      <c r="DM39" s="621"/>
      <c r="DN39" s="621"/>
      <c r="DO39" s="621"/>
      <c r="DP39" s="621"/>
      <c r="DQ39" s="621"/>
      <c r="DR39" s="621"/>
      <c r="DS39" s="621"/>
      <c r="DT39" s="621"/>
      <c r="DU39" s="621"/>
      <c r="DV39" s="622"/>
      <c r="DW39" s="611" t="s">
        <v>113</v>
      </c>
      <c r="DX39" s="623"/>
      <c r="DY39" s="623"/>
      <c r="DZ39" s="623"/>
      <c r="EA39" s="623"/>
      <c r="EB39" s="623"/>
      <c r="EC39" s="635"/>
    </row>
    <row r="40" spans="2:133" ht="11.25" customHeight="1" x14ac:dyDescent="0.25">
      <c r="B40" s="605" t="s">
        <v>331</v>
      </c>
      <c r="C40" s="606"/>
      <c r="D40" s="606"/>
      <c r="E40" s="606"/>
      <c r="F40" s="606"/>
      <c r="G40" s="606"/>
      <c r="H40" s="606"/>
      <c r="I40" s="606"/>
      <c r="J40" s="606"/>
      <c r="K40" s="606"/>
      <c r="L40" s="606"/>
      <c r="M40" s="606"/>
      <c r="N40" s="606"/>
      <c r="O40" s="606"/>
      <c r="P40" s="606"/>
      <c r="Q40" s="607"/>
      <c r="R40" s="608" t="s">
        <v>113</v>
      </c>
      <c r="S40" s="609"/>
      <c r="T40" s="609"/>
      <c r="U40" s="609"/>
      <c r="V40" s="609"/>
      <c r="W40" s="609"/>
      <c r="X40" s="609"/>
      <c r="Y40" s="610"/>
      <c r="Z40" s="646" t="s">
        <v>113</v>
      </c>
      <c r="AA40" s="646"/>
      <c r="AB40" s="646"/>
      <c r="AC40" s="646"/>
      <c r="AD40" s="647" t="s">
        <v>113</v>
      </c>
      <c r="AE40" s="647"/>
      <c r="AF40" s="647"/>
      <c r="AG40" s="647"/>
      <c r="AH40" s="647"/>
      <c r="AI40" s="647"/>
      <c r="AJ40" s="647"/>
      <c r="AK40" s="647"/>
      <c r="AL40" s="611" t="s">
        <v>113</v>
      </c>
      <c r="AM40" s="612"/>
      <c r="AN40" s="612"/>
      <c r="AO40" s="648"/>
      <c r="AQ40" s="641" t="s">
        <v>332</v>
      </c>
      <c r="AR40" s="642"/>
      <c r="AS40" s="642"/>
      <c r="AT40" s="642"/>
      <c r="AU40" s="642"/>
      <c r="AV40" s="642"/>
      <c r="AW40" s="642"/>
      <c r="AX40" s="642"/>
      <c r="AY40" s="643"/>
      <c r="AZ40" s="608" t="s">
        <v>113</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190071</v>
      </c>
      <c r="CS40" s="609"/>
      <c r="CT40" s="609"/>
      <c r="CU40" s="609"/>
      <c r="CV40" s="609"/>
      <c r="CW40" s="609"/>
      <c r="CX40" s="609"/>
      <c r="CY40" s="610"/>
      <c r="CZ40" s="611">
        <v>2.9</v>
      </c>
      <c r="DA40" s="623"/>
      <c r="DB40" s="623"/>
      <c r="DC40" s="624"/>
      <c r="DD40" s="614" t="s">
        <v>113</v>
      </c>
      <c r="DE40" s="609"/>
      <c r="DF40" s="609"/>
      <c r="DG40" s="609"/>
      <c r="DH40" s="609"/>
      <c r="DI40" s="609"/>
      <c r="DJ40" s="609"/>
      <c r="DK40" s="610"/>
      <c r="DL40" s="614" t="s">
        <v>113</v>
      </c>
      <c r="DM40" s="609"/>
      <c r="DN40" s="609"/>
      <c r="DO40" s="609"/>
      <c r="DP40" s="609"/>
      <c r="DQ40" s="609"/>
      <c r="DR40" s="609"/>
      <c r="DS40" s="609"/>
      <c r="DT40" s="609"/>
      <c r="DU40" s="609"/>
      <c r="DV40" s="610"/>
      <c r="DW40" s="611" t="s">
        <v>113</v>
      </c>
      <c r="DX40" s="623"/>
      <c r="DY40" s="623"/>
      <c r="DZ40" s="623"/>
      <c r="EA40" s="623"/>
      <c r="EB40" s="623"/>
      <c r="EC40" s="635"/>
    </row>
    <row r="41" spans="2:133" ht="11.25" customHeight="1" x14ac:dyDescent="0.25">
      <c r="B41" s="589" t="s">
        <v>336</v>
      </c>
      <c r="C41" s="590"/>
      <c r="D41" s="590"/>
      <c r="E41" s="590"/>
      <c r="F41" s="590"/>
      <c r="G41" s="590"/>
      <c r="H41" s="590"/>
      <c r="I41" s="590"/>
      <c r="J41" s="590"/>
      <c r="K41" s="590"/>
      <c r="L41" s="590"/>
      <c r="M41" s="590"/>
      <c r="N41" s="590"/>
      <c r="O41" s="590"/>
      <c r="P41" s="590"/>
      <c r="Q41" s="591"/>
      <c r="R41" s="592">
        <v>7117177</v>
      </c>
      <c r="S41" s="633"/>
      <c r="T41" s="633"/>
      <c r="U41" s="633"/>
      <c r="V41" s="633"/>
      <c r="W41" s="633"/>
      <c r="X41" s="633"/>
      <c r="Y41" s="636"/>
      <c r="Z41" s="637">
        <v>100</v>
      </c>
      <c r="AA41" s="637"/>
      <c r="AB41" s="637"/>
      <c r="AC41" s="637"/>
      <c r="AD41" s="638">
        <v>3529109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45967</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113</v>
      </c>
      <c r="CS41" s="621"/>
      <c r="CT41" s="621"/>
      <c r="CU41" s="621"/>
      <c r="CV41" s="621"/>
      <c r="CW41" s="621"/>
      <c r="CX41" s="621"/>
      <c r="CY41" s="622"/>
      <c r="CZ41" s="611" t="s">
        <v>113</v>
      </c>
      <c r="DA41" s="623"/>
      <c r="DB41" s="623"/>
      <c r="DC41" s="624"/>
      <c r="DD41" s="614" t="s">
        <v>113</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340</v>
      </c>
      <c r="AR42" s="654"/>
      <c r="AS42" s="654"/>
      <c r="AT42" s="654"/>
      <c r="AU42" s="654"/>
      <c r="AV42" s="654"/>
      <c r="AW42" s="654"/>
      <c r="AX42" s="654"/>
      <c r="AY42" s="655"/>
      <c r="AZ42" s="592">
        <v>144570</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431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1076296</v>
      </c>
      <c r="CS42" s="621"/>
      <c r="CT42" s="621"/>
      <c r="CU42" s="621"/>
      <c r="CV42" s="621"/>
      <c r="CW42" s="621"/>
      <c r="CX42" s="621"/>
      <c r="CY42" s="622"/>
      <c r="CZ42" s="611">
        <v>16.3</v>
      </c>
      <c r="DA42" s="623"/>
      <c r="DB42" s="623"/>
      <c r="DC42" s="624"/>
      <c r="DD42" s="614">
        <v>948047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343</v>
      </c>
      <c r="CD43" s="605" t="s">
        <v>344</v>
      </c>
      <c r="CE43" s="606"/>
      <c r="CF43" s="606"/>
      <c r="CG43" s="606"/>
      <c r="CH43" s="606"/>
      <c r="CI43" s="606"/>
      <c r="CJ43" s="606"/>
      <c r="CK43" s="606"/>
      <c r="CL43" s="606"/>
      <c r="CM43" s="606"/>
      <c r="CN43" s="606"/>
      <c r="CO43" s="606"/>
      <c r="CP43" s="606"/>
      <c r="CQ43" s="607"/>
      <c r="CR43" s="608" t="s">
        <v>113</v>
      </c>
      <c r="CS43" s="621"/>
      <c r="CT43" s="621"/>
      <c r="CU43" s="621"/>
      <c r="CV43" s="621"/>
      <c r="CW43" s="621"/>
      <c r="CX43" s="621"/>
      <c r="CY43" s="622"/>
      <c r="CZ43" s="611" t="s">
        <v>113</v>
      </c>
      <c r="DA43" s="623"/>
      <c r="DB43" s="623"/>
      <c r="DC43" s="624"/>
      <c r="DD43" s="614" t="s">
        <v>113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1031264</v>
      </c>
      <c r="CS44" s="609"/>
      <c r="CT44" s="609"/>
      <c r="CU44" s="609"/>
      <c r="CV44" s="609"/>
      <c r="CW44" s="609"/>
      <c r="CX44" s="609"/>
      <c r="CY44" s="610"/>
      <c r="CZ44" s="611">
        <v>15.6</v>
      </c>
      <c r="DA44" s="612"/>
      <c r="DB44" s="612"/>
      <c r="DC44" s="613"/>
      <c r="DD44" s="614">
        <v>917398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24407</v>
      </c>
      <c r="CS45" s="621"/>
      <c r="CT45" s="621"/>
      <c r="CU45" s="621"/>
      <c r="CV45" s="621"/>
      <c r="CW45" s="621"/>
      <c r="CX45" s="621"/>
      <c r="CY45" s="622"/>
      <c r="CZ45" s="611">
        <v>0.4</v>
      </c>
      <c r="DA45" s="623"/>
      <c r="DB45" s="623"/>
      <c r="DC45" s="624"/>
      <c r="DD45" s="614">
        <v>16562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349</v>
      </c>
      <c r="CG46" s="606"/>
      <c r="CH46" s="606"/>
      <c r="CI46" s="606"/>
      <c r="CJ46" s="606"/>
      <c r="CK46" s="606"/>
      <c r="CL46" s="606"/>
      <c r="CM46" s="606"/>
      <c r="CN46" s="606"/>
      <c r="CO46" s="606"/>
      <c r="CP46" s="606"/>
      <c r="CQ46" s="607"/>
      <c r="CR46" s="608">
        <v>993242</v>
      </c>
      <c r="CS46" s="609"/>
      <c r="CT46" s="609"/>
      <c r="CU46" s="609"/>
      <c r="CV46" s="609"/>
      <c r="CW46" s="609"/>
      <c r="CX46" s="609"/>
      <c r="CY46" s="610"/>
      <c r="CZ46" s="611">
        <v>15</v>
      </c>
      <c r="DA46" s="612"/>
      <c r="DB46" s="612"/>
      <c r="DC46" s="613"/>
      <c r="DD46" s="614">
        <v>887221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350</v>
      </c>
      <c r="CG47" s="606"/>
      <c r="CH47" s="606"/>
      <c r="CI47" s="606"/>
      <c r="CJ47" s="606"/>
      <c r="CK47" s="606"/>
      <c r="CL47" s="606"/>
      <c r="CM47" s="606"/>
      <c r="CN47" s="606"/>
      <c r="CO47" s="606"/>
      <c r="CP47" s="606"/>
      <c r="CQ47" s="607"/>
      <c r="CR47" s="608">
        <v>45032</v>
      </c>
      <c r="CS47" s="621"/>
      <c r="CT47" s="621"/>
      <c r="CU47" s="621"/>
      <c r="CV47" s="621"/>
      <c r="CW47" s="621"/>
      <c r="CX47" s="621"/>
      <c r="CY47" s="622"/>
      <c r="CZ47" s="611">
        <v>0.7</v>
      </c>
      <c r="DA47" s="623"/>
      <c r="DB47" s="623"/>
      <c r="DC47" s="624"/>
      <c r="DD47" s="614">
        <v>30649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351</v>
      </c>
      <c r="CG48" s="606"/>
      <c r="CH48" s="606"/>
      <c r="CI48" s="606"/>
      <c r="CJ48" s="606"/>
      <c r="CK48" s="606"/>
      <c r="CL48" s="606"/>
      <c r="CM48" s="606"/>
      <c r="CN48" s="606"/>
      <c r="CO48" s="606"/>
      <c r="CP48" s="606"/>
      <c r="CQ48" s="607"/>
      <c r="CR48" s="608" t="s">
        <v>113</v>
      </c>
      <c r="CS48" s="609"/>
      <c r="CT48" s="609"/>
      <c r="CU48" s="609"/>
      <c r="CV48" s="609"/>
      <c r="CW48" s="609"/>
      <c r="CX48" s="609"/>
      <c r="CY48" s="610"/>
      <c r="CZ48" s="611" t="s">
        <v>113</v>
      </c>
      <c r="DA48" s="612"/>
      <c r="DB48" s="612"/>
      <c r="DC48" s="613"/>
      <c r="DD48" s="614" t="s">
        <v>113</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352</v>
      </c>
      <c r="CE49" s="590"/>
      <c r="CF49" s="590"/>
      <c r="CG49" s="590"/>
      <c r="CH49" s="590"/>
      <c r="CI49" s="590"/>
      <c r="CJ49" s="590"/>
      <c r="CK49" s="590"/>
      <c r="CL49" s="590"/>
      <c r="CM49" s="590"/>
      <c r="CN49" s="590"/>
      <c r="CO49" s="590"/>
      <c r="CP49" s="590"/>
      <c r="CQ49" s="591"/>
      <c r="CR49" s="592">
        <v>6603731</v>
      </c>
      <c r="CS49" s="593"/>
      <c r="CT49" s="593"/>
      <c r="CU49" s="593"/>
      <c r="CV49" s="593"/>
      <c r="CW49" s="593"/>
      <c r="CX49" s="593"/>
      <c r="CY49" s="594"/>
      <c r="CZ49" s="595">
        <v>100</v>
      </c>
      <c r="DA49" s="596"/>
      <c r="DB49" s="596"/>
      <c r="DC49" s="597"/>
      <c r="DD49" s="598">
        <v>5616727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W9cgjy4tZw8K9Mn+9QvcAdbvi0Pd6++0qD2IqacOheh8847CQoETJkyJYOIJGmE6c1xdxdyi6NS6eqN2SAr+g==" saltValue="U+T2FhHf/BCkkmn0MOHE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5">
      <c r="A7" s="219">
        <v>1</v>
      </c>
      <c r="B7" s="1034" t="s">
        <v>375</v>
      </c>
      <c r="C7" s="1035"/>
      <c r="D7" s="1035"/>
      <c r="E7" s="1035"/>
      <c r="F7" s="1035"/>
      <c r="G7" s="1035"/>
      <c r="H7" s="1035"/>
      <c r="I7" s="1035"/>
      <c r="J7" s="1035"/>
      <c r="K7" s="1035"/>
      <c r="L7" s="1035"/>
      <c r="M7" s="1035"/>
      <c r="N7" s="1035"/>
      <c r="O7" s="1035"/>
      <c r="P7" s="1036"/>
      <c r="Q7" s="1089">
        <v>7117</v>
      </c>
      <c r="R7" s="1090"/>
      <c r="S7" s="1090"/>
      <c r="T7" s="1090"/>
      <c r="U7" s="1090"/>
      <c r="V7" s="1090">
        <v>6604</v>
      </c>
      <c r="W7" s="1090"/>
      <c r="X7" s="1090"/>
      <c r="Y7" s="1090"/>
      <c r="Z7" s="1090"/>
      <c r="AA7" s="1090">
        <v>513</v>
      </c>
      <c r="AB7" s="1090"/>
      <c r="AC7" s="1090"/>
      <c r="AD7" s="1090"/>
      <c r="AE7" s="1091"/>
      <c r="AF7" s="1092">
        <v>478</v>
      </c>
      <c r="AG7" s="1093"/>
      <c r="AH7" s="1093"/>
      <c r="AI7" s="1093"/>
      <c r="AJ7" s="1094"/>
      <c r="AK7" s="1095">
        <v>956</v>
      </c>
      <c r="AL7" s="1096"/>
      <c r="AM7" s="1096"/>
      <c r="AN7" s="1096"/>
      <c r="AO7" s="1096"/>
      <c r="AP7" s="1096" t="s">
        <v>546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377</v>
      </c>
      <c r="B23" s="924" t="s">
        <v>378</v>
      </c>
      <c r="C23" s="925"/>
      <c r="D23" s="925"/>
      <c r="E23" s="925"/>
      <c r="F23" s="925"/>
      <c r="G23" s="925"/>
      <c r="H23" s="925"/>
      <c r="I23" s="925"/>
      <c r="J23" s="925"/>
      <c r="K23" s="925"/>
      <c r="L23" s="925"/>
      <c r="M23" s="925"/>
      <c r="N23" s="925"/>
      <c r="O23" s="925"/>
      <c r="P23" s="935"/>
      <c r="Q23" s="1054">
        <v>7117</v>
      </c>
      <c r="R23" s="1048"/>
      <c r="S23" s="1048"/>
      <c r="T23" s="1048"/>
      <c r="U23" s="1048"/>
      <c r="V23" s="1048">
        <v>6604</v>
      </c>
      <c r="W23" s="1048"/>
      <c r="X23" s="1048"/>
      <c r="Y23" s="1048"/>
      <c r="Z23" s="1048"/>
      <c r="AA23" s="1048">
        <v>513</v>
      </c>
      <c r="AB23" s="1048"/>
      <c r="AC23" s="1048"/>
      <c r="AD23" s="1048"/>
      <c r="AE23" s="1055"/>
      <c r="AF23" s="1056">
        <v>478</v>
      </c>
      <c r="AG23" s="1048"/>
      <c r="AH23" s="1048"/>
      <c r="AI23" s="1048"/>
      <c r="AJ23" s="1057"/>
      <c r="AK23" s="1058"/>
      <c r="AL23" s="1059"/>
      <c r="AM23" s="1059"/>
      <c r="AN23" s="1059"/>
      <c r="AO23" s="1059"/>
      <c r="AP23" s="1048" t="s">
        <v>546</v>
      </c>
      <c r="AQ23" s="1048"/>
      <c r="AR23" s="1048"/>
      <c r="AS23" s="1048"/>
      <c r="AT23" s="1048"/>
      <c r="AU23" s="1049" t="s">
        <v>546</v>
      </c>
      <c r="AV23" s="1049"/>
      <c r="AW23" s="1049"/>
      <c r="AX23" s="1049"/>
      <c r="AY23" s="1050"/>
      <c r="AZ23" s="1051" t="s">
        <v>113</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389</v>
      </c>
      <c r="C28" s="1035"/>
      <c r="D28" s="1035"/>
      <c r="E28" s="1035"/>
      <c r="F28" s="1035"/>
      <c r="G28" s="1035"/>
      <c r="H28" s="1035"/>
      <c r="I28" s="1035"/>
      <c r="J28" s="1035"/>
      <c r="K28" s="1035"/>
      <c r="L28" s="1035"/>
      <c r="M28" s="1035"/>
      <c r="N28" s="1035"/>
      <c r="O28" s="1035"/>
      <c r="P28" s="1036"/>
      <c r="Q28" s="1037">
        <v>481</v>
      </c>
      <c r="R28" s="1038"/>
      <c r="S28" s="1038"/>
      <c r="T28" s="1038"/>
      <c r="U28" s="1038"/>
      <c r="V28" s="1038">
        <v>471</v>
      </c>
      <c r="W28" s="1038"/>
      <c r="X28" s="1038"/>
      <c r="Y28" s="1038"/>
      <c r="Z28" s="1038"/>
      <c r="AA28" s="1038">
        <v>9</v>
      </c>
      <c r="AB28" s="1038"/>
      <c r="AC28" s="1038"/>
      <c r="AD28" s="1038"/>
      <c r="AE28" s="1039"/>
      <c r="AF28" s="1040">
        <v>9</v>
      </c>
      <c r="AG28" s="1038"/>
      <c r="AH28" s="1038"/>
      <c r="AI28" s="1038"/>
      <c r="AJ28" s="1041"/>
      <c r="AK28" s="1029">
        <v>49</v>
      </c>
      <c r="AL28" s="1030"/>
      <c r="AM28" s="1030"/>
      <c r="AN28" s="1030"/>
      <c r="AO28" s="1030"/>
      <c r="AP28" s="1030">
        <v>0</v>
      </c>
      <c r="AQ28" s="1030"/>
      <c r="AR28" s="1030"/>
      <c r="AS28" s="1030"/>
      <c r="AT28" s="1030"/>
      <c r="AU28" s="1030">
        <v>0</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390</v>
      </c>
      <c r="C29" s="1018"/>
      <c r="D29" s="1018"/>
      <c r="E29" s="1018"/>
      <c r="F29" s="1018"/>
      <c r="G29" s="1018"/>
      <c r="H29" s="1018"/>
      <c r="I29" s="1018"/>
      <c r="J29" s="1018"/>
      <c r="K29" s="1018"/>
      <c r="L29" s="1018"/>
      <c r="M29" s="1018"/>
      <c r="N29" s="1018"/>
      <c r="O29" s="1018"/>
      <c r="P29" s="1019"/>
      <c r="Q29" s="1025">
        <v>66</v>
      </c>
      <c r="R29" s="1026"/>
      <c r="S29" s="1026"/>
      <c r="T29" s="1026"/>
      <c r="U29" s="1026"/>
      <c r="V29" s="1026">
        <v>65</v>
      </c>
      <c r="W29" s="1026"/>
      <c r="X29" s="1026"/>
      <c r="Y29" s="1026"/>
      <c r="Z29" s="1026"/>
      <c r="AA29" s="1026">
        <v>1</v>
      </c>
      <c r="AB29" s="1026"/>
      <c r="AC29" s="1026"/>
      <c r="AD29" s="1026"/>
      <c r="AE29" s="1027"/>
      <c r="AF29" s="1022">
        <v>1</v>
      </c>
      <c r="AG29" s="1023"/>
      <c r="AH29" s="1023"/>
      <c r="AI29" s="1023"/>
      <c r="AJ29" s="1024"/>
      <c r="AK29" s="967">
        <v>13</v>
      </c>
      <c r="AL29" s="958"/>
      <c r="AM29" s="958"/>
      <c r="AN29" s="958"/>
      <c r="AO29" s="958"/>
      <c r="AP29" s="958">
        <v>0</v>
      </c>
      <c r="AQ29" s="958"/>
      <c r="AR29" s="958"/>
      <c r="AS29" s="958"/>
      <c r="AT29" s="958"/>
      <c r="AU29" s="958">
        <v>0</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391</v>
      </c>
      <c r="C30" s="1018"/>
      <c r="D30" s="1018"/>
      <c r="E30" s="1018"/>
      <c r="F30" s="1018"/>
      <c r="G30" s="1018"/>
      <c r="H30" s="1018"/>
      <c r="I30" s="1018"/>
      <c r="J30" s="1018"/>
      <c r="K30" s="1018"/>
      <c r="L30" s="1018"/>
      <c r="M30" s="1018"/>
      <c r="N30" s="1018"/>
      <c r="O30" s="1018"/>
      <c r="P30" s="1019"/>
      <c r="Q30" s="1025">
        <v>579</v>
      </c>
      <c r="R30" s="1026"/>
      <c r="S30" s="1026"/>
      <c r="T30" s="1026"/>
      <c r="U30" s="1026"/>
      <c r="V30" s="1026">
        <v>568</v>
      </c>
      <c r="W30" s="1026"/>
      <c r="X30" s="1026"/>
      <c r="Y30" s="1026"/>
      <c r="Z30" s="1026"/>
      <c r="AA30" s="1026">
        <v>10</v>
      </c>
      <c r="AB30" s="1026"/>
      <c r="AC30" s="1026"/>
      <c r="AD30" s="1026"/>
      <c r="AE30" s="1027"/>
      <c r="AF30" s="1022">
        <v>10</v>
      </c>
      <c r="AG30" s="1023"/>
      <c r="AH30" s="1023"/>
      <c r="AI30" s="1023"/>
      <c r="AJ30" s="1024"/>
      <c r="AK30" s="967">
        <v>97</v>
      </c>
      <c r="AL30" s="958"/>
      <c r="AM30" s="958"/>
      <c r="AN30" s="958"/>
      <c r="AO30" s="958"/>
      <c r="AP30" s="958">
        <v>0</v>
      </c>
      <c r="AQ30" s="958"/>
      <c r="AR30" s="958"/>
      <c r="AS30" s="958"/>
      <c r="AT30" s="958"/>
      <c r="AU30" s="958">
        <v>0</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392</v>
      </c>
      <c r="C31" s="1018"/>
      <c r="D31" s="1018"/>
      <c r="E31" s="1018"/>
      <c r="F31" s="1018"/>
      <c r="G31" s="1018"/>
      <c r="H31" s="1018"/>
      <c r="I31" s="1018"/>
      <c r="J31" s="1018"/>
      <c r="K31" s="1018"/>
      <c r="L31" s="1018"/>
      <c r="M31" s="1018"/>
      <c r="N31" s="1018"/>
      <c r="O31" s="1018"/>
      <c r="P31" s="1019"/>
      <c r="Q31" s="1025">
        <v>243</v>
      </c>
      <c r="R31" s="1026"/>
      <c r="S31" s="1026"/>
      <c r="T31" s="1026"/>
      <c r="U31" s="1026"/>
      <c r="V31" s="1026">
        <v>240</v>
      </c>
      <c r="W31" s="1026"/>
      <c r="X31" s="1026"/>
      <c r="Y31" s="1026"/>
      <c r="Z31" s="1026"/>
      <c r="AA31" s="1026">
        <v>4</v>
      </c>
      <c r="AB31" s="1026"/>
      <c r="AC31" s="1026"/>
      <c r="AD31" s="1026"/>
      <c r="AE31" s="1027"/>
      <c r="AF31" s="1022">
        <v>4</v>
      </c>
      <c r="AG31" s="1023"/>
      <c r="AH31" s="1023"/>
      <c r="AI31" s="1023"/>
      <c r="AJ31" s="1024"/>
      <c r="AK31" s="967">
        <v>157</v>
      </c>
      <c r="AL31" s="958"/>
      <c r="AM31" s="958"/>
      <c r="AN31" s="958"/>
      <c r="AO31" s="958"/>
      <c r="AP31" s="958">
        <v>51</v>
      </c>
      <c r="AQ31" s="958"/>
      <c r="AR31" s="958"/>
      <c r="AS31" s="958"/>
      <c r="AT31" s="958"/>
      <c r="AU31" s="958">
        <v>51</v>
      </c>
      <c r="AV31" s="958"/>
      <c r="AW31" s="958"/>
      <c r="AX31" s="958"/>
      <c r="AY31" s="958"/>
      <c r="AZ31" s="1028" t="s">
        <v>546</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v>
      </c>
      <c r="AG63" s="946"/>
      <c r="AH63" s="946"/>
      <c r="AI63" s="946"/>
      <c r="AJ63" s="1009"/>
      <c r="AK63" s="1010"/>
      <c r="AL63" s="950"/>
      <c r="AM63" s="950"/>
      <c r="AN63" s="950"/>
      <c r="AO63" s="950"/>
      <c r="AP63" s="946">
        <v>51</v>
      </c>
      <c r="AQ63" s="946"/>
      <c r="AR63" s="946"/>
      <c r="AS63" s="946"/>
      <c r="AT63" s="946"/>
      <c r="AU63" s="946">
        <v>51</v>
      </c>
      <c r="AV63" s="946"/>
      <c r="AW63" s="946"/>
      <c r="AX63" s="946"/>
      <c r="AY63" s="946"/>
      <c r="AZ63" s="1004"/>
      <c r="BA63" s="1004"/>
      <c r="BB63" s="1004"/>
      <c r="BC63" s="1004"/>
      <c r="BD63" s="1004"/>
      <c r="BE63" s="947"/>
      <c r="BF63" s="947"/>
      <c r="BG63" s="947"/>
      <c r="BH63" s="947"/>
      <c r="BI63" s="948"/>
      <c r="BJ63" s="1005" t="s">
        <v>113</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547</v>
      </c>
      <c r="C68" s="973"/>
      <c r="D68" s="973"/>
      <c r="E68" s="973"/>
      <c r="F68" s="973"/>
      <c r="G68" s="973"/>
      <c r="H68" s="973"/>
      <c r="I68" s="973"/>
      <c r="J68" s="973"/>
      <c r="K68" s="973"/>
      <c r="L68" s="973"/>
      <c r="M68" s="973"/>
      <c r="N68" s="973"/>
      <c r="O68" s="973"/>
      <c r="P68" s="974"/>
      <c r="Q68" s="975">
        <v>483</v>
      </c>
      <c r="R68" s="969"/>
      <c r="S68" s="969"/>
      <c r="T68" s="969"/>
      <c r="U68" s="969"/>
      <c r="V68" s="969">
        <v>397</v>
      </c>
      <c r="W68" s="969"/>
      <c r="X68" s="969"/>
      <c r="Y68" s="969"/>
      <c r="Z68" s="969"/>
      <c r="AA68" s="969">
        <v>87</v>
      </c>
      <c r="AB68" s="969"/>
      <c r="AC68" s="969"/>
      <c r="AD68" s="969"/>
      <c r="AE68" s="969"/>
      <c r="AF68" s="969">
        <v>87</v>
      </c>
      <c r="AG68" s="969"/>
      <c r="AH68" s="969"/>
      <c r="AI68" s="969"/>
      <c r="AJ68" s="969"/>
      <c r="AK68" s="969">
        <v>93</v>
      </c>
      <c r="AL68" s="969"/>
      <c r="AM68" s="969"/>
      <c r="AN68" s="969"/>
      <c r="AO68" s="969"/>
      <c r="AP68" s="969" t="s">
        <v>484</v>
      </c>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548</v>
      </c>
      <c r="C69" s="962"/>
      <c r="D69" s="962"/>
      <c r="E69" s="962"/>
      <c r="F69" s="962"/>
      <c r="G69" s="962"/>
      <c r="H69" s="962"/>
      <c r="I69" s="962"/>
      <c r="J69" s="962"/>
      <c r="K69" s="962"/>
      <c r="L69" s="962"/>
      <c r="M69" s="962"/>
      <c r="N69" s="962"/>
      <c r="O69" s="962"/>
      <c r="P69" s="963"/>
      <c r="Q69" s="964">
        <v>5552</v>
      </c>
      <c r="R69" s="958"/>
      <c r="S69" s="958"/>
      <c r="T69" s="958"/>
      <c r="U69" s="958"/>
      <c r="V69" s="958">
        <v>4641</v>
      </c>
      <c r="W69" s="958"/>
      <c r="X69" s="958"/>
      <c r="Y69" s="958"/>
      <c r="Z69" s="958"/>
      <c r="AA69" s="958">
        <v>912</v>
      </c>
      <c r="AB69" s="958"/>
      <c r="AC69" s="958"/>
      <c r="AD69" s="958"/>
      <c r="AE69" s="958"/>
      <c r="AF69" s="958">
        <v>912</v>
      </c>
      <c r="AG69" s="958"/>
      <c r="AH69" s="958"/>
      <c r="AI69" s="958"/>
      <c r="AJ69" s="958"/>
      <c r="AK69" s="958">
        <v>0</v>
      </c>
      <c r="AL69" s="958"/>
      <c r="AM69" s="958"/>
      <c r="AN69" s="958"/>
      <c r="AO69" s="958"/>
      <c r="AP69" s="958" t="s">
        <v>484</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549</v>
      </c>
      <c r="C70" s="962"/>
      <c r="D70" s="962"/>
      <c r="E70" s="962"/>
      <c r="F70" s="962"/>
      <c r="G70" s="962"/>
      <c r="H70" s="962"/>
      <c r="I70" s="962"/>
      <c r="J70" s="962"/>
      <c r="K70" s="962"/>
      <c r="L70" s="962"/>
      <c r="M70" s="962"/>
      <c r="N70" s="962"/>
      <c r="O70" s="962"/>
      <c r="P70" s="963"/>
      <c r="Q70" s="964">
        <v>1491</v>
      </c>
      <c r="R70" s="958"/>
      <c r="S70" s="958"/>
      <c r="T70" s="958"/>
      <c r="U70" s="958"/>
      <c r="V70" s="958">
        <v>1487</v>
      </c>
      <c r="W70" s="958"/>
      <c r="X70" s="958"/>
      <c r="Y70" s="958"/>
      <c r="Z70" s="958"/>
      <c r="AA70" s="958">
        <v>3</v>
      </c>
      <c r="AB70" s="958"/>
      <c r="AC70" s="958"/>
      <c r="AD70" s="958"/>
      <c r="AE70" s="958"/>
      <c r="AF70" s="958">
        <v>3</v>
      </c>
      <c r="AG70" s="958"/>
      <c r="AH70" s="958"/>
      <c r="AI70" s="958"/>
      <c r="AJ70" s="958"/>
      <c r="AK70" s="958">
        <v>41</v>
      </c>
      <c r="AL70" s="958"/>
      <c r="AM70" s="958"/>
      <c r="AN70" s="958"/>
      <c r="AO70" s="958"/>
      <c r="AP70" s="958" t="s">
        <v>484</v>
      </c>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550</v>
      </c>
      <c r="C71" s="962"/>
      <c r="D71" s="962"/>
      <c r="E71" s="962"/>
      <c r="F71" s="962"/>
      <c r="G71" s="962"/>
      <c r="H71" s="962"/>
      <c r="I71" s="962"/>
      <c r="J71" s="962"/>
      <c r="K71" s="962"/>
      <c r="L71" s="962"/>
      <c r="M71" s="962"/>
      <c r="N71" s="962"/>
      <c r="O71" s="962"/>
      <c r="P71" s="963"/>
      <c r="Q71" s="964">
        <v>8</v>
      </c>
      <c r="R71" s="958"/>
      <c r="S71" s="958"/>
      <c r="T71" s="958"/>
      <c r="U71" s="958"/>
      <c r="V71" s="958">
        <v>7</v>
      </c>
      <c r="W71" s="958"/>
      <c r="X71" s="958"/>
      <c r="Y71" s="958"/>
      <c r="Z71" s="958"/>
      <c r="AA71" s="958">
        <v>0</v>
      </c>
      <c r="AB71" s="958"/>
      <c r="AC71" s="958"/>
      <c r="AD71" s="958"/>
      <c r="AE71" s="958"/>
      <c r="AF71" s="958">
        <v>0</v>
      </c>
      <c r="AG71" s="958"/>
      <c r="AH71" s="958"/>
      <c r="AI71" s="958"/>
      <c r="AJ71" s="958"/>
      <c r="AK71" s="958">
        <v>5</v>
      </c>
      <c r="AL71" s="958"/>
      <c r="AM71" s="958"/>
      <c r="AN71" s="958"/>
      <c r="AO71" s="958"/>
      <c r="AP71" s="958" t="s">
        <v>484</v>
      </c>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t="s">
        <v>551</v>
      </c>
      <c r="C72" s="962"/>
      <c r="D72" s="962"/>
      <c r="E72" s="962"/>
      <c r="F72" s="962"/>
      <c r="G72" s="962"/>
      <c r="H72" s="962"/>
      <c r="I72" s="962"/>
      <c r="J72" s="962"/>
      <c r="K72" s="962"/>
      <c r="L72" s="962"/>
      <c r="M72" s="962"/>
      <c r="N72" s="962"/>
      <c r="O72" s="962"/>
      <c r="P72" s="963"/>
      <c r="Q72" s="964">
        <v>33</v>
      </c>
      <c r="R72" s="958"/>
      <c r="S72" s="958"/>
      <c r="T72" s="958"/>
      <c r="U72" s="958"/>
      <c r="V72" s="958">
        <v>17</v>
      </c>
      <c r="W72" s="958"/>
      <c r="X72" s="958"/>
      <c r="Y72" s="958"/>
      <c r="Z72" s="958"/>
      <c r="AA72" s="958">
        <v>17</v>
      </c>
      <c r="AB72" s="958"/>
      <c r="AC72" s="958"/>
      <c r="AD72" s="958"/>
      <c r="AE72" s="958"/>
      <c r="AF72" s="958">
        <v>17</v>
      </c>
      <c r="AG72" s="958"/>
      <c r="AH72" s="958"/>
      <c r="AI72" s="958"/>
      <c r="AJ72" s="958"/>
      <c r="AK72" s="958">
        <v>23</v>
      </c>
      <c r="AL72" s="958"/>
      <c r="AM72" s="958"/>
      <c r="AN72" s="958"/>
      <c r="AO72" s="958"/>
      <c r="AP72" s="958" t="s">
        <v>484</v>
      </c>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t="s">
        <v>552</v>
      </c>
      <c r="C73" s="962"/>
      <c r="D73" s="962"/>
      <c r="E73" s="962"/>
      <c r="F73" s="962"/>
      <c r="G73" s="962"/>
      <c r="H73" s="962"/>
      <c r="I73" s="962"/>
      <c r="J73" s="962"/>
      <c r="K73" s="962"/>
      <c r="L73" s="962"/>
      <c r="M73" s="962"/>
      <c r="N73" s="962"/>
      <c r="O73" s="962"/>
      <c r="P73" s="963"/>
      <c r="Q73" s="964">
        <v>772</v>
      </c>
      <c r="R73" s="958"/>
      <c r="S73" s="958"/>
      <c r="T73" s="958"/>
      <c r="U73" s="958"/>
      <c r="V73" s="958">
        <v>728</v>
      </c>
      <c r="W73" s="958"/>
      <c r="X73" s="958"/>
      <c r="Y73" s="958"/>
      <c r="Z73" s="958"/>
      <c r="AA73" s="958">
        <v>44</v>
      </c>
      <c r="AB73" s="958"/>
      <c r="AC73" s="958"/>
      <c r="AD73" s="958"/>
      <c r="AE73" s="958"/>
      <c r="AF73" s="958">
        <v>44</v>
      </c>
      <c r="AG73" s="958"/>
      <c r="AH73" s="958"/>
      <c r="AI73" s="958"/>
      <c r="AJ73" s="958"/>
      <c r="AK73" s="958">
        <v>315</v>
      </c>
      <c r="AL73" s="958"/>
      <c r="AM73" s="958"/>
      <c r="AN73" s="958"/>
      <c r="AO73" s="958"/>
      <c r="AP73" s="958" t="s">
        <v>484</v>
      </c>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t="s">
        <v>553</v>
      </c>
      <c r="C74" s="962"/>
      <c r="D74" s="962"/>
      <c r="E74" s="962"/>
      <c r="F74" s="962"/>
      <c r="G74" s="962"/>
      <c r="H74" s="962"/>
      <c r="I74" s="962"/>
      <c r="J74" s="962"/>
      <c r="K74" s="962"/>
      <c r="L74" s="962"/>
      <c r="M74" s="962"/>
      <c r="N74" s="962"/>
      <c r="O74" s="962"/>
      <c r="P74" s="963"/>
      <c r="Q74" s="964">
        <v>1876</v>
      </c>
      <c r="R74" s="958"/>
      <c r="S74" s="958"/>
      <c r="T74" s="958"/>
      <c r="U74" s="958"/>
      <c r="V74" s="958">
        <v>1810</v>
      </c>
      <c r="W74" s="958"/>
      <c r="X74" s="958"/>
      <c r="Y74" s="958"/>
      <c r="Z74" s="958"/>
      <c r="AA74" s="958">
        <v>66</v>
      </c>
      <c r="AB74" s="958"/>
      <c r="AC74" s="958"/>
      <c r="AD74" s="958"/>
      <c r="AE74" s="958"/>
      <c r="AF74" s="958">
        <v>66</v>
      </c>
      <c r="AG74" s="958"/>
      <c r="AH74" s="958"/>
      <c r="AI74" s="958"/>
      <c r="AJ74" s="958"/>
      <c r="AK74" s="958" t="s">
        <v>484</v>
      </c>
      <c r="AL74" s="958"/>
      <c r="AM74" s="958"/>
      <c r="AN74" s="958"/>
      <c r="AO74" s="958"/>
      <c r="AP74" s="958" t="s">
        <v>484</v>
      </c>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t="s">
        <v>554</v>
      </c>
      <c r="C75" s="962"/>
      <c r="D75" s="962"/>
      <c r="E75" s="962"/>
      <c r="F75" s="962"/>
      <c r="G75" s="962"/>
      <c r="H75" s="962"/>
      <c r="I75" s="962"/>
      <c r="J75" s="962"/>
      <c r="K75" s="962"/>
      <c r="L75" s="962"/>
      <c r="M75" s="962"/>
      <c r="N75" s="962"/>
      <c r="O75" s="962"/>
      <c r="P75" s="963"/>
      <c r="Q75" s="965">
        <v>297869</v>
      </c>
      <c r="R75" s="966"/>
      <c r="S75" s="966"/>
      <c r="T75" s="966"/>
      <c r="U75" s="967"/>
      <c r="V75" s="968">
        <v>293113</v>
      </c>
      <c r="W75" s="966"/>
      <c r="X75" s="966"/>
      <c r="Y75" s="966"/>
      <c r="Z75" s="967"/>
      <c r="AA75" s="968">
        <v>4756</v>
      </c>
      <c r="AB75" s="966"/>
      <c r="AC75" s="966"/>
      <c r="AD75" s="966"/>
      <c r="AE75" s="967"/>
      <c r="AF75" s="968">
        <v>4756</v>
      </c>
      <c r="AG75" s="966"/>
      <c r="AH75" s="966"/>
      <c r="AI75" s="966"/>
      <c r="AJ75" s="967"/>
      <c r="AK75" s="968">
        <v>1710</v>
      </c>
      <c r="AL75" s="966"/>
      <c r="AM75" s="966"/>
      <c r="AN75" s="966"/>
      <c r="AO75" s="967"/>
      <c r="AP75" s="968" t="s">
        <v>484</v>
      </c>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5885</v>
      </c>
      <c r="AG88" s="946"/>
      <c r="AH88" s="946"/>
      <c r="AI88" s="946"/>
      <c r="AJ88" s="946"/>
      <c r="AK88" s="950"/>
      <c r="AL88" s="950"/>
      <c r="AM88" s="950"/>
      <c r="AN88" s="950"/>
      <c r="AO88" s="950"/>
      <c r="AP88" s="946" t="s">
        <v>546</v>
      </c>
      <c r="AQ88" s="946"/>
      <c r="AR88" s="946"/>
      <c r="AS88" s="946"/>
      <c r="AT88" s="946"/>
      <c r="AU88" s="946" t="s">
        <v>546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2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t="s">
        <v>113</v>
      </c>
      <c r="AB110" s="876"/>
      <c r="AC110" s="876"/>
      <c r="AD110" s="876"/>
      <c r="AE110" s="877"/>
      <c r="AF110" s="878" t="s">
        <v>113</v>
      </c>
      <c r="AG110" s="876"/>
      <c r="AH110" s="876"/>
      <c r="AI110" s="876"/>
      <c r="AJ110" s="877"/>
      <c r="AK110" s="878" t="s">
        <v>113</v>
      </c>
      <c r="AL110" s="876"/>
      <c r="AM110" s="876"/>
      <c r="AN110" s="876"/>
      <c r="AO110" s="877"/>
      <c r="AP110" s="879" t="s">
        <v>113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t="s">
        <v>113</v>
      </c>
      <c r="BR110" s="829"/>
      <c r="BS110" s="829"/>
      <c r="BT110" s="829"/>
      <c r="BU110" s="829"/>
      <c r="BV110" s="829" t="s">
        <v>113</v>
      </c>
      <c r="BW110" s="829"/>
      <c r="BX110" s="829"/>
      <c r="BY110" s="829"/>
      <c r="BZ110" s="829"/>
      <c r="CA110" s="829" t="s">
        <v>113</v>
      </c>
      <c r="CB110" s="829"/>
      <c r="CC110" s="829"/>
      <c r="CD110" s="829"/>
      <c r="CE110" s="829"/>
      <c r="CF110" s="853" t="s">
        <v>113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113</v>
      </c>
      <c r="DH110" s="829"/>
      <c r="DI110" s="829"/>
      <c r="DJ110" s="829"/>
      <c r="DK110" s="829"/>
      <c r="DL110" s="829" t="s">
        <v>113</v>
      </c>
      <c r="DM110" s="829"/>
      <c r="DN110" s="829"/>
      <c r="DO110" s="829"/>
      <c r="DP110" s="829"/>
      <c r="DQ110" s="829" t="s">
        <v>113</v>
      </c>
      <c r="DR110" s="829"/>
      <c r="DS110" s="829"/>
      <c r="DT110" s="829"/>
      <c r="DU110" s="829"/>
      <c r="DV110" s="830" t="s">
        <v>113</v>
      </c>
      <c r="DW110" s="830"/>
      <c r="DX110" s="830"/>
      <c r="DY110" s="830"/>
      <c r="DZ110" s="831"/>
    </row>
    <row r="111" spans="1:131" s="212" customFormat="1" ht="26.25" customHeight="1" x14ac:dyDescent="0.2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113</v>
      </c>
      <c r="AB111" s="906"/>
      <c r="AC111" s="906"/>
      <c r="AD111" s="906"/>
      <c r="AE111" s="907"/>
      <c r="AF111" s="908" t="s">
        <v>113</v>
      </c>
      <c r="AG111" s="906"/>
      <c r="AH111" s="906"/>
      <c r="AI111" s="906"/>
      <c r="AJ111" s="907"/>
      <c r="AK111" s="908" t="s">
        <v>113</v>
      </c>
      <c r="AL111" s="906"/>
      <c r="AM111" s="906"/>
      <c r="AN111" s="906"/>
      <c r="AO111" s="907"/>
      <c r="AP111" s="909" t="s">
        <v>113</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18993</v>
      </c>
      <c r="BR111" s="804"/>
      <c r="BS111" s="804"/>
      <c r="BT111" s="804"/>
      <c r="BU111" s="804"/>
      <c r="BV111" s="804">
        <v>37114</v>
      </c>
      <c r="BW111" s="804"/>
      <c r="BX111" s="804"/>
      <c r="BY111" s="804"/>
      <c r="BZ111" s="804"/>
      <c r="CA111" s="804">
        <v>24052</v>
      </c>
      <c r="CB111" s="804"/>
      <c r="CC111" s="804"/>
      <c r="CD111" s="804"/>
      <c r="CE111" s="804"/>
      <c r="CF111" s="862">
        <v>0.7</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113</v>
      </c>
      <c r="DH111" s="804"/>
      <c r="DI111" s="804"/>
      <c r="DJ111" s="804"/>
      <c r="DK111" s="804"/>
      <c r="DL111" s="804" t="s">
        <v>113</v>
      </c>
      <c r="DM111" s="804"/>
      <c r="DN111" s="804"/>
      <c r="DO111" s="804"/>
      <c r="DP111" s="804"/>
      <c r="DQ111" s="804" t="s">
        <v>113</v>
      </c>
      <c r="DR111" s="804"/>
      <c r="DS111" s="804"/>
      <c r="DT111" s="804"/>
      <c r="DU111" s="804"/>
      <c r="DV111" s="781" t="s">
        <v>113</v>
      </c>
      <c r="DW111" s="781"/>
      <c r="DX111" s="781"/>
      <c r="DY111" s="781"/>
      <c r="DZ111" s="782"/>
    </row>
    <row r="112" spans="1:131" s="212" customFormat="1" ht="26.25" customHeight="1" x14ac:dyDescent="0.2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113</v>
      </c>
      <c r="AB112" s="767"/>
      <c r="AC112" s="767"/>
      <c r="AD112" s="767"/>
      <c r="AE112" s="768"/>
      <c r="AF112" s="769" t="s">
        <v>113</v>
      </c>
      <c r="AG112" s="767"/>
      <c r="AH112" s="767"/>
      <c r="AI112" s="767"/>
      <c r="AJ112" s="768"/>
      <c r="AK112" s="769" t="s">
        <v>113</v>
      </c>
      <c r="AL112" s="767"/>
      <c r="AM112" s="767"/>
      <c r="AN112" s="767"/>
      <c r="AO112" s="768"/>
      <c r="AP112" s="811" t="s">
        <v>113</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110088</v>
      </c>
      <c r="BR112" s="804"/>
      <c r="BS112" s="804"/>
      <c r="BT112" s="804"/>
      <c r="BU112" s="804"/>
      <c r="BV112" s="804">
        <v>77033</v>
      </c>
      <c r="BW112" s="804"/>
      <c r="BX112" s="804"/>
      <c r="BY112" s="804"/>
      <c r="BZ112" s="804"/>
      <c r="CA112" s="804">
        <v>50725</v>
      </c>
      <c r="CB112" s="804"/>
      <c r="CC112" s="804"/>
      <c r="CD112" s="804"/>
      <c r="CE112" s="804"/>
      <c r="CF112" s="862">
        <v>1.5</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113</v>
      </c>
      <c r="DH112" s="804"/>
      <c r="DI112" s="804"/>
      <c r="DJ112" s="804"/>
      <c r="DK112" s="804"/>
      <c r="DL112" s="804" t="s">
        <v>113</v>
      </c>
      <c r="DM112" s="804"/>
      <c r="DN112" s="804"/>
      <c r="DO112" s="804"/>
      <c r="DP112" s="804"/>
      <c r="DQ112" s="804" t="s">
        <v>113</v>
      </c>
      <c r="DR112" s="804"/>
      <c r="DS112" s="804"/>
      <c r="DT112" s="804"/>
      <c r="DU112" s="804"/>
      <c r="DV112" s="781" t="s">
        <v>113</v>
      </c>
      <c r="DW112" s="781"/>
      <c r="DX112" s="781"/>
      <c r="DY112" s="781"/>
      <c r="DZ112" s="782"/>
    </row>
    <row r="113" spans="1:130" s="212" customFormat="1" ht="26.25" customHeight="1" x14ac:dyDescent="0.2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40314</v>
      </c>
      <c r="AB113" s="906"/>
      <c r="AC113" s="906"/>
      <c r="AD113" s="906"/>
      <c r="AE113" s="907"/>
      <c r="AF113" s="908">
        <v>35697</v>
      </c>
      <c r="AG113" s="906"/>
      <c r="AH113" s="906"/>
      <c r="AI113" s="906"/>
      <c r="AJ113" s="907"/>
      <c r="AK113" s="908">
        <v>27969</v>
      </c>
      <c r="AL113" s="906"/>
      <c r="AM113" s="906"/>
      <c r="AN113" s="906"/>
      <c r="AO113" s="907"/>
      <c r="AP113" s="909">
        <v>0.8</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113</v>
      </c>
      <c r="BR113" s="804"/>
      <c r="BS113" s="804"/>
      <c r="BT113" s="804"/>
      <c r="BU113" s="804"/>
      <c r="BV113" s="804" t="s">
        <v>113</v>
      </c>
      <c r="BW113" s="804"/>
      <c r="BX113" s="804"/>
      <c r="BY113" s="804"/>
      <c r="BZ113" s="804"/>
      <c r="CA113" s="804" t="s">
        <v>113</v>
      </c>
      <c r="CB113" s="804"/>
      <c r="CC113" s="804"/>
      <c r="CD113" s="804"/>
      <c r="CE113" s="804"/>
      <c r="CF113" s="862" t="s">
        <v>113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113</v>
      </c>
      <c r="DH113" s="767"/>
      <c r="DI113" s="767"/>
      <c r="DJ113" s="767"/>
      <c r="DK113" s="768"/>
      <c r="DL113" s="769" t="s">
        <v>113</v>
      </c>
      <c r="DM113" s="767"/>
      <c r="DN113" s="767"/>
      <c r="DO113" s="767"/>
      <c r="DP113" s="768"/>
      <c r="DQ113" s="769" t="s">
        <v>113</v>
      </c>
      <c r="DR113" s="767"/>
      <c r="DS113" s="767"/>
      <c r="DT113" s="767"/>
      <c r="DU113" s="768"/>
      <c r="DV113" s="811" t="s">
        <v>113</v>
      </c>
      <c r="DW113" s="812"/>
      <c r="DX113" s="812"/>
      <c r="DY113" s="812"/>
      <c r="DZ113" s="813"/>
    </row>
    <row r="114" spans="1:130" s="212" customFormat="1" ht="26.25" customHeight="1" x14ac:dyDescent="0.2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113</v>
      </c>
      <c r="AB114" s="767"/>
      <c r="AC114" s="767"/>
      <c r="AD114" s="767"/>
      <c r="AE114" s="768"/>
      <c r="AF114" s="769" t="s">
        <v>113</v>
      </c>
      <c r="AG114" s="767"/>
      <c r="AH114" s="767"/>
      <c r="AI114" s="767"/>
      <c r="AJ114" s="768"/>
      <c r="AK114" s="769" t="s">
        <v>113</v>
      </c>
      <c r="AL114" s="767"/>
      <c r="AM114" s="767"/>
      <c r="AN114" s="767"/>
      <c r="AO114" s="768"/>
      <c r="AP114" s="811" t="s">
        <v>113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611724</v>
      </c>
      <c r="BR114" s="804"/>
      <c r="BS114" s="804"/>
      <c r="BT114" s="804"/>
      <c r="BU114" s="804"/>
      <c r="BV114" s="804">
        <v>521071</v>
      </c>
      <c r="BW114" s="804"/>
      <c r="BX114" s="804"/>
      <c r="BY114" s="804"/>
      <c r="BZ114" s="804"/>
      <c r="CA114" s="804">
        <v>618372</v>
      </c>
      <c r="CB114" s="804"/>
      <c r="CC114" s="804"/>
      <c r="CD114" s="804"/>
      <c r="CE114" s="804"/>
      <c r="CF114" s="862">
        <v>18.399999999999999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113</v>
      </c>
      <c r="DH114" s="767"/>
      <c r="DI114" s="767"/>
      <c r="DJ114" s="767"/>
      <c r="DK114" s="768"/>
      <c r="DL114" s="769" t="s">
        <v>113</v>
      </c>
      <c r="DM114" s="767"/>
      <c r="DN114" s="767"/>
      <c r="DO114" s="767"/>
      <c r="DP114" s="768"/>
      <c r="DQ114" s="769" t="s">
        <v>113</v>
      </c>
      <c r="DR114" s="767"/>
      <c r="DS114" s="767"/>
      <c r="DT114" s="767"/>
      <c r="DU114" s="768"/>
      <c r="DV114" s="811" t="s">
        <v>113</v>
      </c>
      <c r="DW114" s="812"/>
      <c r="DX114" s="812"/>
      <c r="DY114" s="812"/>
      <c r="DZ114" s="813"/>
    </row>
    <row r="115" spans="1:130" s="212" customFormat="1" ht="26.25" customHeight="1" x14ac:dyDescent="0.2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113</v>
      </c>
      <c r="AB115" s="906"/>
      <c r="AC115" s="906"/>
      <c r="AD115" s="906"/>
      <c r="AE115" s="907"/>
      <c r="AF115" s="908" t="s">
        <v>113</v>
      </c>
      <c r="AG115" s="906"/>
      <c r="AH115" s="906"/>
      <c r="AI115" s="906"/>
      <c r="AJ115" s="907"/>
      <c r="AK115" s="908" t="s">
        <v>113</v>
      </c>
      <c r="AL115" s="906"/>
      <c r="AM115" s="906"/>
      <c r="AN115" s="906"/>
      <c r="AO115" s="907"/>
      <c r="AP115" s="909" t="s">
        <v>113</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113</v>
      </c>
      <c r="BR115" s="804"/>
      <c r="BS115" s="804"/>
      <c r="BT115" s="804"/>
      <c r="BU115" s="804"/>
      <c r="BV115" s="804" t="s">
        <v>113</v>
      </c>
      <c r="BW115" s="804"/>
      <c r="BX115" s="804"/>
      <c r="BY115" s="804"/>
      <c r="BZ115" s="804"/>
      <c r="CA115" s="804" t="s">
        <v>113</v>
      </c>
      <c r="CB115" s="804"/>
      <c r="CC115" s="804"/>
      <c r="CD115" s="804"/>
      <c r="CE115" s="804"/>
      <c r="CF115" s="862" t="s">
        <v>113</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113</v>
      </c>
      <c r="DH115" s="767"/>
      <c r="DI115" s="767"/>
      <c r="DJ115" s="767"/>
      <c r="DK115" s="768"/>
      <c r="DL115" s="769" t="s">
        <v>113</v>
      </c>
      <c r="DM115" s="767"/>
      <c r="DN115" s="767"/>
      <c r="DO115" s="767"/>
      <c r="DP115" s="768"/>
      <c r="DQ115" s="769" t="s">
        <v>113</v>
      </c>
      <c r="DR115" s="767"/>
      <c r="DS115" s="767"/>
      <c r="DT115" s="767"/>
      <c r="DU115" s="768"/>
      <c r="DV115" s="811" t="s">
        <v>113</v>
      </c>
      <c r="DW115" s="812"/>
      <c r="DX115" s="812"/>
      <c r="DY115" s="812"/>
      <c r="DZ115" s="813"/>
    </row>
    <row r="116" spans="1:130" s="212" customFormat="1" ht="26.25" customHeight="1" x14ac:dyDescent="0.2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113</v>
      </c>
      <c r="AB116" s="767"/>
      <c r="AC116" s="767"/>
      <c r="AD116" s="767"/>
      <c r="AE116" s="768"/>
      <c r="AF116" s="769" t="s">
        <v>113</v>
      </c>
      <c r="AG116" s="767"/>
      <c r="AH116" s="767"/>
      <c r="AI116" s="767"/>
      <c r="AJ116" s="768"/>
      <c r="AK116" s="769" t="s">
        <v>113</v>
      </c>
      <c r="AL116" s="767"/>
      <c r="AM116" s="767"/>
      <c r="AN116" s="767"/>
      <c r="AO116" s="768"/>
      <c r="AP116" s="811" t="s">
        <v>113</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113</v>
      </c>
      <c r="BR116" s="804"/>
      <c r="BS116" s="804"/>
      <c r="BT116" s="804"/>
      <c r="BU116" s="804"/>
      <c r="BV116" s="804" t="s">
        <v>113</v>
      </c>
      <c r="BW116" s="804"/>
      <c r="BX116" s="804"/>
      <c r="BY116" s="804"/>
      <c r="BZ116" s="804"/>
      <c r="CA116" s="804" t="s">
        <v>113</v>
      </c>
      <c r="CB116" s="804"/>
      <c r="CC116" s="804"/>
      <c r="CD116" s="804"/>
      <c r="CE116" s="804"/>
      <c r="CF116" s="862" t="s">
        <v>113</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113</v>
      </c>
      <c r="DH116" s="767"/>
      <c r="DI116" s="767"/>
      <c r="DJ116" s="767"/>
      <c r="DK116" s="768"/>
      <c r="DL116" s="769" t="s">
        <v>113</v>
      </c>
      <c r="DM116" s="767"/>
      <c r="DN116" s="767"/>
      <c r="DO116" s="767"/>
      <c r="DP116" s="768"/>
      <c r="DQ116" s="769" t="s">
        <v>113</v>
      </c>
      <c r="DR116" s="767"/>
      <c r="DS116" s="767"/>
      <c r="DT116" s="767"/>
      <c r="DU116" s="768"/>
      <c r="DV116" s="811" t="s">
        <v>113</v>
      </c>
      <c r="DW116" s="812"/>
      <c r="DX116" s="812"/>
      <c r="DY116" s="812"/>
      <c r="DZ116" s="813"/>
    </row>
    <row r="117" spans="1:130" s="212" customFormat="1" ht="26.25" customHeight="1" x14ac:dyDescent="0.2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40314</v>
      </c>
      <c r="AB117" s="890"/>
      <c r="AC117" s="890"/>
      <c r="AD117" s="890"/>
      <c r="AE117" s="891"/>
      <c r="AF117" s="892">
        <v>35697</v>
      </c>
      <c r="AG117" s="890"/>
      <c r="AH117" s="890"/>
      <c r="AI117" s="890"/>
      <c r="AJ117" s="891"/>
      <c r="AK117" s="892">
        <v>27969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113</v>
      </c>
      <c r="BR117" s="804"/>
      <c r="BS117" s="804"/>
      <c r="BT117" s="804"/>
      <c r="BU117" s="804"/>
      <c r="BV117" s="804" t="s">
        <v>113</v>
      </c>
      <c r="BW117" s="804"/>
      <c r="BX117" s="804"/>
      <c r="BY117" s="804"/>
      <c r="BZ117" s="804"/>
      <c r="CA117" s="804" t="s">
        <v>113</v>
      </c>
      <c r="CB117" s="804"/>
      <c r="CC117" s="804"/>
      <c r="CD117" s="804"/>
      <c r="CE117" s="804"/>
      <c r="CF117" s="862" t="s">
        <v>113</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113</v>
      </c>
      <c r="DH117" s="767"/>
      <c r="DI117" s="767"/>
      <c r="DJ117" s="767"/>
      <c r="DK117" s="768"/>
      <c r="DL117" s="769" t="s">
        <v>113</v>
      </c>
      <c r="DM117" s="767"/>
      <c r="DN117" s="767"/>
      <c r="DO117" s="767"/>
      <c r="DP117" s="768"/>
      <c r="DQ117" s="769" t="s">
        <v>113</v>
      </c>
      <c r="DR117" s="767"/>
      <c r="DS117" s="767"/>
      <c r="DT117" s="767"/>
      <c r="DU117" s="768"/>
      <c r="DV117" s="811" t="s">
        <v>113</v>
      </c>
      <c r="DW117" s="812"/>
      <c r="DX117" s="812"/>
      <c r="DY117" s="812"/>
      <c r="DZ117" s="813"/>
    </row>
    <row r="118" spans="1:130" s="212" customFormat="1" ht="26.25" customHeight="1" x14ac:dyDescent="0.2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113</v>
      </c>
      <c r="BR118" s="832"/>
      <c r="BS118" s="832"/>
      <c r="BT118" s="832"/>
      <c r="BU118" s="832"/>
      <c r="BV118" s="832" t="s">
        <v>113</v>
      </c>
      <c r="BW118" s="832"/>
      <c r="BX118" s="832"/>
      <c r="BY118" s="832"/>
      <c r="BZ118" s="832"/>
      <c r="CA118" s="832" t="s">
        <v>113</v>
      </c>
      <c r="CB118" s="832"/>
      <c r="CC118" s="832"/>
      <c r="CD118" s="832"/>
      <c r="CE118" s="832"/>
      <c r="CF118" s="862" t="s">
        <v>113</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113</v>
      </c>
      <c r="DH118" s="767"/>
      <c r="DI118" s="767"/>
      <c r="DJ118" s="767"/>
      <c r="DK118" s="768"/>
      <c r="DL118" s="769" t="s">
        <v>113</v>
      </c>
      <c r="DM118" s="767"/>
      <c r="DN118" s="767"/>
      <c r="DO118" s="767"/>
      <c r="DP118" s="768"/>
      <c r="DQ118" s="769" t="s">
        <v>113</v>
      </c>
      <c r="DR118" s="767"/>
      <c r="DS118" s="767"/>
      <c r="DT118" s="767"/>
      <c r="DU118" s="768"/>
      <c r="DV118" s="811" t="s">
        <v>113</v>
      </c>
      <c r="DW118" s="812"/>
      <c r="DX118" s="812"/>
      <c r="DY118" s="812"/>
      <c r="DZ118" s="813"/>
    </row>
    <row r="119" spans="1:130" s="212" customFormat="1" ht="26.25" customHeight="1" x14ac:dyDescent="0.2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113</v>
      </c>
      <c r="AB119" s="876"/>
      <c r="AC119" s="876"/>
      <c r="AD119" s="876"/>
      <c r="AE119" s="877"/>
      <c r="AF119" s="878" t="s">
        <v>113</v>
      </c>
      <c r="AG119" s="876"/>
      <c r="AH119" s="876"/>
      <c r="AI119" s="876"/>
      <c r="AJ119" s="877"/>
      <c r="AK119" s="878" t="s">
        <v>113</v>
      </c>
      <c r="AL119" s="876"/>
      <c r="AM119" s="876"/>
      <c r="AN119" s="876"/>
      <c r="AO119" s="877"/>
      <c r="AP119" s="879" t="s">
        <v>113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740805</v>
      </c>
      <c r="BR119" s="832"/>
      <c r="BS119" s="832"/>
      <c r="BT119" s="832"/>
      <c r="BU119" s="832"/>
      <c r="BV119" s="832">
        <v>635218</v>
      </c>
      <c r="BW119" s="832"/>
      <c r="BX119" s="832"/>
      <c r="BY119" s="832"/>
      <c r="BZ119" s="832"/>
      <c r="CA119" s="832">
        <v>693149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18993</v>
      </c>
      <c r="DH119" s="751"/>
      <c r="DI119" s="751"/>
      <c r="DJ119" s="751"/>
      <c r="DK119" s="752"/>
      <c r="DL119" s="753">
        <v>37114</v>
      </c>
      <c r="DM119" s="751"/>
      <c r="DN119" s="751"/>
      <c r="DO119" s="751"/>
      <c r="DP119" s="752"/>
      <c r="DQ119" s="753">
        <v>24052</v>
      </c>
      <c r="DR119" s="751"/>
      <c r="DS119" s="751"/>
      <c r="DT119" s="751"/>
      <c r="DU119" s="752"/>
      <c r="DV119" s="835">
        <v>0.7</v>
      </c>
      <c r="DW119" s="836"/>
      <c r="DX119" s="836"/>
      <c r="DY119" s="836"/>
      <c r="DZ119" s="837"/>
    </row>
    <row r="120" spans="1:130" s="212" customFormat="1" ht="26.25" customHeight="1" x14ac:dyDescent="0.2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113</v>
      </c>
      <c r="AB120" s="767"/>
      <c r="AC120" s="767"/>
      <c r="AD120" s="767"/>
      <c r="AE120" s="768"/>
      <c r="AF120" s="769" t="s">
        <v>113</v>
      </c>
      <c r="AG120" s="767"/>
      <c r="AH120" s="767"/>
      <c r="AI120" s="767"/>
      <c r="AJ120" s="768"/>
      <c r="AK120" s="769" t="s">
        <v>113</v>
      </c>
      <c r="AL120" s="767"/>
      <c r="AM120" s="767"/>
      <c r="AN120" s="767"/>
      <c r="AO120" s="768"/>
      <c r="AP120" s="811" t="s">
        <v>113</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7811379</v>
      </c>
      <c r="BR120" s="829"/>
      <c r="BS120" s="829"/>
      <c r="BT120" s="829"/>
      <c r="BU120" s="829"/>
      <c r="BV120" s="829">
        <v>8743775</v>
      </c>
      <c r="BW120" s="829"/>
      <c r="BX120" s="829"/>
      <c r="BY120" s="829"/>
      <c r="BZ120" s="829"/>
      <c r="CA120" s="829">
        <v>9799633</v>
      </c>
      <c r="CB120" s="829"/>
      <c r="CC120" s="829"/>
      <c r="CD120" s="829"/>
      <c r="CE120" s="829"/>
      <c r="CF120" s="853">
        <v>291.39999999999998</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110089</v>
      </c>
      <c r="DH120" s="829"/>
      <c r="DI120" s="829"/>
      <c r="DJ120" s="829"/>
      <c r="DK120" s="829"/>
      <c r="DL120" s="829">
        <v>77033000</v>
      </c>
      <c r="DM120" s="829"/>
      <c r="DN120" s="829"/>
      <c r="DO120" s="829"/>
      <c r="DP120" s="829"/>
      <c r="DQ120" s="829">
        <v>50725000</v>
      </c>
      <c r="DR120" s="829"/>
      <c r="DS120" s="829"/>
      <c r="DT120" s="829"/>
      <c r="DU120" s="829"/>
      <c r="DV120" s="830">
        <v>1508.2</v>
      </c>
      <c r="DW120" s="830"/>
      <c r="DX120" s="830"/>
      <c r="DY120" s="830"/>
      <c r="DZ120" s="831"/>
    </row>
    <row r="121" spans="1:130" s="212" customFormat="1" ht="26.25" customHeight="1" x14ac:dyDescent="0.2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113</v>
      </c>
      <c r="AB121" s="767"/>
      <c r="AC121" s="767"/>
      <c r="AD121" s="767"/>
      <c r="AE121" s="768"/>
      <c r="AF121" s="769" t="s">
        <v>113</v>
      </c>
      <c r="AG121" s="767"/>
      <c r="AH121" s="767"/>
      <c r="AI121" s="767"/>
      <c r="AJ121" s="768"/>
      <c r="AK121" s="769" t="s">
        <v>113</v>
      </c>
      <c r="AL121" s="767"/>
      <c r="AM121" s="767"/>
      <c r="AN121" s="767"/>
      <c r="AO121" s="768"/>
      <c r="AP121" s="811" t="s">
        <v>113</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113</v>
      </c>
      <c r="BR121" s="804"/>
      <c r="BS121" s="804"/>
      <c r="BT121" s="804"/>
      <c r="BU121" s="804"/>
      <c r="BV121" s="804" t="s">
        <v>113</v>
      </c>
      <c r="BW121" s="804"/>
      <c r="BX121" s="804"/>
      <c r="BY121" s="804"/>
      <c r="BZ121" s="804"/>
      <c r="CA121" s="804" t="s">
        <v>113</v>
      </c>
      <c r="CB121" s="804"/>
      <c r="CC121" s="804"/>
      <c r="CD121" s="804"/>
      <c r="CE121" s="804"/>
      <c r="CF121" s="862" t="s">
        <v>113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113</v>
      </c>
      <c r="DH121" s="804"/>
      <c r="DI121" s="804"/>
      <c r="DJ121" s="804"/>
      <c r="DK121" s="804"/>
      <c r="DL121" s="804" t="s">
        <v>113</v>
      </c>
      <c r="DM121" s="804"/>
      <c r="DN121" s="804"/>
      <c r="DO121" s="804"/>
      <c r="DP121" s="804"/>
      <c r="DQ121" s="804" t="s">
        <v>113</v>
      </c>
      <c r="DR121" s="804"/>
      <c r="DS121" s="804"/>
      <c r="DT121" s="804"/>
      <c r="DU121" s="804"/>
      <c r="DV121" s="781" t="s">
        <v>113</v>
      </c>
      <c r="DW121" s="781"/>
      <c r="DX121" s="781"/>
      <c r="DY121" s="781"/>
      <c r="DZ121" s="782"/>
    </row>
    <row r="122" spans="1:130" s="212" customFormat="1" ht="26.25" customHeight="1" x14ac:dyDescent="0.2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113</v>
      </c>
      <c r="AB122" s="767"/>
      <c r="AC122" s="767"/>
      <c r="AD122" s="767"/>
      <c r="AE122" s="768"/>
      <c r="AF122" s="769" t="s">
        <v>113</v>
      </c>
      <c r="AG122" s="767"/>
      <c r="AH122" s="767"/>
      <c r="AI122" s="767"/>
      <c r="AJ122" s="768"/>
      <c r="AK122" s="769" t="s">
        <v>113</v>
      </c>
      <c r="AL122" s="767"/>
      <c r="AM122" s="767"/>
      <c r="AN122" s="767"/>
      <c r="AO122" s="768"/>
      <c r="AP122" s="811" t="s">
        <v>113</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339228</v>
      </c>
      <c r="BR122" s="832"/>
      <c r="BS122" s="832"/>
      <c r="BT122" s="832"/>
      <c r="BU122" s="832"/>
      <c r="BV122" s="832">
        <v>270870</v>
      </c>
      <c r="BW122" s="832"/>
      <c r="BX122" s="832"/>
      <c r="BY122" s="832"/>
      <c r="BZ122" s="832"/>
      <c r="CA122" s="832">
        <v>206898</v>
      </c>
      <c r="CB122" s="832"/>
      <c r="CC122" s="832"/>
      <c r="CD122" s="832"/>
      <c r="CE122" s="832"/>
      <c r="CF122" s="833">
        <v>6.2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113</v>
      </c>
      <c r="DH122" s="804"/>
      <c r="DI122" s="804"/>
      <c r="DJ122" s="804"/>
      <c r="DK122" s="804"/>
      <c r="DL122" s="804" t="s">
        <v>113</v>
      </c>
      <c r="DM122" s="804"/>
      <c r="DN122" s="804"/>
      <c r="DO122" s="804"/>
      <c r="DP122" s="804"/>
      <c r="DQ122" s="804" t="s">
        <v>113</v>
      </c>
      <c r="DR122" s="804"/>
      <c r="DS122" s="804"/>
      <c r="DT122" s="804"/>
      <c r="DU122" s="804"/>
      <c r="DV122" s="781" t="s">
        <v>113</v>
      </c>
      <c r="DW122" s="781"/>
      <c r="DX122" s="781"/>
      <c r="DY122" s="781"/>
      <c r="DZ122" s="782"/>
    </row>
    <row r="123" spans="1:130" s="212" customFormat="1" ht="26.25" customHeight="1" x14ac:dyDescent="0.2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113</v>
      </c>
      <c r="AB123" s="767"/>
      <c r="AC123" s="767"/>
      <c r="AD123" s="767"/>
      <c r="AE123" s="768"/>
      <c r="AF123" s="769" t="s">
        <v>113</v>
      </c>
      <c r="AG123" s="767"/>
      <c r="AH123" s="767"/>
      <c r="AI123" s="767"/>
      <c r="AJ123" s="768"/>
      <c r="AK123" s="769" t="s">
        <v>113</v>
      </c>
      <c r="AL123" s="767"/>
      <c r="AM123" s="767"/>
      <c r="AN123" s="767"/>
      <c r="AO123" s="768"/>
      <c r="AP123" s="811" t="s">
        <v>113</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8150607</v>
      </c>
      <c r="BR123" s="820"/>
      <c r="BS123" s="820"/>
      <c r="BT123" s="820"/>
      <c r="BU123" s="820"/>
      <c r="BV123" s="820">
        <v>9014645</v>
      </c>
      <c r="BW123" s="820"/>
      <c r="BX123" s="820"/>
      <c r="BY123" s="820"/>
      <c r="BZ123" s="820"/>
      <c r="CA123" s="820">
        <v>10006531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113</v>
      </c>
      <c r="DH123" s="767"/>
      <c r="DI123" s="767"/>
      <c r="DJ123" s="767"/>
      <c r="DK123" s="768"/>
      <c r="DL123" s="769" t="s">
        <v>113</v>
      </c>
      <c r="DM123" s="767"/>
      <c r="DN123" s="767"/>
      <c r="DO123" s="767"/>
      <c r="DP123" s="768"/>
      <c r="DQ123" s="769" t="s">
        <v>113</v>
      </c>
      <c r="DR123" s="767"/>
      <c r="DS123" s="767"/>
      <c r="DT123" s="767"/>
      <c r="DU123" s="768"/>
      <c r="DV123" s="811" t="s">
        <v>113</v>
      </c>
      <c r="DW123" s="812"/>
      <c r="DX123" s="812"/>
      <c r="DY123" s="812"/>
      <c r="DZ123" s="813"/>
    </row>
    <row r="124" spans="1:130" s="212" customFormat="1" ht="26.25" customHeight="1" thickBot="1" x14ac:dyDescent="0.3">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113</v>
      </c>
      <c r="AB124" s="767"/>
      <c r="AC124" s="767"/>
      <c r="AD124" s="767"/>
      <c r="AE124" s="768"/>
      <c r="AF124" s="769" t="s">
        <v>113</v>
      </c>
      <c r="AG124" s="767"/>
      <c r="AH124" s="767"/>
      <c r="AI124" s="767"/>
      <c r="AJ124" s="768"/>
      <c r="AK124" s="769" t="s">
        <v>113</v>
      </c>
      <c r="AL124" s="767"/>
      <c r="AM124" s="767"/>
      <c r="AN124" s="767"/>
      <c r="AO124" s="768"/>
      <c r="AP124" s="811" t="s">
        <v>113</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113</v>
      </c>
      <c r="BR124" s="818"/>
      <c r="BS124" s="818"/>
      <c r="BT124" s="818"/>
      <c r="BU124" s="818"/>
      <c r="BV124" s="818" t="s">
        <v>113</v>
      </c>
      <c r="BW124" s="818"/>
      <c r="BX124" s="818"/>
      <c r="BY124" s="818"/>
      <c r="BZ124" s="818"/>
      <c r="CA124" s="818" t="s">
        <v>113</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113</v>
      </c>
      <c r="DH124" s="751"/>
      <c r="DI124" s="751"/>
      <c r="DJ124" s="751"/>
      <c r="DK124" s="752"/>
      <c r="DL124" s="753" t="s">
        <v>113</v>
      </c>
      <c r="DM124" s="751"/>
      <c r="DN124" s="751"/>
      <c r="DO124" s="751"/>
      <c r="DP124" s="752"/>
      <c r="DQ124" s="753" t="s">
        <v>113</v>
      </c>
      <c r="DR124" s="751"/>
      <c r="DS124" s="751"/>
      <c r="DT124" s="751"/>
      <c r="DU124" s="752"/>
      <c r="DV124" s="835" t="s">
        <v>113</v>
      </c>
      <c r="DW124" s="836"/>
      <c r="DX124" s="836"/>
      <c r="DY124" s="836"/>
      <c r="DZ124" s="837"/>
    </row>
    <row r="125" spans="1:130" s="212" customFormat="1" ht="26.25" customHeight="1" x14ac:dyDescent="0.2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113</v>
      </c>
      <c r="AB125" s="767"/>
      <c r="AC125" s="767"/>
      <c r="AD125" s="767"/>
      <c r="AE125" s="768"/>
      <c r="AF125" s="769" t="s">
        <v>113</v>
      </c>
      <c r="AG125" s="767"/>
      <c r="AH125" s="767"/>
      <c r="AI125" s="767"/>
      <c r="AJ125" s="768"/>
      <c r="AK125" s="769" t="s">
        <v>113</v>
      </c>
      <c r="AL125" s="767"/>
      <c r="AM125" s="767"/>
      <c r="AN125" s="767"/>
      <c r="AO125" s="768"/>
      <c r="AP125" s="811" t="s">
        <v>113</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113</v>
      </c>
      <c r="DH125" s="829"/>
      <c r="DI125" s="829"/>
      <c r="DJ125" s="829"/>
      <c r="DK125" s="829"/>
      <c r="DL125" s="829" t="s">
        <v>113</v>
      </c>
      <c r="DM125" s="829"/>
      <c r="DN125" s="829"/>
      <c r="DO125" s="829"/>
      <c r="DP125" s="829"/>
      <c r="DQ125" s="829" t="s">
        <v>113</v>
      </c>
      <c r="DR125" s="829"/>
      <c r="DS125" s="829"/>
      <c r="DT125" s="829"/>
      <c r="DU125" s="829"/>
      <c r="DV125" s="830" t="s">
        <v>113</v>
      </c>
      <c r="DW125" s="830"/>
      <c r="DX125" s="830"/>
      <c r="DY125" s="830"/>
      <c r="DZ125" s="831"/>
    </row>
    <row r="126" spans="1:130" s="212" customFormat="1" ht="26.25" customHeight="1" thickBot="1" x14ac:dyDescent="0.3">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113</v>
      </c>
      <c r="AB126" s="767"/>
      <c r="AC126" s="767"/>
      <c r="AD126" s="767"/>
      <c r="AE126" s="768"/>
      <c r="AF126" s="769" t="s">
        <v>113</v>
      </c>
      <c r="AG126" s="767"/>
      <c r="AH126" s="767"/>
      <c r="AI126" s="767"/>
      <c r="AJ126" s="768"/>
      <c r="AK126" s="769" t="s">
        <v>113</v>
      </c>
      <c r="AL126" s="767"/>
      <c r="AM126" s="767"/>
      <c r="AN126" s="767"/>
      <c r="AO126" s="768"/>
      <c r="AP126" s="811" t="s">
        <v>113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113</v>
      </c>
      <c r="DH126" s="804"/>
      <c r="DI126" s="804"/>
      <c r="DJ126" s="804"/>
      <c r="DK126" s="804"/>
      <c r="DL126" s="804" t="s">
        <v>113</v>
      </c>
      <c r="DM126" s="804"/>
      <c r="DN126" s="804"/>
      <c r="DO126" s="804"/>
      <c r="DP126" s="804"/>
      <c r="DQ126" s="804" t="s">
        <v>113</v>
      </c>
      <c r="DR126" s="804"/>
      <c r="DS126" s="804"/>
      <c r="DT126" s="804"/>
      <c r="DU126" s="804"/>
      <c r="DV126" s="781" t="s">
        <v>113</v>
      </c>
      <c r="DW126" s="781"/>
      <c r="DX126" s="781"/>
      <c r="DY126" s="781"/>
      <c r="DZ126" s="782"/>
    </row>
    <row r="127" spans="1:130" s="212" customFormat="1" ht="26.25" customHeight="1" x14ac:dyDescent="0.2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113</v>
      </c>
      <c r="AB127" s="767"/>
      <c r="AC127" s="767"/>
      <c r="AD127" s="767"/>
      <c r="AE127" s="768"/>
      <c r="AF127" s="769" t="s">
        <v>113</v>
      </c>
      <c r="AG127" s="767"/>
      <c r="AH127" s="767"/>
      <c r="AI127" s="767"/>
      <c r="AJ127" s="768"/>
      <c r="AK127" s="769" t="s">
        <v>113</v>
      </c>
      <c r="AL127" s="767"/>
      <c r="AM127" s="767"/>
      <c r="AN127" s="767"/>
      <c r="AO127" s="768"/>
      <c r="AP127" s="811" t="s">
        <v>113</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113</v>
      </c>
      <c r="DH127" s="804"/>
      <c r="DI127" s="804"/>
      <c r="DJ127" s="804"/>
      <c r="DK127" s="804"/>
      <c r="DL127" s="804" t="s">
        <v>113</v>
      </c>
      <c r="DM127" s="804"/>
      <c r="DN127" s="804"/>
      <c r="DO127" s="804"/>
      <c r="DP127" s="804"/>
      <c r="DQ127" s="804" t="s">
        <v>113</v>
      </c>
      <c r="DR127" s="804"/>
      <c r="DS127" s="804"/>
      <c r="DT127" s="804"/>
      <c r="DU127" s="804"/>
      <c r="DV127" s="781" t="s">
        <v>113</v>
      </c>
      <c r="DW127" s="781"/>
      <c r="DX127" s="781"/>
      <c r="DY127" s="781"/>
      <c r="DZ127" s="782"/>
    </row>
    <row r="128" spans="1:130" s="212" customFormat="1" ht="26.25" customHeight="1" thickBot="1" x14ac:dyDescent="0.3">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113</v>
      </c>
      <c r="AB128" s="788"/>
      <c r="AC128" s="788"/>
      <c r="AD128" s="788"/>
      <c r="AE128" s="789"/>
      <c r="AF128" s="790" t="s">
        <v>113</v>
      </c>
      <c r="AG128" s="788"/>
      <c r="AH128" s="788"/>
      <c r="AI128" s="788"/>
      <c r="AJ128" s="789"/>
      <c r="AK128" s="790" t="s">
        <v>113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113</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113</v>
      </c>
      <c r="DH128" s="778"/>
      <c r="DI128" s="778"/>
      <c r="DJ128" s="778"/>
      <c r="DK128" s="778"/>
      <c r="DL128" s="778" t="s">
        <v>113</v>
      </c>
      <c r="DM128" s="778"/>
      <c r="DN128" s="778"/>
      <c r="DO128" s="778"/>
      <c r="DP128" s="778"/>
      <c r="DQ128" s="778" t="s">
        <v>113</v>
      </c>
      <c r="DR128" s="778"/>
      <c r="DS128" s="778"/>
      <c r="DT128" s="778"/>
      <c r="DU128" s="778"/>
      <c r="DV128" s="779" t="s">
        <v>113</v>
      </c>
      <c r="DW128" s="779"/>
      <c r="DX128" s="779"/>
      <c r="DY128" s="779"/>
      <c r="DZ128" s="780"/>
    </row>
    <row r="129" spans="1:131" s="212" customFormat="1" ht="26.25" customHeight="1" x14ac:dyDescent="0.2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3431377</v>
      </c>
      <c r="AB129" s="767"/>
      <c r="AC129" s="767"/>
      <c r="AD129" s="767"/>
      <c r="AE129" s="768"/>
      <c r="AF129" s="769">
        <v>3352502</v>
      </c>
      <c r="AG129" s="767"/>
      <c r="AH129" s="767"/>
      <c r="AI129" s="767"/>
      <c r="AJ129" s="768"/>
      <c r="AK129" s="769">
        <v>3431780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113</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96160</v>
      </c>
      <c r="AB130" s="767"/>
      <c r="AC130" s="767"/>
      <c r="AD130" s="767"/>
      <c r="AE130" s="768"/>
      <c r="AF130" s="769">
        <v>85438</v>
      </c>
      <c r="AG130" s="767"/>
      <c r="AH130" s="767"/>
      <c r="AI130" s="767"/>
      <c r="AJ130" s="768"/>
      <c r="AK130" s="769">
        <v>68533</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3335217</v>
      </c>
      <c r="AB131" s="751"/>
      <c r="AC131" s="751"/>
      <c r="AD131" s="751"/>
      <c r="AE131" s="752"/>
      <c r="AF131" s="753">
        <v>3267064</v>
      </c>
      <c r="AG131" s="751"/>
      <c r="AH131" s="751"/>
      <c r="AI131" s="751"/>
      <c r="AJ131" s="752"/>
      <c r="AK131" s="753">
        <v>3363247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-1.674433777</v>
      </c>
      <c r="AB132" s="732"/>
      <c r="AC132" s="732"/>
      <c r="AD132" s="732"/>
      <c r="AE132" s="733"/>
      <c r="AF132" s="734">
        <v>-1.5224984880000001</v>
      </c>
      <c r="AG132" s="732"/>
      <c r="AH132" s="732"/>
      <c r="AI132" s="732"/>
      <c r="AJ132" s="733"/>
      <c r="AK132" s="734">
        <v>-1.2060963709999999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-2</v>
      </c>
      <c r="AB133" s="711"/>
      <c r="AC133" s="711"/>
      <c r="AD133" s="711"/>
      <c r="AE133" s="712"/>
      <c r="AF133" s="710">
        <v>-1.7</v>
      </c>
      <c r="AG133" s="711"/>
      <c r="AH133" s="711"/>
      <c r="AI133" s="711"/>
      <c r="AJ133" s="712"/>
      <c r="AK133" s="710">
        <v>-1.4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9YnsiQLn1OVzhzIl6v00xwYnXfyuo2UpSQyXImLuyjJokEs+0rpmpKLca9fA9Rh2AcZJlVa1q7eJfAJeWtjLQ==" saltValue="n9Xz2sVuuB+akgUwH3k2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474</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k93z2Pa8J9Bh5p13KwwJefxNRdrgzGl3BfpMKcJy/oxK4ewZE1Q5Upp4bVyxkaylBaGH1XdmITVcz2L11eVB4g==" saltValue="smxcXTRlOJB5ZOCS8OAd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LsMHqE0d933r5Wuvd/pcsJENoGcY5Dzx/lQc6QnmZwEIhTEa98o8ij+5qRYfJ1N/gu8FOToqX+WjVx5fMf/7ew==" saltValue="25I1C/P/Dj8NNe+CDI7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476</v>
      </c>
      <c r="AL6" s="248"/>
      <c r="AM6" s="248"/>
      <c r="AN6" s="248"/>
    </row>
    <row r="7" spans="1:46" ht="13.5" customHeight="1" x14ac:dyDescent="0.25">
      <c r="A7" s="247"/>
      <c r="AK7" s="250"/>
      <c r="AL7" s="251"/>
      <c r="AM7" s="251"/>
      <c r="AN7" s="252"/>
      <c r="AO7" s="1105" t="s">
        <v>477</v>
      </c>
      <c r="AP7" s="253"/>
      <c r="AQ7" s="254" t="s">
        <v>478</v>
      </c>
      <c r="AR7" s="255"/>
    </row>
    <row r="8" spans="1:46" ht="12.75" x14ac:dyDescent="0.25">
      <c r="A8" s="247"/>
      <c r="AK8" s="256"/>
      <c r="AL8" s="257"/>
      <c r="AM8" s="257"/>
      <c r="AN8" s="258"/>
      <c r="AO8" s="1106"/>
      <c r="AP8" s="259" t="s">
        <v>479</v>
      </c>
      <c r="AQ8" s="260" t="s">
        <v>480</v>
      </c>
      <c r="AR8" s="261" t="s">
        <v>481</v>
      </c>
    </row>
    <row r="9" spans="1:46" ht="12.75" x14ac:dyDescent="0.25">
      <c r="A9" s="247"/>
      <c r="AK9" s="1117" t="s">
        <v>482</v>
      </c>
      <c r="AL9" s="1118"/>
      <c r="AM9" s="1118"/>
      <c r="AN9" s="1119"/>
      <c r="AO9" s="262">
        <v>887896</v>
      </c>
      <c r="AP9" s="262">
        <v>210302</v>
      </c>
      <c r="AQ9" s="263">
        <v>239935</v>
      </c>
      <c r="AR9" s="264">
        <v>-12.4</v>
      </c>
    </row>
    <row r="10" spans="1:46" ht="13.5" customHeight="1" x14ac:dyDescent="0.25">
      <c r="A10" s="247"/>
      <c r="AK10" s="1117" t="s">
        <v>483</v>
      </c>
      <c r="AL10" s="1118"/>
      <c r="AM10" s="1118"/>
      <c r="AN10" s="1119"/>
      <c r="AO10" s="265" t="s">
        <v>484</v>
      </c>
      <c r="AP10" s="265" t="s">
        <v>484</v>
      </c>
      <c r="AQ10" s="266">
        <v>33021</v>
      </c>
      <c r="AR10" s="267" t="s">
        <v>484</v>
      </c>
    </row>
    <row r="11" spans="1:46" ht="13.5" customHeight="1" x14ac:dyDescent="0.25">
      <c r="A11" s="247"/>
      <c r="AK11" s="1117" t="s">
        <v>485</v>
      </c>
      <c r="AL11" s="1118"/>
      <c r="AM11" s="1118"/>
      <c r="AN11" s="1119"/>
      <c r="AO11" s="265" t="s">
        <v>484</v>
      </c>
      <c r="AP11" s="265" t="s">
        <v>484</v>
      </c>
      <c r="AQ11" s="266">
        <v>2306</v>
      </c>
      <c r="AR11" s="267" t="s">
        <v>484</v>
      </c>
    </row>
    <row r="12" spans="1:46" ht="13.5" customHeight="1" x14ac:dyDescent="0.25">
      <c r="A12" s="247"/>
      <c r="AK12" s="1117" t="s">
        <v>486</v>
      </c>
      <c r="AL12" s="1118"/>
      <c r="AM12" s="1118"/>
      <c r="AN12" s="1119"/>
      <c r="AO12" s="265" t="s">
        <v>484</v>
      </c>
      <c r="AP12" s="265" t="s">
        <v>484</v>
      </c>
      <c r="AQ12" s="266" t="s">
        <v>484</v>
      </c>
      <c r="AR12" s="267" t="s">
        <v>484</v>
      </c>
    </row>
    <row r="13" spans="1:46" ht="13.5" customHeight="1" x14ac:dyDescent="0.25">
      <c r="A13" s="247"/>
      <c r="AK13" s="1117" t="s">
        <v>487</v>
      </c>
      <c r="AL13" s="1118"/>
      <c r="AM13" s="1118"/>
      <c r="AN13" s="1119"/>
      <c r="AO13" s="265">
        <v>25767</v>
      </c>
      <c r="AP13" s="265">
        <v>6103</v>
      </c>
      <c r="AQ13" s="266">
        <v>7428</v>
      </c>
      <c r="AR13" s="267">
        <v>-17.8</v>
      </c>
    </row>
    <row r="14" spans="1:46" ht="13.5" customHeight="1" x14ac:dyDescent="0.25">
      <c r="A14" s="247"/>
      <c r="AK14" s="1117" t="s">
        <v>488</v>
      </c>
      <c r="AL14" s="1118"/>
      <c r="AM14" s="1118"/>
      <c r="AN14" s="1119"/>
      <c r="AO14" s="265" t="s">
        <v>484</v>
      </c>
      <c r="AP14" s="265" t="s">
        <v>484</v>
      </c>
      <c r="AQ14" s="266">
        <v>4299</v>
      </c>
      <c r="AR14" s="267" t="s">
        <v>484</v>
      </c>
    </row>
    <row r="15" spans="1:46" ht="13.5" customHeight="1" x14ac:dyDescent="0.25">
      <c r="A15" s="247"/>
      <c r="AK15" s="1120" t="s">
        <v>489</v>
      </c>
      <c r="AL15" s="1121"/>
      <c r="AM15" s="1121"/>
      <c r="AN15" s="1122"/>
      <c r="AO15" s="265">
        <v>-79959</v>
      </c>
      <c r="AP15" s="265">
        <v>-18939</v>
      </c>
      <c r="AQ15" s="266">
        <v>-13612</v>
      </c>
      <c r="AR15" s="267">
        <v>39.1</v>
      </c>
    </row>
    <row r="16" spans="1:46" ht="12.75" x14ac:dyDescent="0.25">
      <c r="A16" s="247"/>
      <c r="AK16" s="1120" t="s">
        <v>178</v>
      </c>
      <c r="AL16" s="1121"/>
      <c r="AM16" s="1121"/>
      <c r="AN16" s="1122"/>
      <c r="AO16" s="265">
        <v>833704</v>
      </c>
      <c r="AP16" s="265">
        <v>197467</v>
      </c>
      <c r="AQ16" s="266">
        <v>273378</v>
      </c>
      <c r="AR16" s="267">
        <v>-27.8</v>
      </c>
    </row>
    <row r="17" spans="1:46" ht="12.75" x14ac:dyDescent="0.25">
      <c r="A17" s="247"/>
    </row>
    <row r="18" spans="1:46" ht="12.75" x14ac:dyDescent="0.25">
      <c r="A18" s="247"/>
      <c r="AQ18" s="268"/>
      <c r="AR18" s="268"/>
    </row>
    <row r="19" spans="1:46" ht="12.75" x14ac:dyDescent="0.25">
      <c r="A19" s="247"/>
      <c r="AK19" s="243" t="s">
        <v>490</v>
      </c>
    </row>
    <row r="20" spans="1:46" ht="12.75" x14ac:dyDescent="0.25">
      <c r="A20" s="247"/>
      <c r="AK20" s="269"/>
      <c r="AL20" s="270"/>
      <c r="AM20" s="270"/>
      <c r="AN20" s="271"/>
      <c r="AO20" s="272" t="s">
        <v>491</v>
      </c>
      <c r="AP20" s="273" t="s">
        <v>492</v>
      </c>
      <c r="AQ20" s="274" t="s">
        <v>493</v>
      </c>
      <c r="AR20" s="275"/>
    </row>
    <row r="21" spans="1:46" s="248" customFormat="1" ht="12.75" x14ac:dyDescent="0.25">
      <c r="A21" s="276"/>
      <c r="AK21" s="1123" t="s">
        <v>494</v>
      </c>
      <c r="AL21" s="1124"/>
      <c r="AM21" s="1124"/>
      <c r="AN21" s="1125"/>
      <c r="AO21" s="277">
        <v>18.95</v>
      </c>
      <c r="AP21" s="278">
        <v>21.68</v>
      </c>
      <c r="AQ21" s="279">
        <v>-2.73</v>
      </c>
      <c r="AS21" s="280"/>
      <c r="AT21" s="276"/>
    </row>
    <row r="22" spans="1:46" s="248" customFormat="1" ht="12.75" x14ac:dyDescent="0.25">
      <c r="A22" s="276"/>
      <c r="AK22" s="1123" t="s">
        <v>495</v>
      </c>
      <c r="AL22" s="1124"/>
      <c r="AM22" s="1124"/>
      <c r="AN22" s="1125"/>
      <c r="AO22" s="281">
        <v>89.7</v>
      </c>
      <c r="AP22" s="282">
        <v>95.1</v>
      </c>
      <c r="AQ22" s="283">
        <v>-5.4</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498</v>
      </c>
      <c r="AL29" s="248"/>
      <c r="AM29" s="248"/>
      <c r="AN29" s="248"/>
      <c r="AS29" s="290"/>
    </row>
    <row r="30" spans="1:46" ht="13.5" customHeight="1" x14ac:dyDescent="0.25">
      <c r="A30" s="247"/>
      <c r="AK30" s="250"/>
      <c r="AL30" s="251"/>
      <c r="AM30" s="251"/>
      <c r="AN30" s="252"/>
      <c r="AO30" s="1105" t="s">
        <v>477</v>
      </c>
      <c r="AP30" s="253"/>
      <c r="AQ30" s="254" t="s">
        <v>478</v>
      </c>
      <c r="AR30" s="255"/>
    </row>
    <row r="31" spans="1:46" ht="12.75" x14ac:dyDescent="0.25">
      <c r="A31" s="247"/>
      <c r="AK31" s="256"/>
      <c r="AL31" s="257"/>
      <c r="AM31" s="257"/>
      <c r="AN31" s="258"/>
      <c r="AO31" s="1106"/>
      <c r="AP31" s="259" t="s">
        <v>479</v>
      </c>
      <c r="AQ31" s="260" t="s">
        <v>480</v>
      </c>
      <c r="AR31" s="261" t="s">
        <v>481</v>
      </c>
    </row>
    <row r="32" spans="1:46" ht="27" customHeight="1" x14ac:dyDescent="0.25">
      <c r="A32" s="247"/>
      <c r="AK32" s="1107" t="s">
        <v>499</v>
      </c>
      <c r="AL32" s="1108"/>
      <c r="AM32" s="1108"/>
      <c r="AN32" s="1109"/>
      <c r="AO32" s="291" t="s">
        <v>484</v>
      </c>
      <c r="AP32" s="291" t="s">
        <v>484</v>
      </c>
      <c r="AQ32" s="292">
        <v>143519</v>
      </c>
      <c r="AR32" s="293" t="s">
        <v>484</v>
      </c>
    </row>
    <row r="33" spans="1:46" ht="13.5" customHeight="1" x14ac:dyDescent="0.25">
      <c r="A33" s="247"/>
      <c r="AK33" s="1107" t="s">
        <v>500</v>
      </c>
      <c r="AL33" s="1108"/>
      <c r="AM33" s="1108"/>
      <c r="AN33" s="1109"/>
      <c r="AO33" s="291" t="s">
        <v>484</v>
      </c>
      <c r="AP33" s="291" t="s">
        <v>484</v>
      </c>
      <c r="AQ33" s="292" t="s">
        <v>484</v>
      </c>
      <c r="AR33" s="293" t="s">
        <v>484</v>
      </c>
    </row>
    <row r="34" spans="1:46" ht="27" customHeight="1" x14ac:dyDescent="0.25">
      <c r="A34" s="247"/>
      <c r="AK34" s="1107" t="s">
        <v>501</v>
      </c>
      <c r="AL34" s="1108"/>
      <c r="AM34" s="1108"/>
      <c r="AN34" s="1109"/>
      <c r="AO34" s="291" t="s">
        <v>484</v>
      </c>
      <c r="AP34" s="291" t="s">
        <v>484</v>
      </c>
      <c r="AQ34" s="292" t="s">
        <v>484</v>
      </c>
      <c r="AR34" s="293" t="s">
        <v>484</v>
      </c>
    </row>
    <row r="35" spans="1:46" ht="27" customHeight="1" x14ac:dyDescent="0.25">
      <c r="A35" s="247"/>
      <c r="AK35" s="1107" t="s">
        <v>502</v>
      </c>
      <c r="AL35" s="1108"/>
      <c r="AM35" s="1108"/>
      <c r="AN35" s="1109"/>
      <c r="AO35" s="291">
        <v>27969</v>
      </c>
      <c r="AP35" s="291">
        <v>6625</v>
      </c>
      <c r="AQ35" s="292">
        <v>32537</v>
      </c>
      <c r="AR35" s="293">
        <v>-79.599999999999994</v>
      </c>
    </row>
    <row r="36" spans="1:46" ht="27" customHeight="1" x14ac:dyDescent="0.25">
      <c r="A36" s="247"/>
      <c r="AK36" s="1107" t="s">
        <v>503</v>
      </c>
      <c r="AL36" s="1108"/>
      <c r="AM36" s="1108"/>
      <c r="AN36" s="1109"/>
      <c r="AO36" s="291" t="s">
        <v>484</v>
      </c>
      <c r="AP36" s="291" t="s">
        <v>484</v>
      </c>
      <c r="AQ36" s="292">
        <v>3256</v>
      </c>
      <c r="AR36" s="293" t="s">
        <v>484</v>
      </c>
    </row>
    <row r="37" spans="1:46" ht="13.5" customHeight="1" x14ac:dyDescent="0.25">
      <c r="A37" s="247"/>
      <c r="AK37" s="1107" t="s">
        <v>504</v>
      </c>
      <c r="AL37" s="1108"/>
      <c r="AM37" s="1108"/>
      <c r="AN37" s="1109"/>
      <c r="AO37" s="291" t="s">
        <v>484</v>
      </c>
      <c r="AP37" s="291" t="s">
        <v>484</v>
      </c>
      <c r="AQ37" s="292">
        <v>244</v>
      </c>
      <c r="AR37" s="293" t="s">
        <v>484</v>
      </c>
    </row>
    <row r="38" spans="1:46" ht="27" customHeight="1" x14ac:dyDescent="0.25">
      <c r="A38" s="247"/>
      <c r="AK38" s="1110" t="s">
        <v>505</v>
      </c>
      <c r="AL38" s="1111"/>
      <c r="AM38" s="1111"/>
      <c r="AN38" s="1112"/>
      <c r="AO38" s="294" t="s">
        <v>484</v>
      </c>
      <c r="AP38" s="294" t="s">
        <v>484</v>
      </c>
      <c r="AQ38" s="295">
        <v>45</v>
      </c>
      <c r="AR38" s="283" t="s">
        <v>484</v>
      </c>
      <c r="AS38" s="290"/>
    </row>
    <row r="39" spans="1:46" ht="12.75" x14ac:dyDescent="0.25">
      <c r="A39" s="247"/>
      <c r="AK39" s="1110" t="s">
        <v>506</v>
      </c>
      <c r="AL39" s="1111"/>
      <c r="AM39" s="1111"/>
      <c r="AN39" s="1112"/>
      <c r="AO39" s="291" t="s">
        <v>484</v>
      </c>
      <c r="AP39" s="291" t="s">
        <v>484</v>
      </c>
      <c r="AQ39" s="292">
        <v>-3310</v>
      </c>
      <c r="AR39" s="293" t="s">
        <v>484</v>
      </c>
      <c r="AS39" s="290"/>
    </row>
    <row r="40" spans="1:46" ht="27" customHeight="1" x14ac:dyDescent="0.25">
      <c r="A40" s="247"/>
      <c r="AK40" s="1107" t="s">
        <v>507</v>
      </c>
      <c r="AL40" s="1108"/>
      <c r="AM40" s="1108"/>
      <c r="AN40" s="1109"/>
      <c r="AO40" s="291">
        <v>-68533</v>
      </c>
      <c r="AP40" s="291">
        <v>-16232</v>
      </c>
      <c r="AQ40" s="292">
        <v>-131495</v>
      </c>
      <c r="AR40" s="293">
        <v>-87.7</v>
      </c>
      <c r="AS40" s="290"/>
    </row>
    <row r="41" spans="1:46" ht="12.75" x14ac:dyDescent="0.25">
      <c r="A41" s="247"/>
      <c r="AK41" s="1113" t="s">
        <v>288</v>
      </c>
      <c r="AL41" s="1114"/>
      <c r="AM41" s="1114"/>
      <c r="AN41" s="1115"/>
      <c r="AO41" s="291">
        <v>-40564</v>
      </c>
      <c r="AP41" s="291">
        <v>-9608</v>
      </c>
      <c r="AQ41" s="292">
        <v>44796</v>
      </c>
      <c r="AR41" s="293">
        <v>-121.4</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2.75" x14ac:dyDescent="0.25">
      <c r="A48" s="247"/>
      <c r="AK48" s="301" t="s">
        <v>509</v>
      </c>
      <c r="AL48" s="301"/>
      <c r="AM48" s="301"/>
      <c r="AN48" s="301"/>
      <c r="AO48" s="301"/>
      <c r="AP48" s="301"/>
      <c r="AQ48" s="302"/>
      <c r="AR48" s="301"/>
    </row>
    <row r="49" spans="1:44" ht="13.5" customHeight="1" x14ac:dyDescent="0.25">
      <c r="A49" s="247"/>
      <c r="AK49" s="303"/>
      <c r="AL49" s="304"/>
      <c r="AM49" s="1100" t="s">
        <v>477</v>
      </c>
      <c r="AN49" s="1102" t="s">
        <v>510</v>
      </c>
      <c r="AO49" s="1103"/>
      <c r="AP49" s="1103"/>
      <c r="AQ49" s="1103"/>
      <c r="AR49" s="1104"/>
    </row>
    <row r="50" spans="1:44" ht="12.75" x14ac:dyDescent="0.25">
      <c r="A50" s="247"/>
      <c r="AK50" s="305"/>
      <c r="AL50" s="306"/>
      <c r="AM50" s="1101"/>
      <c r="AN50" s="307" t="s">
        <v>511</v>
      </c>
      <c r="AO50" s="308" t="s">
        <v>512</v>
      </c>
      <c r="AP50" s="309" t="s">
        <v>513</v>
      </c>
      <c r="AQ50" s="310" t="s">
        <v>514</v>
      </c>
      <c r="AR50" s="311" t="s">
        <v>515</v>
      </c>
    </row>
    <row r="51" spans="1:44" ht="12.75" x14ac:dyDescent="0.25">
      <c r="A51" s="247"/>
      <c r="AK51" s="303" t="s">
        <v>516</v>
      </c>
      <c r="AL51" s="304"/>
      <c r="AM51" s="312">
        <v>1411290</v>
      </c>
      <c r="AN51" s="313">
        <v>317358</v>
      </c>
      <c r="AO51" s="314">
        <v>-0.9</v>
      </c>
      <c r="AP51" s="315">
        <v>263613</v>
      </c>
      <c r="AQ51" s="316">
        <v>-0.2</v>
      </c>
      <c r="AR51" s="317">
        <v>-0.7</v>
      </c>
    </row>
    <row r="52" spans="1:44" ht="12.75" x14ac:dyDescent="0.25">
      <c r="A52" s="247"/>
      <c r="AK52" s="318"/>
      <c r="AL52" s="319" t="s">
        <v>517</v>
      </c>
      <c r="AM52" s="320">
        <v>1151339</v>
      </c>
      <c r="AN52" s="321">
        <v>258902</v>
      </c>
      <c r="AO52" s="322">
        <v>6</v>
      </c>
      <c r="AP52" s="323">
        <v>128823</v>
      </c>
      <c r="AQ52" s="324">
        <v>-3.8</v>
      </c>
      <c r="AR52" s="325">
        <v>9.8000000000000007</v>
      </c>
    </row>
    <row r="53" spans="1:44" ht="12.75" x14ac:dyDescent="0.25">
      <c r="A53" s="247"/>
      <c r="AK53" s="303" t="s">
        <v>518</v>
      </c>
      <c r="AL53" s="304"/>
      <c r="AM53" s="312">
        <v>1832345</v>
      </c>
      <c r="AN53" s="313">
        <v>418917</v>
      </c>
      <c r="AO53" s="314">
        <v>32</v>
      </c>
      <c r="AP53" s="315">
        <v>330026</v>
      </c>
      <c r="AQ53" s="316">
        <v>25.2</v>
      </c>
      <c r="AR53" s="317">
        <v>6.8</v>
      </c>
    </row>
    <row r="54" spans="1:44" ht="12.75" x14ac:dyDescent="0.25">
      <c r="A54" s="247"/>
      <c r="AK54" s="318"/>
      <c r="AL54" s="319" t="s">
        <v>517</v>
      </c>
      <c r="AM54" s="320">
        <v>1557517</v>
      </c>
      <c r="AN54" s="321">
        <v>356085</v>
      </c>
      <c r="AO54" s="322">
        <v>37.5</v>
      </c>
      <c r="AP54" s="323">
        <v>141075</v>
      </c>
      <c r="AQ54" s="324">
        <v>9.5</v>
      </c>
      <c r="AR54" s="325">
        <v>28</v>
      </c>
    </row>
    <row r="55" spans="1:44" ht="12.75" x14ac:dyDescent="0.25">
      <c r="A55" s="247"/>
      <c r="AK55" s="303" t="s">
        <v>519</v>
      </c>
      <c r="AL55" s="304"/>
      <c r="AM55" s="312">
        <v>805272</v>
      </c>
      <c r="AN55" s="313">
        <v>185077</v>
      </c>
      <c r="AO55" s="314">
        <v>-55.8</v>
      </c>
      <c r="AP55" s="315">
        <v>278179</v>
      </c>
      <c r="AQ55" s="316">
        <v>-15.7</v>
      </c>
      <c r="AR55" s="317">
        <v>-40.1</v>
      </c>
    </row>
    <row r="56" spans="1:44" ht="12.75" x14ac:dyDescent="0.25">
      <c r="A56" s="247"/>
      <c r="AK56" s="318"/>
      <c r="AL56" s="319" t="s">
        <v>517</v>
      </c>
      <c r="AM56" s="320">
        <v>500300</v>
      </c>
      <c r="AN56" s="321">
        <v>114985</v>
      </c>
      <c r="AO56" s="322">
        <v>-67.7</v>
      </c>
      <c r="AP56" s="323">
        <v>122182</v>
      </c>
      <c r="AQ56" s="324">
        <v>-13.4</v>
      </c>
      <c r="AR56" s="325">
        <v>-54.3</v>
      </c>
    </row>
    <row r="57" spans="1:44" ht="12.75" x14ac:dyDescent="0.25">
      <c r="A57" s="247"/>
      <c r="AK57" s="303" t="s">
        <v>520</v>
      </c>
      <c r="AL57" s="304"/>
      <c r="AM57" s="312">
        <v>2053309</v>
      </c>
      <c r="AN57" s="313">
        <v>479073</v>
      </c>
      <c r="AO57" s="314">
        <v>158.9</v>
      </c>
      <c r="AP57" s="315">
        <v>283153</v>
      </c>
      <c r="AQ57" s="316">
        <v>1.8</v>
      </c>
      <c r="AR57" s="317">
        <v>157.1</v>
      </c>
    </row>
    <row r="58" spans="1:44" ht="12.75" x14ac:dyDescent="0.25">
      <c r="A58" s="247"/>
      <c r="AK58" s="318"/>
      <c r="AL58" s="319" t="s">
        <v>517</v>
      </c>
      <c r="AM58" s="320">
        <v>1828732</v>
      </c>
      <c r="AN58" s="321">
        <v>426676</v>
      </c>
      <c r="AO58" s="322">
        <v>271.10000000000002</v>
      </c>
      <c r="AP58" s="323">
        <v>127593</v>
      </c>
      <c r="AQ58" s="324">
        <v>4.4000000000000004</v>
      </c>
      <c r="AR58" s="325">
        <v>266.7</v>
      </c>
    </row>
    <row r="59" spans="1:44" ht="12.75" x14ac:dyDescent="0.25">
      <c r="A59" s="247"/>
      <c r="AK59" s="303" t="s">
        <v>521</v>
      </c>
      <c r="AL59" s="304"/>
      <c r="AM59" s="312">
        <v>1031264</v>
      </c>
      <c r="AN59" s="313">
        <v>244260</v>
      </c>
      <c r="AO59" s="314">
        <v>-49</v>
      </c>
      <c r="AP59" s="315">
        <v>262169</v>
      </c>
      <c r="AQ59" s="316">
        <v>-7.4</v>
      </c>
      <c r="AR59" s="317">
        <v>-41.6</v>
      </c>
    </row>
    <row r="60" spans="1:44" ht="12.75" x14ac:dyDescent="0.25">
      <c r="A60" s="247"/>
      <c r="AK60" s="318"/>
      <c r="AL60" s="319" t="s">
        <v>517</v>
      </c>
      <c r="AM60" s="320">
        <v>993242</v>
      </c>
      <c r="AN60" s="321">
        <v>235254</v>
      </c>
      <c r="AO60" s="322">
        <v>-44.9</v>
      </c>
      <c r="AP60" s="323">
        <v>152658</v>
      </c>
      <c r="AQ60" s="324">
        <v>19.600000000000001</v>
      </c>
      <c r="AR60" s="325">
        <v>-64.5</v>
      </c>
    </row>
    <row r="61" spans="1:44" ht="12.75" x14ac:dyDescent="0.25">
      <c r="A61" s="247"/>
      <c r="AK61" s="303" t="s">
        <v>522</v>
      </c>
      <c r="AL61" s="326"/>
      <c r="AM61" s="312">
        <v>1426696</v>
      </c>
      <c r="AN61" s="313">
        <v>328937</v>
      </c>
      <c r="AO61" s="314">
        <v>17</v>
      </c>
      <c r="AP61" s="315">
        <v>283428</v>
      </c>
      <c r="AQ61" s="327">
        <v>0.7</v>
      </c>
      <c r="AR61" s="317">
        <v>16.3</v>
      </c>
    </row>
    <row r="62" spans="1:44" ht="12.75" x14ac:dyDescent="0.25">
      <c r="A62" s="247"/>
      <c r="AK62" s="318"/>
      <c r="AL62" s="319" t="s">
        <v>517</v>
      </c>
      <c r="AM62" s="320">
        <v>1206226</v>
      </c>
      <c r="AN62" s="321">
        <v>278380</v>
      </c>
      <c r="AO62" s="322">
        <v>40.4</v>
      </c>
      <c r="AP62" s="323">
        <v>134466</v>
      </c>
      <c r="AQ62" s="324">
        <v>3.3</v>
      </c>
      <c r="AR62" s="325">
        <v>37.1</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B4BdD582JcqGwWXg1uUBEeqJ2c9/ain+F0DrJaozlAS4NP0FqBZDzcrfgxb/fjSS779+eYobZQJaH6FkhERHw==" saltValue="hkTTH5/HQhRoCRJVxZOU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IgpcJwUB7zc1g2olwbmnojWl0kLoj5SB7C2AHISsyhW99q2DZb8VUIgnFaFIZ37iODkPA0A1/RT3MYgtHRFpRA==" saltValue="NrkPFyeM+nZU+kj49OGS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Z6K9++VokOpN8rQmsi/bAKLEuEgIFJKOc492WAbW2D4Cx2SlYxoinD6xVZo4vXPg2m4jWOiuadHooJ70iQn3WA==" saltValue="mko7jw5jqylNHMaDkZRH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201.85</v>
      </c>
      <c r="G47" s="12">
        <v>223.95</v>
      </c>
      <c r="H47" s="12">
        <v>227.65</v>
      </c>
      <c r="I47" s="12">
        <v>260.81</v>
      </c>
      <c r="J47" s="13">
        <v>285.56</v>
      </c>
    </row>
    <row r="48" spans="2:10" ht="57.75" customHeight="1" x14ac:dyDescent="0.25">
      <c r="B48" s="14"/>
      <c r="C48" s="1128" t="s">
        <v>4</v>
      </c>
      <c r="D48" s="1128"/>
      <c r="E48" s="1129"/>
      <c r="F48" s="15">
        <v>9.89</v>
      </c>
      <c r="G48" s="16">
        <v>10.63</v>
      </c>
      <c r="H48" s="16">
        <v>8.2200000000000006</v>
      </c>
      <c r="I48" s="16">
        <v>8.9600000000000009</v>
      </c>
      <c r="J48" s="17">
        <v>13.92</v>
      </c>
    </row>
    <row r="49" spans="2:10" ht="57.75" customHeight="1" thickBot="1" x14ac:dyDescent="0.3">
      <c r="B49" s="18"/>
      <c r="C49" s="1130" t="s">
        <v>5</v>
      </c>
      <c r="D49" s="1130"/>
      <c r="E49" s="1131"/>
      <c r="F49" s="19">
        <v>25.57</v>
      </c>
      <c r="G49" s="20">
        <v>24.47</v>
      </c>
      <c r="H49" s="20">
        <v>33.200000000000003</v>
      </c>
      <c r="I49" s="20">
        <v>28.37</v>
      </c>
      <c r="J49" s="21">
        <v>35.93</v>
      </c>
    </row>
    <row r="50" spans="2:10" ht="12.75" x14ac:dyDescent="0.25"/>
  </sheetData>
  <sheetProtection algorithmName="SHA-512" hashValue="K8bO/k20MA5+Nx7BXPvN2f7s6xZcZe4Ro8MA1sLYfCcfSnV14E/UxB0xIr9hHj28MfmZTlSWU1K1ShFX945XmA==" saltValue="mW/UO/DdYCB91Lkr6OZl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2026-03-18T01:10:03Z</cp:lastPrinted>
  <dcterms:created xsi:type="dcterms:W3CDTF">2026-02-26T09:41:52Z</dcterms:created>
  <dcterms:modified xsi:type="dcterms:W3CDTF">2026-03-19T00:57:56Z</dcterms:modified>
  <cp:category/>
</cp:coreProperties>
</file>