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F288EAE8-F7CD-42AB-8A5D-C5CD230E711D}"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3"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BE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s="1"/>
  <c r="BW36" i="10" s="1"/>
  <c r="BW37" i="10" s="1"/>
  <c r="BW38" i="10" s="1"/>
  <c r="BW39" i="10" s="1"/>
  <c r="BW40" i="10" s="1"/>
  <c r="BW41" i="10" s="1"/>
  <c r="CO34" i="10"/>
  <c r="CO35" i="10" s="1"/>
  <c r="CO36" i="10" s="1"/>
  <c r="CO37" i="10" s="1"/>
  <c r="CO38" i="10" s="1"/>
  <c r="CO39" i="10" s="1"/>
  <c r="CO40" i="10" s="1"/>
</calcChain>
</file>

<file path=xl/sharedStrings.xml><?xml version="1.0" encoding="utf-8"?>
<sst xmlns="http://schemas.openxmlformats.org/spreadsheetml/2006/main" count="1137" uniqueCount="588">
  <si>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</si>
  <si>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</si>
  <si>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</si>
  <si>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</si>
  <si>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</si>
  <si>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</si>
  <si>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</si>
  <si>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</si>
  <si>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</si>
  <si>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</si>
  <si>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</si>
  <si>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</si>
  <si>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</si>
  <si>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</si>
  <si>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</si>
  <si>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</si>
  <si>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</si>
  <si>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</si>
  <si>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</si>
  <si>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</si>
  <si>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</si>
  <si>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</si>
  <si>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</si>
  <si>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</si>
  <si>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</si>
  <si>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</si>
  <si>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</si>
  <si>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</si>
  <si>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</si>
  <si>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</si>
  <si>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</si>
  <si>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</si>
  <si>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</si>
  <si>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</si>
  <si>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</si>
  <si>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</si>
  <si>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</si>
  <si>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</si>
  <si>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</si>
  <si>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</si>
  <si>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</si>
  <si>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</si>
  <si>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</si>
  <si>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</si>
  <si>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</si>
  <si>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</si>
  <si>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</si>
  <si>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</si>
  <si>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</si>
  <si>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</si>
  <si>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</si>
  <si>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</si>
  <si>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</si>
  <si>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</si>
  <si>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</si>
  <si>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</si>
  <si>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</si>
  <si>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</si>
  <si>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</si>
  <si>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</si>
  <si>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</si>
  <si>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</si>
  <si>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</si>
  <si>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</si>
  <si>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</si>
  <si>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</si>
  <si>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</si>
  <si>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</si>
  <si>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</si>
  <si>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</si>
  <si>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</si>
  <si>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</si>
  <si>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</si>
  <si>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</si>
  <si>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</si>
  <si>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</si>
  <si>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</si>
  <si>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</si>
  <si>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</si>
  <si>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</si>
  <si>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</si>
  <si>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</si>
  <si>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</si>
  <si>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</si>
  <si>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</si>
  <si>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</si>
  <si>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</si>
  <si>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</si>
  <si>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</si>
  <si>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</si>
  <si>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</si>
  <si>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</si>
  <si>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</si>
  <si>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</si>
  <si>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柏崎市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</si>
  <si>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</si>
  <si>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</si>
  <si>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</si>
  <si>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</si>
  <si>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</si>
  <si>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</si>
  <si>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</si>
  <si>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</si>
  <si>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</si>
  <si>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</si>
  <si>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</si>
  <si>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</si>
  <si>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</si>
  <si>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</si>
  <si>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</si>
  <si>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</si>
  <si>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</si>
  <si>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</si>
  <si>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</si>
  <si>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</si>
  <si>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</si>
  <si>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</si>
  <si>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</si>
  <si>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</si>
  <si>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</si>
  <si>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</si>
  <si>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</si>
  <si>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</si>
  <si>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</si>
  <si>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</si>
  <si>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</si>
  <si>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</si>
  <si>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</si>
  <si>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</si>
  <si>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</si>
  <si>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</si>
  <si>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</si>
  <si>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</si>
  <si>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</si>
  <si>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</si>
  <si>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</si>
  <si>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</si>
  <si>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</si>
  <si>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</si>
  <si>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</si>
  <si>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</si>
  <si>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</si>
  <si>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</si>
  <si>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</si>
  <si>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</si>
  <si>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</si>
  <si>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</si>
  <si>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</si>
  <si>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</si>
  <si>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</si>
  <si>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</si>
  <si>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</si>
  <si>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</si>
  <si>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</si>
  <si>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</si>
  <si>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</si>
  <si>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</si>
  <si>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</si>
  <si>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</si>
  <si>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</si>
  <si>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</si>
  <si>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</si>
  <si>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</si>
  <si>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</si>
  <si>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</si>
  <si>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</si>
  <si>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</si>
  <si>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</si>
  <si>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</si>
  <si>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</si>
  <si>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</si>
  <si>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</si>
  <si>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</si>
  <si>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</si>
  <si>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</si>
  <si>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</si>
  <si>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</si>
  <si>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</si>
  <si>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</si>
  <si>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</si>
  <si>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</si>
  <si>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</si>
  <si>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</si>
  <si>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</si>
  <si>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</si>
  <si>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</si>
  <si>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</si>
  <si>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</si>
  <si>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</si>
  <si>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</si>
  <si>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</si>
  <si>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</si>
  <si>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</si>
  <si>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</si>
  <si>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</si>
  <si>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</si>
  <si>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</si>
  <si>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</si>
  <si>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</si>
  <si>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</si>
  <si>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</si>
  <si>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</si>
  <si>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</si>
  <si>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新潟県柏崎市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</si>
  <si>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</si>
  <si>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</si>
  <si>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</si>
  <si>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</si>
  <si>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</si>
  <si>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</si>
  <si>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</si>
  <si>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</si>
  <si>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</si>
  <si>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</si>
  <si>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</si>
  <si>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</si>
  <si>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</si>
  <si>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</si>
  <si>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</si>
  <si>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</si>
  <si>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</si>
  <si>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</si>
  <si>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</si>
  <si>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</si>
  <si>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</si>
  <si>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</si>
  <si>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</si>
  <si>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</si>
  <si>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</si>
  <si>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</si>
  <si>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</si>
  <si>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</si>
  <si>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</si>
  <si>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</si>
  <si>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</si>
  <si>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</si>
  <si>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</si>
  <si>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</si>
  <si>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</si>
  <si>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</si>
  <si>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</si>
  <si>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</si>
  <si>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</si>
  <si>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</si>
  <si>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</si>
  <si>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</si>
  <si>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</si>
  <si>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</si>
  <si>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</si>
  <si>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</si>
  <si>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</si>
  <si>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</si>
  <si>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</si>
  <si>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</si>
  <si>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</si>
  <si>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</si>
  <si>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</si>
  <si>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</si>
  <si>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</si>
  <si>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</si>
  <si>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</si>
  <si>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</si>
  <si>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</si>
  <si>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</si>
  <si>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</si>
  <si>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</si>
  <si>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</si>
  <si>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</si>
  <si>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</si>
  <si>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</si>
  <si>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</si>
  <si>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</si>
  <si>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</si>
  <si>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</si>
  <si>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</si>
  <si>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</si>
  <si>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</si>
  <si>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</si>
  <si>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</si>
  <si>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</si>
  <si>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</si>
  <si>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</si>
  <si>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</si>
  <si>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</si>
  <si>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</si>
  <si>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</si>
  <si>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</si>
  <si>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</si>
  <si>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</si>
  <si>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</si>
  <si>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</si>
  <si>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</si>
  <si>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</si>
  <si>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</si>
  <si>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</si>
  <si>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</si>
  <si>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</si>
  <si>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</si>
  <si>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</si>
  <si>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</si>
  <si>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</si>
  <si>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</si>
  <si>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</si>
  <si>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</si>
  <si>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</si>
  <si>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</si>
  <si>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</si>
  <si>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</si>
  <si>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</si>
  <si>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</si>
  <si>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</si>
  <si>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</si>
  <si>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</si>
  <si>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</si>
  <si>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</si>
  <si>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</si>
  <si>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</si>
  <si>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</si>
  <si>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</si>
  <si>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</si>
  <si>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</si>
  <si>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</si>
  <si>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</si>
  <si>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</si>
  <si>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</si>
  <si>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</si>
  <si>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</si>
  <si>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</si>
  <si>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</si>
  <si>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</si>
  <si>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</si>
  <si>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</si>
  <si>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</si>
  <si>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</si>
  <si>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</si>
  <si>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</si>
  <si>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</si>
  <si>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</si>
  <si>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</si>
  <si>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</si>
  <si>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</si>
  <si>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</si>
  <si>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</si>
  <si>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</si>
  <si>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</si>
  <si>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</si>
  <si>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</si>
  <si>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</si>
  <si>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</si>
  <si>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</si>
  <si>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</si>
  <si>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</si>
  <si>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</si>
  <si>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</si>
  <si>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新潟県柏崎市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</si>
  <si>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</si>
  <si>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</si>
  <si>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</si>
  <si>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</si>
  <si>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</si>
  <si>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</si>
  <si>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</si>
  <si>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</si>
  <si>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</si>
  <si>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</si>
  <si>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</si>
  <si>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</si>
  <si>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</si>
  <si>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</si>
  <si>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</si>
  <si>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</si>
  <si>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</si>
  <si>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</si>
  <si>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</si>
  <si>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</si>
  <si>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</si>
  <si>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</si>
  <si>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</si>
  <si>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</si>
  <si>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</si>
  <si>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</si>
  <si>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</si>
  <si>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</si>
  <si>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</si>
  <si>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</si>
  <si>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</si>
  <si>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</si>
  <si>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</si>
  <si>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</si>
  <si>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</si>
  <si>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</si>
  <si>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</si>
  <si>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</si>
  <si>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</si>
  <si>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</si>
  <si>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</si>
  <si>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</si>
  <si>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</si>
  <si>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</si>
  <si>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</si>
  <si>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</si>
  <si>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</si>
  <si>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</si>
  <si>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</si>
  <si>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</si>
  <si>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</si>
  <si>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</si>
  <si>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</si>
  <si>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</si>
  <si>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</si>
  <si>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</si>
  <si>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</si>
  <si>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</si>
  <si>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</si>
  <si>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</si>
  <si>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</si>
  <si>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</si>
  <si>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</si>
  <si>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</si>
  <si>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</si>
  <si>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</si>
  <si>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</si>
  <si>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</si>
  <si>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</si>
  <si>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</si>
  <si>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</si>
  <si>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</si>
  <si>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</si>
  <si>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</si>
  <si>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</si>
  <si>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</si>
  <si>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</si>
  <si>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</si>
  <si>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</si>
  <si>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</si>
  <si>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</si>
  <si>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</si>
  <si>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</si>
  <si>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</si>
  <si>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</si>
  <si>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</si>
  <si>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</si>
  <si>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</si>
  <si>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</si>
  <si>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</si>
  <si>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</si>
  <si>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</si>
  <si>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</si>
  <si>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</si>
  <si>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</si>
  <si>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</si>
  <si>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</si>
  <si>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</si>
  <si>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</si>
  <si>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</si>
  <si>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</si>
  <si>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</si>
  <si>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</si>
  <si>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</si>
  <si>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</si>
  <si>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</si>
  <si>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</si>
  <si>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</si>
  <si>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</si>
  <si>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</si>
  <si>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</si>
  <si>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</si>
  <si>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</si>
  <si>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</si>
  <si>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</si>
  <si>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</si>
  <si>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</si>
  <si>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</si>
  <si>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</si>
  <si>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</si>
  <si>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</si>
  <si>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</si>
  <si>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</si>
  <si>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</si>
  <si>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</si>
  <si>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</si>
  <si>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</si>
  <si>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</si>
  <si>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</si>
  <si>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</si>
  <si>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</si>
  <si>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</si>
  <si>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</si>
  <si>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</si>
  <si>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</si>
  <si>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</si>
  <si>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</si>
  <si>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</si>
  <si>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</si>
  <si>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</si>
  <si>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</si>
  <si>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</si>
  <si>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</si>
  <si>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</si>
  <si>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</si>
  <si>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</si>
  <si>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</si>
  <si>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</si>
  <si>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</si>
  <si>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</si>
  <si>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</si>
  <si>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</si>
  <si>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</si>
  <si>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</si>
  <si>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</si>
  <si>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</si>
  <si>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</si>
  <si>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</si>
  <si>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</si>
  <si>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</si>
  <si>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</si>
  <si>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</si>
  <si>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</si>
  <si>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</si>
  <si>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</si>
  <si>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</si>
  <si>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</si>
  <si>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</si>
  <si>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</si>
  <si>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</si>
  <si>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</si>
  <si>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</si>
  <si>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</si>
  <si>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</si>
  <si>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</si>
  <si>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</si>
  <si>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</si>
  <si>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0.42</t>
  </si>
  <si>
    <t>一般会計</t>
  </si>
  <si>
    <t>水道事業会計</t>
  </si>
  <si>
    <t>下水道事業会計</t>
  </si>
  <si>
    <t>介護保険特別会計</t>
  </si>
  <si>
    <t>国民健康保険事業特別会計（事業勘定）</t>
  </si>
  <si>
    <t>後期高齢者医療特別会計</t>
  </si>
  <si>
    <t>墓園事業特別会計</t>
  </si>
  <si>
    <t>国民健康保険事業特別会計（直営診療施設勘定）</t>
  </si>
  <si>
    <t>その他会計（赤字）</t>
  </si>
  <si>
    <t>その他会計（黒字）</t>
  </si>
  <si>
    <t>R01</t>
    <phoneticPr fontId="5"/>
  </si>
  <si>
    <t>R02</t>
    <phoneticPr fontId="5"/>
  </si>
  <si>
    <t>R03</t>
    <phoneticPr fontId="5"/>
  </si>
  <si>
    <t>R04</t>
    <phoneticPr fontId="5"/>
  </si>
  <si>
    <t>R05</t>
    <phoneticPr fontId="5"/>
  </si>
  <si>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</si>
  <si>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</si>
  <si>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</si>
  <si>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</si>
  <si>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</si>
  <si>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</si>
  <si>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</si>
  <si>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</si>
  <si>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環境・エネルギー産業拠点化推進基金</t>
  </si>
  <si>
    <t>柏崎・夢の森公園維持管理基金</t>
  </si>
  <si>
    <t>ふるさと応援基金</t>
  </si>
  <si>
    <t>ガス事業清算金活用基金</t>
  </si>
  <si>
    <t>公共施設適正管理基金</t>
  </si>
  <si>
    <t>－</t>
  </si>
  <si>
    <t>（公）かしわざき振興財団</t>
    <rPh sb="1" eb="2">
      <t>コウ</t>
    </rPh>
    <rPh sb="8" eb="10">
      <t>シンコウ</t>
    </rPh>
    <rPh sb="10" eb="12">
      <t>ザイダン</t>
    </rPh>
    <phoneticPr fontId="8"/>
  </si>
  <si>
    <t>（株）カシックス</t>
    <rPh sb="1" eb="2">
      <t>カブ</t>
    </rPh>
    <phoneticPr fontId="8"/>
  </si>
  <si>
    <t>柏崎市土地開発公社</t>
    <rPh sb="0" eb="3">
      <t>カシワザキシ</t>
    </rPh>
    <rPh sb="3" eb="9">
      <t>トチカイハツコウシャ</t>
    </rPh>
    <phoneticPr fontId="8"/>
  </si>
  <si>
    <t>（株）じょんのび村協会</t>
    <rPh sb="1" eb="2">
      <t>カブ</t>
    </rPh>
    <rPh sb="8" eb="9">
      <t>ムラ</t>
    </rPh>
    <rPh sb="9" eb="11">
      <t>キョウカイ</t>
    </rPh>
    <phoneticPr fontId="8"/>
  </si>
  <si>
    <t>（公）柏崎地域国際化協会</t>
    <rPh sb="1" eb="2">
      <t>コウ</t>
    </rPh>
    <rPh sb="3" eb="5">
      <t>カシワザキ</t>
    </rPh>
    <rPh sb="5" eb="7">
      <t>チイキ</t>
    </rPh>
    <rPh sb="7" eb="10">
      <t>コクサイカ</t>
    </rPh>
    <rPh sb="10" eb="12">
      <t>キョウカイ</t>
    </rPh>
    <phoneticPr fontId="8"/>
  </si>
  <si>
    <t>（株）柏崎ショッピングモール</t>
    <rPh sb="1" eb="2">
      <t>カブ</t>
    </rPh>
    <rPh sb="3" eb="5">
      <t>カシワザキ</t>
    </rPh>
    <phoneticPr fontId="8"/>
  </si>
  <si>
    <t>柏崎あい・あーるエナジー（株）</t>
    <rPh sb="0" eb="2">
      <t>カシワザキ</t>
    </rPh>
    <rPh sb="12" eb="15">
      <t>カブ</t>
    </rPh>
    <phoneticPr fontId="10"/>
  </si>
  <si>
    <t>▲4</t>
    <phoneticPr fontId="2"/>
  </si>
  <si>
    <t>▲2</t>
    <phoneticPr fontId="2"/>
  </si>
  <si>
    <t>▲13</t>
    <phoneticPr fontId="2"/>
  </si>
  <si>
    <t>▲19</t>
    <phoneticPr fontId="2"/>
  </si>
  <si>
    <t>▲190</t>
    <phoneticPr fontId="2"/>
  </si>
  <si>
    <t>令和５年７月３日解散</t>
    <rPh sb="0" eb="2">
      <t>レイワ</t>
    </rPh>
    <rPh sb="3" eb="4">
      <t>ネン</t>
    </rPh>
    <rPh sb="5" eb="6">
      <t>ガツ</t>
    </rPh>
    <rPh sb="7" eb="8">
      <t>ニチ</t>
    </rPh>
    <rPh sb="8" eb="10">
      <t>カイサン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</si>
  <si>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</si>
  <si>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</si>
  <si>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</si>
  <si>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</si>
  <si>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</si>
  <si>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</si>
  <si>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</si>
  <si>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</si>
  <si>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</si>
  <si>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</si>
  <si>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</si>
  <si>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と比較して下回っているものの上昇傾向にある。今後は、公共施設等総合管理計画に基づき、人口規模に対応した公共施設等の適正配置を実現するため、更新、統廃合、長寿命化及び解体を検討し進めていく。</t>
    <rPh sb="76" eb="78">
      <t>テキセイ</t>
    </rPh>
    <phoneticPr fontId="2"/>
  </si>
  <si>
    <t>実質公債費比率について、令和５（2023）年度は、普通交付税額の増加と公営企業に要する経費の財源とする地方債の償還の財源に充てたと認められる繰入金が減少したため、単年度では比率が減少したが、３か年平均では増減がなかった。将来負担比率について、令和５（2023）年度は、地方債元金の償還により地方債現在高が減少し、財政調整基金等の充当可能基金額が増加したため、比率が減少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</si>
</sst>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706ECD-02B6-41A2-B3D1-7F28BC9232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C67-446D-88CD-58D898F656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102653</c:v>
                </c:pt>
                <c:pt idx="1">
                  <c:v>139017</c:v>
                </c:pt>
                <c:pt idx="2">
                  <c:v>85657</c:v>
                </c:pt>
                <c:pt idx="3">
                  <c:v>111146</c:v>
                </c:pt>
                <c:pt idx="4">
                  <c:v>94398</c:v>
                </c:pt>
              </c:numCache>
            </c:numRef>
          </c:val>
          <c:smooth val="0"/>
          <c:extLst>
            <c:ext xmlns:c16="http://schemas.microsoft.com/office/drawing/2014/chart" uri="{C3380CC4-5D6E-409C-BE32-E72D297353CC}">
              <c16:uniqueId val="{00000001-8C67-446D-88CD-58D898F656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7.79</c:v>
                </c:pt>
                <c:pt idx="1">
                  <c:v>8.3000000000000007</c:v>
                </c:pt>
                <c:pt idx="2">
                  <c:v>11.02</c:v>
                </c:pt>
                <c:pt idx="3">
                  <c:v>12.22</c:v>
                </c:pt>
                <c:pt idx="4">
                  <c:v>11.38</c:v>
                </c:pt>
              </c:numCache>
            </c:numRef>
          </c:val>
          <c:extLst>
            <c:ext xmlns:c16="http://schemas.microsoft.com/office/drawing/2014/chart" uri="{C3380CC4-5D6E-409C-BE32-E72D297353CC}">
              <c16:uniqueId val="{00000000-4E9B-490F-A847-A6B5911FDB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32.5</c:v>
                </c:pt>
                <c:pt idx="1">
                  <c:v>32.06</c:v>
                </c:pt>
                <c:pt idx="2">
                  <c:v>28.4</c:v>
                </c:pt>
                <c:pt idx="3">
                  <c:v>29.6</c:v>
                </c:pt>
                <c:pt idx="4">
                  <c:v>32.22</c:v>
                </c:pt>
              </c:numCache>
            </c:numRef>
          </c:val>
          <c:extLst>
            <c:ext xmlns:c16="http://schemas.microsoft.com/office/drawing/2014/chart" uri="{C3380CC4-5D6E-409C-BE32-E72D297353CC}">
              <c16:uniqueId val="{00000001-4E9B-490F-A847-A6B5911FDB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-0.42</c:v>
                </c:pt>
                <c:pt idx="1">
                  <c:v>0.66</c:v>
                </c:pt>
                <c:pt idx="2">
                  <c:v>0.27</c:v>
                </c:pt>
                <c:pt idx="3">
                  <c:v>0.77</c:v>
                </c:pt>
                <c:pt idx="4">
                  <c:v>2.21</c:v>
                </c:pt>
              </c:numCache>
            </c:numRef>
          </c:val>
          <c:smooth val="0"/>
          <c:extLst>
            <c:ext xmlns:c16="http://schemas.microsoft.com/office/drawing/2014/chart" uri="{C3380CC4-5D6E-409C-BE32-E72D297353CC}">
              <c16:uniqueId val="{00000002-4E9B-490F-A847-A6B5911FDB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0-354A-413B-9D39-577C4A2086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4A-413B-9D39-577C4A20865A}"/>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54A-413B-9D39-577C4A20865A}"/>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54A-413B-9D39-577C4A2086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4-354A-413B-9D39-577C4A20865A}"/>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0.17</c:v>
                </c:pt>
                <c:pt idx="4">
                  <c:v>#N/A</c:v>
                </c:pt>
                <c:pt idx="5">
                  <c:v>0.66</c:v>
                </c:pt>
                <c:pt idx="6">
                  <c:v>#N/A</c:v>
                </c:pt>
                <c:pt idx="7">
                  <c:v>0.47</c:v>
                </c:pt>
                <c:pt idx="8">
                  <c:v>#N/A</c:v>
                </c:pt>
                <c:pt idx="9">
                  <c:v>0.57999999999999996</c:v>
                </c:pt>
              </c:numCache>
            </c:numRef>
          </c:val>
          <c:extLst>
            <c:ext xmlns:c16="http://schemas.microsoft.com/office/drawing/2014/chart" uri="{C3380CC4-5D6E-409C-BE32-E72D297353CC}">
              <c16:uniqueId val="{00000005-354A-413B-9D39-577C4A20865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1.1499999999999999</c:v>
                </c:pt>
                <c:pt idx="2">
                  <c:v>#N/A</c:v>
                </c:pt>
                <c:pt idx="3">
                  <c:v>0.72</c:v>
                </c:pt>
                <c:pt idx="4">
                  <c:v>#N/A</c:v>
                </c:pt>
                <c:pt idx="5">
                  <c:v>0.84</c:v>
                </c:pt>
                <c:pt idx="6">
                  <c:v>#N/A</c:v>
                </c:pt>
                <c:pt idx="7">
                  <c:v>1.73</c:v>
                </c:pt>
                <c:pt idx="8">
                  <c:v>#N/A</c:v>
                </c:pt>
                <c:pt idx="9">
                  <c:v>1.3</c:v>
                </c:pt>
              </c:numCache>
            </c:numRef>
          </c:val>
          <c:extLst>
            <c:ext xmlns:c16="http://schemas.microsoft.com/office/drawing/2014/chart" uri="{C3380CC4-5D6E-409C-BE32-E72D297353CC}">
              <c16:uniqueId val="{00000006-354A-413B-9D39-577C4A2086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3.85</c:v>
                </c:pt>
                <c:pt idx="2">
                  <c:v>#N/A</c:v>
                </c:pt>
                <c:pt idx="3">
                  <c:v>6.13</c:v>
                </c:pt>
                <c:pt idx="4">
                  <c:v>#N/A</c:v>
                </c:pt>
                <c:pt idx="5">
                  <c:v>5.76</c:v>
                </c:pt>
                <c:pt idx="6">
                  <c:v>#N/A</c:v>
                </c:pt>
                <c:pt idx="7">
                  <c:v>6.43</c:v>
                </c:pt>
                <c:pt idx="8">
                  <c:v>#N/A</c:v>
                </c:pt>
                <c:pt idx="9">
                  <c:v>5.78</c:v>
                </c:pt>
              </c:numCache>
            </c:numRef>
          </c:val>
          <c:extLst>
            <c:ext xmlns:c16="http://schemas.microsoft.com/office/drawing/2014/chart" uri="{C3380CC4-5D6E-409C-BE32-E72D297353CC}">
              <c16:uniqueId val="{00000007-354A-413B-9D39-577C4A2086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9.89</c:v>
                </c:pt>
                <c:pt idx="2">
                  <c:v>#N/A</c:v>
                </c:pt>
                <c:pt idx="3">
                  <c:v>10.97</c:v>
                </c:pt>
                <c:pt idx="4">
                  <c:v>#N/A</c:v>
                </c:pt>
                <c:pt idx="5">
                  <c:v>11.71</c:v>
                </c:pt>
                <c:pt idx="6">
                  <c:v>#N/A</c:v>
                </c:pt>
                <c:pt idx="7">
                  <c:v>12.4</c:v>
                </c:pt>
                <c:pt idx="8">
                  <c:v>#N/A</c:v>
                </c:pt>
                <c:pt idx="9">
                  <c:v>10.86</c:v>
                </c:pt>
              </c:numCache>
            </c:numRef>
          </c:val>
          <c:extLst>
            <c:ext xmlns:c16="http://schemas.microsoft.com/office/drawing/2014/chart" uri="{C3380CC4-5D6E-409C-BE32-E72D297353CC}">
              <c16:uniqueId val="{00000008-354A-413B-9D39-577C4A2086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7.77</c:v>
                </c:pt>
                <c:pt idx="2">
                  <c:v>#N/A</c:v>
                </c:pt>
                <c:pt idx="3">
                  <c:v>8.2899999999999991</c:v>
                </c:pt>
                <c:pt idx="4">
                  <c:v>#N/A</c:v>
                </c:pt>
                <c:pt idx="5">
                  <c:v>11.01</c:v>
                </c:pt>
                <c:pt idx="6">
                  <c:v>#N/A</c:v>
                </c:pt>
                <c:pt idx="7">
                  <c:v>12.21</c:v>
                </c:pt>
                <c:pt idx="8">
                  <c:v>#N/A</c:v>
                </c:pt>
                <c:pt idx="9">
                  <c:v>11.37</c:v>
                </c:pt>
              </c:numCache>
            </c:numRef>
          </c:val>
          <c:extLst>
            <c:ext xmlns:c16="http://schemas.microsoft.com/office/drawing/2014/chart" uri="{C3380CC4-5D6E-409C-BE32-E72D297353CC}">
              <c16:uniqueId val="{00000009-354A-413B-9D39-577C4A2086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4855</c:v>
                </c:pt>
                <c:pt idx="5">
                  <c:v>4621</c:v>
                </c:pt>
                <c:pt idx="8">
                  <c:v>4567</c:v>
                </c:pt>
                <c:pt idx="11">
                  <c:v>4716</c:v>
                </c:pt>
                <c:pt idx="14">
                  <c:v>4766</c:v>
                </c:pt>
              </c:numCache>
            </c:numRef>
          </c:val>
          <c:extLst>
            <c:ext xmlns:c16="http://schemas.microsoft.com/office/drawing/2014/chart" uri="{C3380CC4-5D6E-409C-BE32-E72D297353CC}">
              <c16:uniqueId val="{00000000-6DEE-47C0-AEEC-D6152186D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EE-47C0-AEEC-D6152186D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21</c:v>
                </c:pt>
                <c:pt idx="6">
                  <c:v>21</c:v>
                </c:pt>
                <c:pt idx="9">
                  <c:v>199</c:v>
                </c:pt>
                <c:pt idx="12">
                  <c:v>182</c:v>
                </c:pt>
              </c:numCache>
            </c:numRef>
          </c:val>
          <c:extLst>
            <c:ext xmlns:c16="http://schemas.microsoft.com/office/drawing/2014/chart" uri="{C3380CC4-5D6E-409C-BE32-E72D297353CC}">
              <c16:uniqueId val="{00000002-6DEE-47C0-AEEC-D6152186D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EE-47C0-AEEC-D6152186D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1942</c:v>
                </c:pt>
                <c:pt idx="3">
                  <c:v>1926</c:v>
                </c:pt>
                <c:pt idx="6">
                  <c:v>1796</c:v>
                </c:pt>
                <c:pt idx="9">
                  <c:v>1778</c:v>
                </c:pt>
                <c:pt idx="12">
                  <c:v>1665</c:v>
                </c:pt>
              </c:numCache>
            </c:numRef>
          </c:val>
          <c:extLst>
            <c:ext xmlns:c16="http://schemas.microsoft.com/office/drawing/2014/chart" uri="{C3380CC4-5D6E-409C-BE32-E72D297353CC}">
              <c16:uniqueId val="{00000004-6DEE-47C0-AEEC-D6152186D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EE-47C0-AEEC-D6152186D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EE-47C0-AEEC-D6152186D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4780</c:v>
                </c:pt>
                <c:pt idx="3">
                  <c:v>4532</c:v>
                </c:pt>
                <c:pt idx="6">
                  <c:v>4617</c:v>
                </c:pt>
                <c:pt idx="9">
                  <c:v>4787</c:v>
                </c:pt>
                <c:pt idx="12">
                  <c:v>4759</c:v>
                </c:pt>
              </c:numCache>
            </c:numRef>
          </c:val>
          <c:extLst>
            <c:ext xmlns:c16="http://schemas.microsoft.com/office/drawing/2014/chart" uri="{C3380CC4-5D6E-409C-BE32-E72D297353CC}">
              <c16:uniqueId val="{00000007-6DEE-47C0-AEEC-D6152186D0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1891</c:v>
                </c:pt>
                <c:pt idx="2">
                  <c:v>#N/A</c:v>
                </c:pt>
                <c:pt idx="3">
                  <c:v>#N/A</c:v>
                </c:pt>
                <c:pt idx="4">
                  <c:v>1858</c:v>
                </c:pt>
                <c:pt idx="5">
                  <c:v>#N/A</c:v>
                </c:pt>
                <c:pt idx="6">
                  <c:v>#N/A</c:v>
                </c:pt>
                <c:pt idx="7">
                  <c:v>1867</c:v>
                </c:pt>
                <c:pt idx="8">
                  <c:v>#N/A</c:v>
                </c:pt>
                <c:pt idx="9">
                  <c:v>#N/A</c:v>
                </c:pt>
                <c:pt idx="10">
                  <c:v>2048</c:v>
                </c:pt>
                <c:pt idx="11">
                  <c:v>#N/A</c:v>
                </c:pt>
                <c:pt idx="12">
                  <c:v>#N/A</c:v>
                </c:pt>
                <c:pt idx="13">
                  <c:v>1840</c:v>
                </c:pt>
                <c:pt idx="14">
                  <c:v>#N/A</c:v>
                </c:pt>
              </c:numCache>
            </c:numRef>
          </c:val>
          <c:smooth val="0"/>
          <c:extLst>
            <c:ext xmlns:c16="http://schemas.microsoft.com/office/drawing/2014/chart" uri="{C3380CC4-5D6E-409C-BE32-E72D297353CC}">
              <c16:uniqueId val="{00000008-6DEE-47C0-AEEC-D6152186D0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50326</c:v>
                </c:pt>
                <c:pt idx="5">
                  <c:v>49381</c:v>
                </c:pt>
                <c:pt idx="8">
                  <c:v>48400</c:v>
                </c:pt>
                <c:pt idx="11">
                  <c:v>46778</c:v>
                </c:pt>
                <c:pt idx="14">
                  <c:v>44747</c:v>
                </c:pt>
              </c:numCache>
            </c:numRef>
          </c:val>
          <c:extLst>
            <c:ext xmlns:c16="http://schemas.microsoft.com/office/drawing/2014/chart" uri="{C3380CC4-5D6E-409C-BE32-E72D297353CC}">
              <c16:uniqueId val="{00000000-62EC-4A66-8AAF-1240650C3F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3968</c:v>
                </c:pt>
                <c:pt idx="5">
                  <c:v>3919</c:v>
                </c:pt>
                <c:pt idx="8">
                  <c:v>4222</c:v>
                </c:pt>
                <c:pt idx="11">
                  <c:v>4407</c:v>
                </c:pt>
                <c:pt idx="14">
                  <c:v>4469</c:v>
                </c:pt>
              </c:numCache>
            </c:numRef>
          </c:val>
          <c:extLst>
            <c:ext xmlns:c16="http://schemas.microsoft.com/office/drawing/2014/chart" uri="{C3380CC4-5D6E-409C-BE32-E72D297353CC}">
              <c16:uniqueId val="{00000001-62EC-4A66-8AAF-1240650C3F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15082</c:v>
                </c:pt>
                <c:pt idx="5">
                  <c:v>13938</c:v>
                </c:pt>
                <c:pt idx="8">
                  <c:v>16120</c:v>
                </c:pt>
                <c:pt idx="11">
                  <c:v>17086</c:v>
                </c:pt>
                <c:pt idx="14">
                  <c:v>18343</c:v>
                </c:pt>
              </c:numCache>
            </c:numRef>
          </c:val>
          <c:extLst>
            <c:ext xmlns:c16="http://schemas.microsoft.com/office/drawing/2014/chart" uri="{C3380CC4-5D6E-409C-BE32-E72D297353CC}">
              <c16:uniqueId val="{00000002-62EC-4A66-8AAF-1240650C3F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EC-4A66-8AAF-1240650C3F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EC-4A66-8AAF-1240650C3F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EC-4A66-8AAF-1240650C3F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5665</c:v>
                </c:pt>
                <c:pt idx="3">
                  <c:v>5292</c:v>
                </c:pt>
                <c:pt idx="6">
                  <c:v>5115</c:v>
                </c:pt>
                <c:pt idx="9">
                  <c:v>4966</c:v>
                </c:pt>
                <c:pt idx="12">
                  <c:v>5105</c:v>
                </c:pt>
              </c:numCache>
            </c:numRef>
          </c:val>
          <c:extLst>
            <c:ext xmlns:c16="http://schemas.microsoft.com/office/drawing/2014/chart" uri="{C3380CC4-5D6E-409C-BE32-E72D297353CC}">
              <c16:uniqueId val="{00000006-62EC-4A66-8AAF-1240650C3F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2EC-4A66-8AAF-1240650C3F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15731</c:v>
                </c:pt>
                <c:pt idx="3">
                  <c:v>16231</c:v>
                </c:pt>
                <c:pt idx="6">
                  <c:v>17508</c:v>
                </c:pt>
                <c:pt idx="9">
                  <c:v>17177</c:v>
                </c:pt>
                <c:pt idx="12">
                  <c:v>16710</c:v>
                </c:pt>
              </c:numCache>
            </c:numRef>
          </c:val>
          <c:extLst>
            <c:ext xmlns:c16="http://schemas.microsoft.com/office/drawing/2014/chart" uri="{C3380CC4-5D6E-409C-BE32-E72D297353CC}">
              <c16:uniqueId val="{00000008-62EC-4A66-8AAF-1240650C3F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3689</c:v>
                </c:pt>
                <c:pt idx="3">
                  <c:v>3672</c:v>
                </c:pt>
                <c:pt idx="6">
                  <c:v>3267</c:v>
                </c:pt>
                <c:pt idx="9">
                  <c:v>2843</c:v>
                </c:pt>
                <c:pt idx="12">
                  <c:v>2488</c:v>
                </c:pt>
              </c:numCache>
            </c:numRef>
          </c:val>
          <c:extLst>
            <c:ext xmlns:c16="http://schemas.microsoft.com/office/drawing/2014/chart" uri="{C3380CC4-5D6E-409C-BE32-E72D297353CC}">
              <c16:uniqueId val="{00000009-62EC-4A66-8AAF-1240650C3F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48472</c:v>
                </c:pt>
                <c:pt idx="3">
                  <c:v>47593</c:v>
                </c:pt>
                <c:pt idx="6">
                  <c:v>46686</c:v>
                </c:pt>
                <c:pt idx="9">
                  <c:v>45978</c:v>
                </c:pt>
                <c:pt idx="12">
                  <c:v>44561</c:v>
                </c:pt>
              </c:numCache>
            </c:numRef>
          </c:val>
          <c:extLst>
            <c:ext xmlns:c16="http://schemas.microsoft.com/office/drawing/2014/chart" uri="{C3380CC4-5D6E-409C-BE32-E72D297353CC}">
              <c16:uniqueId val="{0000000A-62EC-4A66-8AAF-1240650C3F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4181</c:v>
                </c:pt>
                <c:pt idx="2">
                  <c:v>#N/A</c:v>
                </c:pt>
                <c:pt idx="3">
                  <c:v>#N/A</c:v>
                </c:pt>
                <c:pt idx="4">
                  <c:v>5550</c:v>
                </c:pt>
                <c:pt idx="5">
                  <c:v>#N/A</c:v>
                </c:pt>
                <c:pt idx="6">
                  <c:v>#N/A</c:v>
                </c:pt>
                <c:pt idx="7">
                  <c:v>3835</c:v>
                </c:pt>
                <c:pt idx="8">
                  <c:v>#N/A</c:v>
                </c:pt>
                <c:pt idx="9">
                  <c:v>#N/A</c:v>
                </c:pt>
                <c:pt idx="10">
                  <c:v>2693</c:v>
                </c:pt>
                <c:pt idx="11">
                  <c:v>#N/A</c:v>
                </c:pt>
                <c:pt idx="12">
                  <c:v>#N/A</c:v>
                </c:pt>
                <c:pt idx="13">
                  <c:v>1304</c:v>
                </c:pt>
                <c:pt idx="14">
                  <c:v>#N/A</c:v>
                </c:pt>
              </c:numCache>
            </c:numRef>
          </c:val>
          <c:smooth val="0"/>
          <c:extLst>
            <c:ext xmlns:c16="http://schemas.microsoft.com/office/drawing/2014/chart" uri="{C3380CC4-5D6E-409C-BE32-E72D297353CC}">
              <c16:uniqueId val="{0000000B-62EC-4A66-8AAF-1240650C3F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7072</c:v>
                </c:pt>
                <c:pt idx="1">
                  <c:v>7079</c:v>
                </c:pt>
                <c:pt idx="2">
                  <c:v>7784</c:v>
                </c:pt>
              </c:numCache>
            </c:numRef>
          </c:val>
          <c:extLst>
            <c:ext xmlns:c16="http://schemas.microsoft.com/office/drawing/2014/chart" uri="{C3380CC4-5D6E-409C-BE32-E72D297353CC}">
              <c16:uniqueId val="{00000000-8D85-4231-A715-4DF047B276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1057</c:v>
                </c:pt>
                <c:pt idx="1">
                  <c:v>1058</c:v>
                </c:pt>
                <c:pt idx="2">
                  <c:v>1187</c:v>
                </c:pt>
              </c:numCache>
            </c:numRef>
          </c:val>
          <c:extLst>
            <c:ext xmlns:c16="http://schemas.microsoft.com/office/drawing/2014/chart" uri="{C3380CC4-5D6E-409C-BE32-E72D297353CC}">
              <c16:uniqueId val="{00000001-8D85-4231-A715-4DF047B276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5207</c:v>
                </c:pt>
                <c:pt idx="1">
                  <c:v>5399</c:v>
                </c:pt>
                <c:pt idx="2">
                  <c:v>5503</c:v>
                </c:pt>
              </c:numCache>
            </c:numRef>
          </c:val>
          <c:extLst>
            <c:ext xmlns:c16="http://schemas.microsoft.com/office/drawing/2014/chart" uri="{C3380CC4-5D6E-409C-BE32-E72D297353CC}">
              <c16:uniqueId val="{00000002-8D85-4231-A715-4DF047B276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{A8D3C7F0-6E0A-40C5-86FB-1D824266331B}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503-41F6-B8FE-5DA18648C4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{846D20A0-0C4F-4737-8395-F897F4932BEF}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03-41F6-B8FE-5DA18648C4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{45B4FFEB-B364-4E62-8DAE-D2207DCDB482}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03-41F6-B8FE-5DA18648C4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{BB327C45-BD41-47AD-AE60-5052EAC7AC3D}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03-41F6-B8FE-5DA18648C4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{CBEADF53-F7A4-4533-9B5C-E088FC2267BA}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03-41F6-B8FE-5DA18648C40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{252A6392-1C88-47CA-9E21-231E8D0F59EE}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503-41F6-B8FE-5DA18648C40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{44B3A44F-D395-4510-9364-0D73E6B67F29}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503-41F6-B8FE-5DA18648C40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{4CA08149-3AEB-4C5A-A5A9-1A9E44C6F3C7}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503-41F6-B8FE-5DA18648C40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{6E1EDDC5-C1CD-42CD-BCCA-5F0473C06172}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503-41F6-B8FE-5DA18648C4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51.2</c:v>
                </c:pt>
                <c:pt idx="16">
                  <c:v>52.6</c:v>
                </c:pt>
                <c:pt idx="24">
                  <c:v>53.8</c:v>
                </c:pt>
                <c:pt idx="32">
                  <c:v>55.3</c:v>
                </c:pt>
              </c:numCache>
            </c:numRef>
          </c:xVal>
          <c:yVal>
            <c:numRef>
              <c:f>公会計指標分析・財政指標組合せ分析表!$BP$51:$DC$51</c:f>
              <c:numCache>
                <c:formatCode>#,##0.0;"▲ "#,##0.0</c:formatCode>
                <c:ptCount val="40"/>
                <c:pt idx="0">
                  <c:v>21.6</c:v>
                </c:pt>
                <c:pt idx="8">
                  <c:v>27.9</c:v>
                </c:pt>
                <c:pt idx="16">
                  <c:v>18.5</c:v>
                </c:pt>
                <c:pt idx="24">
                  <c:v>13.7</c:v>
                </c:pt>
                <c:pt idx="32">
                  <c:v>6.6</c:v>
                </c:pt>
              </c:numCache>
            </c:numRef>
          </c:yVal>
          <c:smooth val="0"/>
          <c:extLst>
            <c:ext xmlns:c16="http://schemas.microsoft.com/office/drawing/2014/chart" uri="{C3380CC4-5D6E-409C-BE32-E72D297353CC}">
              <c16:uniqueId val="{00000009-D503-41F6-B8FE-5DA18648C4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95679789248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{21CDEC9B-03E3-46FF-8591-7F2D84E69BB2}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503-41F6-B8FE-5DA18648C4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{DE1C99D9-7CFA-470A-A8D7-833CBD318F5E}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03-41F6-B8FE-5DA18648C4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{01D73ADE-C586-425D-BE04-C16823F6F97E}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03-41F6-B8FE-5DA18648C4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{3C7FFE2C-8FBC-4DD6-B286-CFD69E15B77F}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03-41F6-B8FE-5DA18648C4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{4ADE1A35-1A50-447A-A0DF-0DF47830EE02}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03-41F6-B8FE-5DA18648C408}"/>
                </c:ext>
              </c:extLst>
            </c:dLbl>
            <c:dLbl>
              <c:idx val="8"/>
              <c:layout>
                <c:manualLayout>
                  <c:x val="0"/>
                  <c:y val="-1.572695679789248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{B2DB8746-006F-4117-B373-B5A013A6EC82}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503-41F6-B8FE-5DA18648C40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{F51C1745-48FC-4C9D-93E4-50031818705B}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503-41F6-B8FE-5DA18648C40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{2F13BCF6-29AB-442B-9A1E-64AEC5644678}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503-41F6-B8FE-5DA18648C40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{457C4D65-4316-443C-9C5F-D9FE93CAC631}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503-41F6-B8FE-5DA18648C4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503-41F6-B8FE-5DA18648C40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{CE4F15EE-3F5D-4F0F-8216-47FC677D424B}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E59-48E2-847F-0DF596A66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{01F67276-CEC6-4FB9-A875-E8A12170E9FB}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9-48E2-847F-0DF596A66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{520C016A-308D-483A-9FBE-0BB27E5226B1}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9-48E2-847F-0DF596A66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{C0C4343C-5043-4984-9384-322E8718A94F}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9-48E2-847F-0DF596A66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{BCEE4791-A14C-4FE9-8F66-6D9E38697D1E}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9-48E2-847F-0DF596A66E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{25CD6F99-881E-4992-A833-4CEC1AB97784}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E59-48E2-847F-0DF596A66EF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{7F780F8B-A7F7-4328-8447-250E7CD536EA}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E59-48E2-847F-0DF596A66E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{B9660DF9-ECA1-4C18-9E7E-22B5060C2E3D}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E59-48E2-847F-0DF596A66E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{01BB0AA0-70AC-440B-9C1C-3EF72B978EE6}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E59-48E2-847F-0DF596A66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c:v>
                </c:pt>
                <c:pt idx="16">
                  <c:v>9.3000000000000007</c:v>
                </c:pt>
                <c:pt idx="24">
                  <c:v>9.6</c:v>
                </c:pt>
                <c:pt idx="32">
                  <c:v>9.6</c:v>
                </c:pt>
              </c:numCache>
            </c:numRef>
          </c:xVal>
          <c:yVal>
            <c:numRef>
              <c:f>公会計指標分析・財政指標組合せ分析表!$BP$73:$DC$73</c:f>
              <c:numCache>
                <c:formatCode>#,##0.0;"▲ "#,##0.0</c:formatCode>
                <c:ptCount val="40"/>
                <c:pt idx="0">
                  <c:v>21.6</c:v>
                </c:pt>
                <c:pt idx="8">
                  <c:v>27.9</c:v>
                </c:pt>
                <c:pt idx="16">
                  <c:v>18.5</c:v>
                </c:pt>
                <c:pt idx="24">
                  <c:v>13.7</c:v>
                </c:pt>
                <c:pt idx="32">
                  <c:v>6.6</c:v>
                </c:pt>
              </c:numCache>
            </c:numRef>
          </c:yVal>
          <c:smooth val="0"/>
          <c:extLst>
            <c:ext xmlns:c16="http://schemas.microsoft.com/office/drawing/2014/chart" uri="{C3380CC4-5D6E-409C-BE32-E72D297353CC}">
              <c16:uniqueId val="{00000009-0E59-48E2-847F-0DF596A66E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02510091396224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{09411B45-1DDC-468D-8C53-59D8A1DD02C9}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E59-48E2-847F-0DF596A66E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{E99B2EF0-4437-4ADF-9C12-DF90C2E53288}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9-48E2-847F-0DF596A66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{47062D9F-6027-4532-BBE0-6A9141E91488}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9-48E2-847F-0DF596A66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{67A15FD6-EA84-42FE-BEA6-4F5D0B63FC73}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9-48E2-847F-0DF596A66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{370F68EF-AD66-4B53-B2DB-C3782EBE97AA}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9-48E2-847F-0DF596A66EF7}"/>
                </c:ext>
              </c:extLst>
            </c:dLbl>
            <c:dLbl>
              <c:idx val="8"/>
              <c:layout>
                <c:manualLayout>
                  <c:x val="0"/>
                  <c:y val="-1.502510091396240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{4771EF65-F029-4DB8-80DD-15B9F0DC4035}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E59-48E2-847F-0DF596A66E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{2AD0B39E-5AD3-4C29-9925-A068F6117385}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E59-48E2-847F-0DF596A66E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{A096ED56-5ABA-4B97-A514-C0EDAB41A0F4}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E59-48E2-847F-0DF596A66E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{B891EBFE-8DB7-4405-A811-82404733C4F8}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E59-48E2-847F-0DF596A66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E59-48E2-847F-0DF596A66EF7}"/>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地方債の発行に当たっては、普通交付税措置に鑑み、平成１８年度から継続的に自主規制枠を設けて予算編成に当たり、適正な地方債の活用を図ってきた。しかし、中越地震・中越沖地震の２度の震災被害により、災害復旧や復興関連事業に多額の地方債を発行せざるを得ない状況となった。また、市町合併に伴い一部事務組合を解散し、その債務を継承したことも重なり、実質公債費比率を押し上げた。</a:t>
          </a:r>
        </a:p>
        <a:p>
          <a:r>
            <a:rPr kumimoji="1" lang="ja-JP" altLang="en-US" sz="1000">
              <a:latin typeface="ＭＳ ゴシック" pitchFamily="49" charset="-128"/>
              <a:ea typeface="ＭＳ ゴシック" pitchFamily="49" charset="-128"/>
            </a:rPr>
            <a:t>健全な状態に向かうため、起債の自主規制を行い、銀行等引受債の繰上償還、公的資金補償金免除繰上償還や行財政改革等に取り組み、実質公債費比率の抑制に努めてきた。その結果、平成２５年度の算定において、起債許可団体から協議団体となった。</a:t>
          </a:r>
        </a:p>
        <a:p>
          <a:r>
            <a:rPr kumimoji="1" lang="ja-JP" altLang="en-US" sz="1000">
              <a:latin typeface="ＭＳ ゴシック" pitchFamily="49" charset="-128"/>
              <a:ea typeface="ＭＳ ゴシック" pitchFamily="49" charset="-128"/>
            </a:rPr>
            <a:t>平成３０年度に中越沖地震などの災害復旧事業債に係る大部分の償還が終了したことにより、令和元年度から元利償還金が大きく減少しているが、令和３年度からは学校関連事業や新庁舎整備事業、令和４年度からは国営土地改良事業年度負担金の行う事業に対する負担金の元利償還が開始したため、増加している。令和５年度は元利償還金及び準元利償還金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満期一括償還地方債はなく、今後も発行する見込みはない。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地方債の発行に当たっては、普通交付税措置に鑑み、平成１８年度から継続的に自主規制枠を設けて適正な地方債の活用を図ってきた。</a:t>
          </a:r>
        </a:p>
        <a:p>
          <a:r>
            <a:rPr kumimoji="1" lang="ja-JP" altLang="en-US" sz="1100">
              <a:latin typeface="ＭＳ ゴシック" pitchFamily="49" charset="-128"/>
              <a:ea typeface="ＭＳ ゴシック" pitchFamily="49" charset="-128"/>
            </a:rPr>
            <a:t>また、実質公債費比率の抑制と将来負担の軽減を図るため、銀行等引受債の繰上償還、公的資金補償金免除繰上償還や行財政改革等に取り組み、公営企業会計においても補償金免除繰上償還などに積極的に取り組んできた。</a:t>
          </a:r>
        </a:p>
        <a:p>
          <a:r>
            <a:rPr kumimoji="1" lang="ja-JP" altLang="en-US" sz="1100">
              <a:latin typeface="ＭＳ ゴシック" pitchFamily="49" charset="-128"/>
              <a:ea typeface="ＭＳ ゴシック" pitchFamily="49" charset="-128"/>
            </a:rPr>
            <a:t>災害復旧や復興関連事業の起債の大部分の償還が終了したことに伴い、地方債現在高が減少したことや、ガス事業の売却益を財政調整基金等に積み立てたことに伴い充当可能基金が増加したことにより、平成３０年度の将来負担比率は１．８％となった。しかし、令和元年度は国営ダムの完成に伴い、その負担金の債務負担行為設定による将来負担額が増加したことで、将来負担比率は悪化した。</a:t>
          </a:r>
        </a:p>
        <a:p>
          <a:r>
            <a:rPr kumimoji="1" lang="ja-JP" altLang="en-US" sz="1100">
              <a:latin typeface="ＭＳ ゴシック" pitchFamily="49" charset="-128"/>
              <a:ea typeface="ＭＳ ゴシック" pitchFamily="49" charset="-128"/>
            </a:rPr>
            <a:t>令和３年度は新たな基金を設置したことで充当可能財源等が増加し、令和４年度は地方債の元金の償還により、地方債現在高が減少したほか、建設資金元利償還金補助及び用地取得費の債務負担行為に基づく支出が終了したこと、退職手当負担見込額が減少したこと等により、将来負担比率は改善した。</a:t>
          </a:r>
        </a:p>
        <a:p>
          <a:r>
            <a:rPr kumimoji="1" lang="ja-JP" altLang="en-US" sz="1100">
              <a:latin typeface="ＭＳ ゴシック" pitchFamily="49" charset="-128"/>
              <a:ea typeface="ＭＳ ゴシック" pitchFamily="49" charset="-128"/>
            </a:rPr>
            <a:t>令和５年度は地方債の元金の償還により、地方債の現在高が約１４億円減少したため将来負担額が減少している。今後も、財政指標を注視しながら、地方債の借入抑制など適切な財政運営に努めていく。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新潟県柏崎市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財政調整基金に余剰金と運用利子合わせて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約７億円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計画的に毎年度取崩しを予定する基金が複数あり、また、中長期的に大規模事業が予定されており、減少していくことが見込まれる。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環境・エネルギー産業拠点化推進基金：市の施策と連携した事業を展開する地域エネルギー会社の設立・運営のため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柏崎・夢の森公園維持管理基金：柏崎・夢の森公園の維持管理・運営などのため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ふるさと応援基金：持続的な地域振興及び災害に強い安全で安心して暮らせるまちづくりなどを進めるため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ガス事業清算金活用基金、公営企業経営安定基金：上下水道事業（公営企業）の経営安定を図るため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公共施設適正管理基金：公共施設の将来の更新や大規模修繕に備え、財政負担の平準化を図るため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億７千万円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約３億３千万円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を積み立てたことなどから増加した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複数基金においては、計画的に毎年度取崩しを予定している。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運用利子及び余剰金の積立てによる増加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中長期的には、予定されている大規模事業に対応するため、残高は減少していく見込みである。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財政計画の最終年度である令和１１年度末に３０億円以上の規模を維持する。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運用利子及び臨時財政対策債基金償還費の積立による増加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令和６年度は、令和５年度に引き続き臨時財政対策債償還基金費として普通交付税にて交付された額を積み立てる。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このほかに、大幅な増減は予定していない。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649ED7-EB0E-4868-A4BC-21DD978050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A60445-378A-4E31-9395-F1A310A05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6567CE-B90B-4355-AD4F-8CCA7308051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50635CB-B961-46AC-B6E3-3E67518EFDE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0599E22-DA4A-4D3A-8090-5CD4FFFFDBA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E95E5A5-B750-4652-B9D7-9B3AD5015E6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E211763-5620-456A-92AE-14632376DF3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DBB9626-AC9D-437A-80AF-909F82CD707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292FAC8-8C21-49DA-9FA5-D4BD682E030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8795BA-A738-40C6-B775-47FA1DC64E2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C6E1BE2-58E9-4E60-B1B9-6E64BE1407C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D472326-FED3-4AF5-B6D3-AB4EDF73B93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44ABC72-4E27-4292-B4EF-5D9044B798D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4882F10-E7EC-481F-8B68-E298C0161F5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10AC30-D511-42D3-8FF6-DB888BF3A74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F899DF-AC00-406E-82B8-A2951AD7B8D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760AA2-FF68-4CE9-88FF-0152BA7415F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A74F7DD-C225-433A-AA04-53913433BB0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0207F21-FC53-48F3-A8AF-644B88ED0AF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86CA69-9297-463F-8C6F-ED8CCFE6860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EC9ED7-42DE-4CED-BF09-3297048ACF7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DB6A934-9406-4E1E-B8CC-C79B352278D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BA74CEF-E470-454A-8CC5-CC905C5E8D3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2CE259B-A206-4A24-98C7-1292685E42D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667967-8D62-46D9-9437-4E5D75B7799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55422C8-84D6-4446-87C9-E37CD279AF3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4C2C83-F3C9-4280-91A6-2B15D733C06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918F1F-3A11-4E4F-B7CC-7DF7CBC7D6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D705E2F-8768-4D87-82F1-F8AC3FDE13A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CDA4D6-0F18-4A0B-860E-A145508F890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44A812-25BA-4E26-8BAE-AA1E568F958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83FE065-760A-43F2-8842-EB41D649C60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D407958-C023-4B68-B128-DA44E8473E2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EA4BA5-914C-44B1-9E59-9FC519392B3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71D88BC-58CD-47C4-AA8C-13DA5999D1E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53FF83A-C109-4A09-9C93-6FE8498CC0B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B9FD5CF-22BB-4542-B98B-60E9A5AC2E8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A4EBA4-F4C0-41AB-96F2-CD7677BC8C4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66953F2-9AC9-43C4-BA7A-05245D6EA20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6DBE550-6404-4311-8FA2-3966844A0DD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0623150-B85C-481D-95C2-ECB6DE17DAA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3E8D27A-7553-4F73-9243-4C302213216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FF5F3FE-903E-4D5D-A4E2-EAD99CF58A3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A878C6A-D22C-43A6-8016-3205D6CAB3E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3B12A41-D4C4-495A-B887-522CF075BCD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A209AB4-D79A-45EC-AFA1-94C9FC0565B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DD8F397-E7DD-4F67-B749-AE7D8085A50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27(2015)</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間で約２割の施設総量（延床面積）を縮減するという目標を掲げている。原則として新たな公共施設の建設を抑制するとともに、今後更新を迎える施設については、その必要性を検討の上、廃止や複合化（多機能化）を講ずることとし、その対応に着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・有形固定資産減価償却率については、年数を重ねるにつれて上昇傾向にあるが、類似団体平均と比較して下回っている。これは、インフラ資産</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道路、橋りょう・トンネル</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について、資産の取得日を道路台帳で管理している供用開始日としていることから、実際の工事年度と比較して全体的に新しくなる傾向があり、減価償却累計額が実態より低く抑えられているためである。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6AC1A57-E39E-447F-ABC2-0D1E7BE8F5F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01032A-6F29-449F-AB1E-5B938B9F89C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A6ED3BD-0975-481D-B4BF-9052CDCF47B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000750F-E7AB-441E-B6EB-A7324C8AAAE6}"/>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3ACE1F2-D07C-4F53-829F-C1BACB8B33C5}"/>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8E15587-CDA5-4A9B-9287-702711EDD35D}"/>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BDA3324-36CD-4DE5-B689-6B010D6FEABD}"/>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32E4FDF-711D-4D72-924B-23081F2FB5AB}"/>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FBDEF09-709F-4D74-9978-7468D1212D93}"/>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6DE264B-2895-4F65-A416-0BA92F7FEDF4}"/>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E14D8AF-C6DB-47E1-B2AD-87BB28B165EB}"/>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137B3EE-E89F-405E-8B3F-274DDF0E5C3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472F317-5EC2-44C3-BFB7-5D141021EE9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790C463-E05A-4BB7-9509-8893E70A59E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6BC70EB8-2DE1-4BFE-AB4C-315E7DC59623}"/>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80EAF970-A560-433A-84D1-31EDE370CA66}"/>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20D54BC3-3943-4E82-B026-9C8BFB237C29}"/>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7B785EEC-82DC-472E-B7E2-6682DE8AA2DE}"/>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BDA73749-B1E7-4F0A-AD34-0C4A2E4C64BF}"/>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51B53697-CF40-441B-AD17-E0454CD716A3}"/>
            </a:ext>
          </a:extLst>
        </xdr:cNvPr>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5D8C49B5-FAC7-4B6B-A43B-47B950797B49}"/>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2A637B9F-01F7-40BA-A6F7-8A23F8B94357}"/>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7E745B79-7530-4C25-B712-D62F79CFDFD9}"/>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CE47FBAE-DAE7-4284-9CA4-6544A66677B5}"/>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156971E6-CA21-414E-A842-3368105A5AC9}"/>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21877CF-B991-47C2-83FF-1D2B21EF652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EB5936-D788-430C-BF28-C74F3AD79EE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72F268B-3143-4392-BE91-3D22DC257B8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C703975-0E8D-4ECE-84F4-7D8DD4B01B3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6D70B22-A09D-4632-A13A-7EB34C6416B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162179</xdr:rowOff>
    </xdr:from>
    <xdr:to>
      <xdr:col>23</xdr:col>
      <xdr:colOff>136525</xdr:colOff>
      <xdr:row>28</xdr:row>
      <xdr:rowOff>92329</xdr:rowOff>
    </xdr:to>
    <xdr:sp macro="" textlink="">
      <xdr:nvSpPr>
        <xdr:cNvPr id="79" name="楕円 78">
          <a:extLst>
            <a:ext uri="{FF2B5EF4-FFF2-40B4-BE49-F238E27FC236}">
              <a16:creationId xmlns:a16="http://schemas.microsoft.com/office/drawing/2014/main" id="{459AFA90-777B-458B-83C9-B5922D83F4A7}"/>
            </a:ext>
          </a:extLst>
        </xdr:cNvPr>
        <xdr:cNvSpPr/>
      </xdr:nvSpPr>
      <xdr:spPr>
        <a:xfrm>
          <a:off x="4157345" y="5458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13606</xdr:rowOff>
    </xdr:from>
    <xdr:ext cx="405111" cy="259045"/>
    <xdr:sp macro="" textlink="">
      <xdr:nvSpPr>
        <xdr:cNvPr id="80" name="有形固定資産減価償却率該当値テキスト">
          <a:extLst>
            <a:ext uri="{FF2B5EF4-FFF2-40B4-BE49-F238E27FC236}">
              <a16:creationId xmlns:a16="http://schemas.microsoft.com/office/drawing/2014/main" id="{F4691000-286A-4BE6-8964-897D8AE1B286}"/>
            </a:ext>
          </a:extLst>
        </xdr:cNvPr>
        <xdr:cNvSpPr txBox="1"/>
      </xdr:nvSpPr>
      <xdr:spPr>
        <a:xfrm>
          <a:off x="4258945" y="530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97409</xdr:rowOff>
    </xdr:from>
    <xdr:to>
      <xdr:col>19</xdr:col>
      <xdr:colOff>187325</xdr:colOff>
      <xdr:row>28</xdr:row>
      <xdr:rowOff>27559</xdr:rowOff>
    </xdr:to>
    <xdr:sp macro="" textlink="">
      <xdr:nvSpPr>
        <xdr:cNvPr id="81" name="楕円 80">
          <a:extLst>
            <a:ext uri="{FF2B5EF4-FFF2-40B4-BE49-F238E27FC236}">
              <a16:creationId xmlns:a16="http://schemas.microsoft.com/office/drawing/2014/main" id="{4638CA29-9089-401A-8CC4-006EE5AEA7B8}"/>
            </a:ext>
          </a:extLst>
        </xdr:cNvPr>
        <xdr:cNvSpPr/>
      </xdr:nvSpPr>
      <xdr:spPr>
        <a:xfrm>
          <a:off x="3537585" y="5393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148209</xdr:rowOff>
    </xdr:from>
    <xdr:to>
      <xdr:col>23</xdr:col>
      <xdr:colOff>85725</xdr:colOff>
      <xdr:row>28</xdr:row>
      <xdr:rowOff>41529</xdr:rowOff>
    </xdr:to>
    <xdr:cxnSp macro="">
      <xdr:nvCxnSpPr>
        <xdr:cNvPr id="82" name="直線コネクタ 81">
          <a:extLst>
            <a:ext uri="{FF2B5EF4-FFF2-40B4-BE49-F238E27FC236}">
              <a16:creationId xmlns:a16="http://schemas.microsoft.com/office/drawing/2014/main" id="{D83346FF-D969-4C4D-9DB8-0BCE1FE429A0}"/>
            </a:ext>
          </a:extLst>
        </xdr:cNvPr>
        <xdr:cNvCxnSpPr/>
      </xdr:nvCxnSpPr>
      <xdr:spPr>
        <a:xfrm>
          <a:off x="3588385" y="5444109"/>
          <a:ext cx="619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45593</xdr:rowOff>
    </xdr:from>
    <xdr:to>
      <xdr:col>15</xdr:col>
      <xdr:colOff>187325</xdr:colOff>
      <xdr:row>27</xdr:row>
      <xdr:rowOff>147193</xdr:rowOff>
    </xdr:to>
    <xdr:sp macro="" textlink="">
      <xdr:nvSpPr>
        <xdr:cNvPr id="83" name="楕円 82">
          <a:extLst>
            <a:ext uri="{FF2B5EF4-FFF2-40B4-BE49-F238E27FC236}">
              <a16:creationId xmlns:a16="http://schemas.microsoft.com/office/drawing/2014/main" id="{58BC9015-FB43-469B-8517-CE573491651B}"/>
            </a:ext>
          </a:extLst>
        </xdr:cNvPr>
        <xdr:cNvSpPr/>
      </xdr:nvSpPr>
      <xdr:spPr>
        <a:xfrm>
          <a:off x="2867025" y="5341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96393</xdr:rowOff>
    </xdr:from>
    <xdr:to>
      <xdr:col>19</xdr:col>
      <xdr:colOff>136525</xdr:colOff>
      <xdr:row>27</xdr:row>
      <xdr:rowOff>148209</xdr:rowOff>
    </xdr:to>
    <xdr:cxnSp macro="">
      <xdr:nvCxnSpPr>
        <xdr:cNvPr id="84" name="直線コネクタ 83">
          <a:extLst>
            <a:ext uri="{FF2B5EF4-FFF2-40B4-BE49-F238E27FC236}">
              <a16:creationId xmlns:a16="http://schemas.microsoft.com/office/drawing/2014/main" id="{10DD0D39-54BE-47D4-91F5-C1B0478D7E62}"/>
            </a:ext>
          </a:extLst>
        </xdr:cNvPr>
        <xdr:cNvCxnSpPr/>
      </xdr:nvCxnSpPr>
      <xdr:spPr>
        <a:xfrm>
          <a:off x="2917825" y="539229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156591</xdr:rowOff>
    </xdr:from>
    <xdr:to>
      <xdr:col>11</xdr:col>
      <xdr:colOff>187325</xdr:colOff>
      <xdr:row>27</xdr:row>
      <xdr:rowOff>86741</xdr:rowOff>
    </xdr:to>
    <xdr:sp macro="" textlink="">
      <xdr:nvSpPr>
        <xdr:cNvPr id="85" name="楕円 84">
          <a:extLst>
            <a:ext uri="{FF2B5EF4-FFF2-40B4-BE49-F238E27FC236}">
              <a16:creationId xmlns:a16="http://schemas.microsoft.com/office/drawing/2014/main" id="{5ECA55A1-5691-4893-BB3D-936853B40AB3}"/>
            </a:ext>
          </a:extLst>
        </xdr:cNvPr>
        <xdr:cNvSpPr/>
      </xdr:nvSpPr>
      <xdr:spPr>
        <a:xfrm>
          <a:off x="2196465" y="5284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35941</xdr:rowOff>
    </xdr:from>
    <xdr:to>
      <xdr:col>15</xdr:col>
      <xdr:colOff>136525</xdr:colOff>
      <xdr:row>27</xdr:row>
      <xdr:rowOff>96393</xdr:rowOff>
    </xdr:to>
    <xdr:cxnSp macro="">
      <xdr:nvCxnSpPr>
        <xdr:cNvPr id="86" name="直線コネクタ 85">
          <a:extLst>
            <a:ext uri="{FF2B5EF4-FFF2-40B4-BE49-F238E27FC236}">
              <a16:creationId xmlns:a16="http://schemas.microsoft.com/office/drawing/2014/main" id="{BDDA8FCE-C2B9-4F1B-8052-F26A0576EA03}"/>
            </a:ext>
          </a:extLst>
        </xdr:cNvPr>
        <xdr:cNvCxnSpPr/>
      </xdr:nvCxnSpPr>
      <xdr:spPr>
        <a:xfrm>
          <a:off x="2247265" y="5331841"/>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130683</xdr:rowOff>
    </xdr:from>
    <xdr:to>
      <xdr:col>7</xdr:col>
      <xdr:colOff>187325</xdr:colOff>
      <xdr:row>27</xdr:row>
      <xdr:rowOff>60833</xdr:rowOff>
    </xdr:to>
    <xdr:sp macro="" textlink="">
      <xdr:nvSpPr>
        <xdr:cNvPr id="87" name="楕円 86">
          <a:extLst>
            <a:ext uri="{FF2B5EF4-FFF2-40B4-BE49-F238E27FC236}">
              <a16:creationId xmlns:a16="http://schemas.microsoft.com/office/drawing/2014/main" id="{101B39EB-5B1D-48E2-8CEB-AC5270254032}"/>
            </a:ext>
          </a:extLst>
        </xdr:cNvPr>
        <xdr:cNvSpPr/>
      </xdr:nvSpPr>
      <xdr:spPr>
        <a:xfrm>
          <a:off x="1525905" y="5258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10033</xdr:rowOff>
    </xdr:from>
    <xdr:to>
      <xdr:col>11</xdr:col>
      <xdr:colOff>136525</xdr:colOff>
      <xdr:row>27</xdr:row>
      <xdr:rowOff>35941</xdr:rowOff>
    </xdr:to>
    <xdr:cxnSp macro="">
      <xdr:nvCxnSpPr>
        <xdr:cNvPr id="88" name="直線コネクタ 87">
          <a:extLst>
            <a:ext uri="{FF2B5EF4-FFF2-40B4-BE49-F238E27FC236}">
              <a16:creationId xmlns:a16="http://schemas.microsoft.com/office/drawing/2014/main" id="{29B5800C-07FC-413D-868E-865FDAE66542}"/>
            </a:ext>
          </a:extLst>
        </xdr:cNvPr>
        <xdr:cNvCxnSpPr/>
      </xdr:nvCxnSpPr>
      <xdr:spPr>
        <a:xfrm>
          <a:off x="1576705" y="5305933"/>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5EDF7EE2-D8CF-4961-A21F-9C448CB1307C}"/>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C452996C-F898-4E3D-B61B-F4681BB1B380}"/>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957AA003-7ED2-45F6-9626-C69ED3C9E36D}"/>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1B8F4AB3-5E77-45CA-9336-F2A0879DEEB6}"/>
            </a:ext>
          </a:extLst>
        </xdr:cNvPr>
        <xdr:cNvSpPr txBox="1"/>
      </xdr:nvSpPr>
      <xdr:spPr>
        <a:xfrm>
          <a:off x="1397009"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44086</xdr:rowOff>
    </xdr:from>
    <xdr:ext cx="405111" cy="259045"/>
    <xdr:sp macro="" textlink="">
      <xdr:nvSpPr>
        <xdr:cNvPr id="93" name="n_1mainValue有形固定資産減価償却率">
          <a:extLst>
            <a:ext uri="{FF2B5EF4-FFF2-40B4-BE49-F238E27FC236}">
              <a16:creationId xmlns:a16="http://schemas.microsoft.com/office/drawing/2014/main" id="{0BC9D412-3151-45FD-A76A-A4F4AF36F27B}"/>
            </a:ext>
          </a:extLst>
        </xdr:cNvPr>
        <xdr:cNvSpPr txBox="1"/>
      </xdr:nvSpPr>
      <xdr:spPr>
        <a:xfrm>
          <a:off x="3395989" y="517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163720</xdr:rowOff>
    </xdr:from>
    <xdr:ext cx="405111" cy="259045"/>
    <xdr:sp macro="" textlink="">
      <xdr:nvSpPr>
        <xdr:cNvPr id="94" name="n_2mainValue有形固定資産減価償却率">
          <a:extLst>
            <a:ext uri="{FF2B5EF4-FFF2-40B4-BE49-F238E27FC236}">
              <a16:creationId xmlns:a16="http://schemas.microsoft.com/office/drawing/2014/main" id="{A1B3E908-0B08-41BB-A65C-52AF2AB28B13}"/>
            </a:ext>
          </a:extLst>
        </xdr:cNvPr>
        <xdr:cNvSpPr txBox="1"/>
      </xdr:nvSpPr>
      <xdr:spPr>
        <a:xfrm>
          <a:off x="2738129" y="512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103268</xdr:rowOff>
    </xdr:from>
    <xdr:ext cx="405111" cy="259045"/>
    <xdr:sp macro="" textlink="">
      <xdr:nvSpPr>
        <xdr:cNvPr id="95" name="n_3mainValue有形固定資産減価償却率">
          <a:extLst>
            <a:ext uri="{FF2B5EF4-FFF2-40B4-BE49-F238E27FC236}">
              <a16:creationId xmlns:a16="http://schemas.microsoft.com/office/drawing/2014/main" id="{EFA7DACB-8A63-4EA5-A5B4-13CD9CF32198}"/>
            </a:ext>
          </a:extLst>
        </xdr:cNvPr>
        <xdr:cNvSpPr txBox="1"/>
      </xdr:nvSpPr>
      <xdr:spPr>
        <a:xfrm>
          <a:off x="2067569" y="50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77360</xdr:rowOff>
    </xdr:from>
    <xdr:ext cx="405111" cy="259045"/>
    <xdr:sp macro="" textlink="">
      <xdr:nvSpPr>
        <xdr:cNvPr id="96" name="n_4mainValue有形固定資産減価償却率">
          <a:extLst>
            <a:ext uri="{FF2B5EF4-FFF2-40B4-BE49-F238E27FC236}">
              <a16:creationId xmlns:a16="http://schemas.microsoft.com/office/drawing/2014/main" id="{9C5CCD2C-BDAF-4112-AB08-D601428F2052}"/>
            </a:ext>
          </a:extLst>
        </xdr:cNvPr>
        <xdr:cNvSpPr txBox="1"/>
      </xdr:nvSpPr>
      <xdr:spPr>
        <a:xfrm>
          <a:off x="1397009" y="503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ADBCD4B-4FC7-4FE0-A83B-AF7DE94A317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9101C34-80BC-4A3E-9FFB-6F07B730806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10D40AC-C54D-4E4F-9E88-F15D8C6AD33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88DA043-896C-4D76-B6F7-36F75D0088C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AE2CD73-BB26-4DE9-BBFF-6C8F617CDE4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68ED7EA-F0F7-4D2F-84E3-C616E893018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A558A48D-6D4C-49C0-9763-1A62B4A6EAB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747D33A-8FFF-43B5-A4AF-2FFD66E56A4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15B5CA0-0DED-4B87-92A6-D24D3DE9254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BA876C8-0A34-4D26-AE02-D6DE70D7F6B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92B9E98-76E7-47B5-8FA4-64EDB733860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9A76A8D-B761-4E0F-9408-31E25D3B189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1AD7019-5D55-486B-9FC3-08D53264853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・令和５</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年度は、地方債元金の償還により地方債現在高が減少したため、将来負担額が減少し、比率が減少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・中・長期的には、充当可能基金残高が徐々に減少していく一方で、建設事業により継続的に一定規模以上の地方債発行が見込まれるため、悪化していく見込みである。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42710FF-34AE-4FA1-A744-18F54174770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2DADFBE-FA70-4855-AF42-AEF2D6F5878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9E13042-F922-4F8F-ADB7-A16690A2566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AD1F02CD-69B8-4D3B-B0F3-2377846615E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35A4EF7-4261-4047-BC4A-C55B7BCC2F15}"/>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9BCD2C4-F353-4523-8432-DF1A69C58A6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C9CA8F9-3771-4F6A-A5E5-B4491FB3683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1F40097-536B-427E-AE1D-A53036F7482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8E3C95-5CEA-46B6-96F5-B5BBD81265B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2C9291E-B26E-49E0-A29A-58D5A60DC79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FB2A625-A4AB-4853-AC00-E7569E083012}"/>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99FA937-895F-47D1-983B-DE648BA4A8A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6AF9A98-7977-4385-85EA-36FB69D6F39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85C2782-99D0-44F9-BE39-DFF8FB662DF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AD5D24EB-EA97-44B6-B8EF-1573F49859E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8423211B-CF47-463B-98E8-A99EEE0CDFDA}"/>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263F46FA-6302-407D-BADC-8684E3E4498E}"/>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7525E45E-4AE0-426D-BBC8-35CD770995B7}"/>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95E5058F-A0E1-42F9-A7AE-6A61CBF50FB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C3AACD9-481C-48A5-9CA3-07622F5157E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4DC16DFB-33B4-4E1C-BA30-761C731E4EF6}"/>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CD4E4502-AA02-4856-88B0-5346BE9E4A09}"/>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72CB1FF1-9C88-4F8C-9E83-108804C422AF}"/>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394B68B-89C0-4AC3-A97F-338B43B7D6C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D090BA26-8597-4653-BF04-BBA47CC6A684}"/>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E9854026-B1C4-430D-8D9A-010B7F4E65CB}"/>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5C187DF-4AC6-4B22-9E8B-4699E7A0562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3A5679A-3454-44E9-8C4D-94991D37E01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C7E8516-3C5D-46AC-A303-4BF35BCB15B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4F743FB-578B-43B1-9188-DC207644A656}"/>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C9E61F0-3231-4313-8A1B-A211F82BF3E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33570</xdr:rowOff>
    </xdr:from>
    <xdr:to>
      <xdr:col>76</xdr:col>
      <xdr:colOff>73025</xdr:colOff>
      <xdr:row>30</xdr:row>
      <xdr:rowOff>135170</xdr:rowOff>
    </xdr:to>
    <xdr:sp macro="" textlink="">
      <xdr:nvSpPr>
        <xdr:cNvPr id="141" name="楕円 140">
          <a:extLst>
            <a:ext uri="{FF2B5EF4-FFF2-40B4-BE49-F238E27FC236}">
              <a16:creationId xmlns:a16="http://schemas.microsoft.com/office/drawing/2014/main" id="{307D3A53-0A51-4657-94B8-31987622D341}"/>
            </a:ext>
          </a:extLst>
        </xdr:cNvPr>
        <xdr:cNvSpPr/>
      </xdr:nvSpPr>
      <xdr:spPr>
        <a:xfrm>
          <a:off x="13001625" y="58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11997</xdr:rowOff>
    </xdr:from>
    <xdr:ext cx="469744" cy="259045"/>
    <xdr:sp macro="" textlink="">
      <xdr:nvSpPr>
        <xdr:cNvPr id="142" name="債務償還比率該当値テキスト">
          <a:extLst>
            <a:ext uri="{FF2B5EF4-FFF2-40B4-BE49-F238E27FC236}">
              <a16:creationId xmlns:a16="http://schemas.microsoft.com/office/drawing/2014/main" id="{B6C1118E-DD78-40EE-BA94-5B8726FA862A}"/>
            </a:ext>
          </a:extLst>
        </xdr:cNvPr>
        <xdr:cNvSpPr txBox="1"/>
      </xdr:nvSpPr>
      <xdr:spPr>
        <a:xfrm>
          <a:off x="13080365" y="58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109855</xdr:rowOff>
    </xdr:from>
    <xdr:to>
      <xdr:col>72</xdr:col>
      <xdr:colOff>123825</xdr:colOff>
      <xdr:row>31</xdr:row>
      <xdr:rowOff>40005</xdr:rowOff>
    </xdr:to>
    <xdr:sp macro="" textlink="">
      <xdr:nvSpPr>
        <xdr:cNvPr id="143" name="楕円 142">
          <a:extLst>
            <a:ext uri="{FF2B5EF4-FFF2-40B4-BE49-F238E27FC236}">
              <a16:creationId xmlns:a16="http://schemas.microsoft.com/office/drawing/2014/main" id="{881D2518-CAE0-49B3-978D-4101355EC08D}"/>
            </a:ext>
          </a:extLst>
        </xdr:cNvPr>
        <xdr:cNvSpPr/>
      </xdr:nvSpPr>
      <xdr:spPr>
        <a:xfrm>
          <a:off x="12359005" y="590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84370</xdr:rowOff>
    </xdr:from>
    <xdr:to>
      <xdr:col>76</xdr:col>
      <xdr:colOff>22225</xdr:colOff>
      <xdr:row>30</xdr:row>
      <xdr:rowOff>160655</xdr:rowOff>
    </xdr:to>
    <xdr:cxnSp macro="">
      <xdr:nvCxnSpPr>
        <xdr:cNvPr id="144" name="直線コネクタ 143">
          <a:extLst>
            <a:ext uri="{FF2B5EF4-FFF2-40B4-BE49-F238E27FC236}">
              <a16:creationId xmlns:a16="http://schemas.microsoft.com/office/drawing/2014/main" id="{2AAE2203-448D-4C69-9A50-D613F0EE0038}"/>
            </a:ext>
          </a:extLst>
        </xdr:cNvPr>
        <xdr:cNvCxnSpPr/>
      </xdr:nvCxnSpPr>
      <xdr:spPr>
        <a:xfrm flipV="1">
          <a:off x="12409805" y="5883190"/>
          <a:ext cx="619760" cy="7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78789</xdr:rowOff>
    </xdr:from>
    <xdr:to>
      <xdr:col>68</xdr:col>
      <xdr:colOff>123825</xdr:colOff>
      <xdr:row>31</xdr:row>
      <xdr:rowOff>8939</xdr:rowOff>
    </xdr:to>
    <xdr:sp macro="" textlink="">
      <xdr:nvSpPr>
        <xdr:cNvPr id="145" name="楕円 144">
          <a:extLst>
            <a:ext uri="{FF2B5EF4-FFF2-40B4-BE49-F238E27FC236}">
              <a16:creationId xmlns:a16="http://schemas.microsoft.com/office/drawing/2014/main" id="{C40AB063-19D8-4C83-9A92-D3A6EF3EA37A}"/>
            </a:ext>
          </a:extLst>
        </xdr:cNvPr>
        <xdr:cNvSpPr/>
      </xdr:nvSpPr>
      <xdr:spPr>
        <a:xfrm>
          <a:off x="11688445" y="5877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129589</xdr:rowOff>
    </xdr:from>
    <xdr:to>
      <xdr:col>72</xdr:col>
      <xdr:colOff>73025</xdr:colOff>
      <xdr:row>30</xdr:row>
      <xdr:rowOff>160655</xdr:rowOff>
    </xdr:to>
    <xdr:cxnSp macro="">
      <xdr:nvCxnSpPr>
        <xdr:cNvPr id="146" name="直線コネクタ 145">
          <a:extLst>
            <a:ext uri="{FF2B5EF4-FFF2-40B4-BE49-F238E27FC236}">
              <a16:creationId xmlns:a16="http://schemas.microsoft.com/office/drawing/2014/main" id="{AA77E1A7-F561-402F-9241-0E8C0625F36F}"/>
            </a:ext>
          </a:extLst>
        </xdr:cNvPr>
        <xdr:cNvCxnSpPr/>
      </xdr:nvCxnSpPr>
      <xdr:spPr>
        <a:xfrm>
          <a:off x="11739245" y="5928409"/>
          <a:ext cx="67056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33641</xdr:rowOff>
    </xdr:from>
    <xdr:to>
      <xdr:col>64</xdr:col>
      <xdr:colOff>123825</xdr:colOff>
      <xdr:row>31</xdr:row>
      <xdr:rowOff>135241</xdr:rowOff>
    </xdr:to>
    <xdr:sp macro="" textlink="">
      <xdr:nvSpPr>
        <xdr:cNvPr id="147" name="楕円 146">
          <a:extLst>
            <a:ext uri="{FF2B5EF4-FFF2-40B4-BE49-F238E27FC236}">
              <a16:creationId xmlns:a16="http://schemas.microsoft.com/office/drawing/2014/main" id="{B8DC01B7-028F-4BEA-BABE-BC44F6EC6BD2}"/>
            </a:ext>
          </a:extLst>
        </xdr:cNvPr>
        <xdr:cNvSpPr/>
      </xdr:nvSpPr>
      <xdr:spPr>
        <a:xfrm>
          <a:off x="11017885" y="60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129589</xdr:rowOff>
    </xdr:from>
    <xdr:to>
      <xdr:col>68</xdr:col>
      <xdr:colOff>73025</xdr:colOff>
      <xdr:row>31</xdr:row>
      <xdr:rowOff>84441</xdr:rowOff>
    </xdr:to>
    <xdr:cxnSp macro="">
      <xdr:nvCxnSpPr>
        <xdr:cNvPr id="148" name="直線コネクタ 147">
          <a:extLst>
            <a:ext uri="{FF2B5EF4-FFF2-40B4-BE49-F238E27FC236}">
              <a16:creationId xmlns:a16="http://schemas.microsoft.com/office/drawing/2014/main" id="{9AAFE321-9EE5-4236-8FAA-612A637E43E1}"/>
            </a:ext>
          </a:extLst>
        </xdr:cNvPr>
        <xdr:cNvCxnSpPr/>
      </xdr:nvCxnSpPr>
      <xdr:spPr>
        <a:xfrm flipV="1">
          <a:off x="11068685" y="5928409"/>
          <a:ext cx="670560" cy="1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楕円 148">
          <a:extLst>
            <a:ext uri="{FF2B5EF4-FFF2-40B4-BE49-F238E27FC236}">
              <a16:creationId xmlns:a16="http://schemas.microsoft.com/office/drawing/2014/main" id="{91D6941D-973C-4958-BE8C-4B64C8B4A1A1}"/>
            </a:ext>
          </a:extLst>
        </xdr:cNvPr>
        <xdr:cNvSpPr/>
      </xdr:nvSpPr>
      <xdr:spPr>
        <a:xfrm>
          <a:off x="10347325"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63691</xdr:rowOff>
    </xdr:from>
    <xdr:to>
      <xdr:col>64</xdr:col>
      <xdr:colOff>73025</xdr:colOff>
      <xdr:row>31</xdr:row>
      <xdr:rowOff>84441</xdr:rowOff>
    </xdr:to>
    <xdr:cxnSp macro="">
      <xdr:nvCxnSpPr>
        <xdr:cNvPr id="150" name="直線コネクタ 149">
          <a:extLst>
            <a:ext uri="{FF2B5EF4-FFF2-40B4-BE49-F238E27FC236}">
              <a16:creationId xmlns:a16="http://schemas.microsoft.com/office/drawing/2014/main" id="{E5721518-55C8-4A4A-A6C3-41CBA28EAA12}"/>
            </a:ext>
          </a:extLst>
        </xdr:cNvPr>
        <xdr:cNvCxnSpPr/>
      </xdr:nvCxnSpPr>
      <xdr:spPr>
        <a:xfrm>
          <a:off x="10398125" y="6030151"/>
          <a:ext cx="67056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510FEEF6-3659-4EC0-B144-51A8203510AA}"/>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AA1F4127-7E57-4E1A-BF9F-DAA38462A927}"/>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B27B515C-6084-4279-B927-C03AB8170ABE}"/>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5E6BD76B-E6E6-456F-91FD-776A3094F573}"/>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31132</xdr:rowOff>
    </xdr:from>
    <xdr:ext cx="469744" cy="259045"/>
    <xdr:sp macro="" textlink="">
      <xdr:nvSpPr>
        <xdr:cNvPr id="155" name="n_1mainValue債務償還比率">
          <a:extLst>
            <a:ext uri="{FF2B5EF4-FFF2-40B4-BE49-F238E27FC236}">
              <a16:creationId xmlns:a16="http://schemas.microsoft.com/office/drawing/2014/main" id="{AEC3A49B-405D-4F0E-8FDE-D75AC986ECA0}"/>
            </a:ext>
          </a:extLst>
        </xdr:cNvPr>
        <xdr:cNvSpPr txBox="1"/>
      </xdr:nvSpPr>
      <xdr:spPr>
        <a:xfrm>
          <a:off x="12185092" y="59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xdr:rowOff>
    </xdr:from>
    <xdr:ext cx="469744" cy="259045"/>
    <xdr:sp macro="" textlink="">
      <xdr:nvSpPr>
        <xdr:cNvPr id="156" name="n_2mainValue債務償還比率">
          <a:extLst>
            <a:ext uri="{FF2B5EF4-FFF2-40B4-BE49-F238E27FC236}">
              <a16:creationId xmlns:a16="http://schemas.microsoft.com/office/drawing/2014/main" id="{23BCF534-B426-4C21-B305-8724A884B152}"/>
            </a:ext>
          </a:extLst>
        </xdr:cNvPr>
        <xdr:cNvSpPr txBox="1"/>
      </xdr:nvSpPr>
      <xdr:spPr>
        <a:xfrm>
          <a:off x="11527232" y="5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126368</xdr:rowOff>
    </xdr:from>
    <xdr:ext cx="469744" cy="259045"/>
    <xdr:sp macro="" textlink="">
      <xdr:nvSpPr>
        <xdr:cNvPr id="157" name="n_3mainValue債務償還比率">
          <a:extLst>
            <a:ext uri="{FF2B5EF4-FFF2-40B4-BE49-F238E27FC236}">
              <a16:creationId xmlns:a16="http://schemas.microsoft.com/office/drawing/2014/main" id="{7CB446E3-2158-478C-9FF4-0E195B740BFE}"/>
            </a:ext>
          </a:extLst>
        </xdr:cNvPr>
        <xdr:cNvSpPr txBox="1"/>
      </xdr:nvSpPr>
      <xdr:spPr>
        <a:xfrm>
          <a:off x="10856672" y="60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58" name="n_4mainValue債務償還比率">
          <a:extLst>
            <a:ext uri="{FF2B5EF4-FFF2-40B4-BE49-F238E27FC236}">
              <a16:creationId xmlns:a16="http://schemas.microsoft.com/office/drawing/2014/main" id="{2C7F0A1D-7D1A-435E-98C4-C73BDB23CF61}"/>
            </a:ext>
          </a:extLst>
        </xdr:cNvPr>
        <xdr:cNvSpPr txBox="1"/>
      </xdr:nvSpPr>
      <xdr:spPr>
        <a:xfrm>
          <a:off x="10186112" y="607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52AAC1B-FA9E-49F7-897F-699EF871D4A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3B437E1-65DA-4A66-BB7E-41CC4BA1EFB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9436988-ABCB-4271-9CE8-E2BC04C96CA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8C587C5B-3700-41E0-9F18-B4A53DA3652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6EC54B7-88C8-4219-A876-6B8AC17F5FD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4FB583C-078B-4E7B-9CAA-6F55DD27E19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4330F-A04B-400A-80E7-DEB930E1469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4E638E-0FD1-4BEF-B552-195ADCE9A42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E7E733-8803-4947-A2F8-F45AD36F12E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402A6E-A9E4-4B1A-B49A-24D7D4C3D45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E4A028-3389-46E6-9A69-A67C9D22369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EBBACB-6823-43A2-8865-23FE0B48E91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3F0701-5D51-4A70-9567-287E6A37A47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2F6471-040A-4F15-ADF6-239D9D99BE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14A57F-C418-4E31-A4E2-A553C5A0D74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B4FE8C-FABC-415E-9491-DFA24A4E289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85FC76-6BFC-4455-A8DF-1C0B9F08C82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CD88D3-C03B-4F42-ABD6-A8E87084405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EEC8B0-AD95-4010-8666-2275AFBD31D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4BBE92-4E03-4200-8C26-AED85C2BBC7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522C9C-44B6-4B70-8441-C66FF3634C5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65993F-46EC-4592-B4C8-492AFF41C7C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E3DC07-A225-4330-9460-4FE7BC4C322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64265A-FA1F-4659-9686-0958C3CBFE9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039E3F-B36F-49CF-A94D-545503C94D3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AE27CA-2D9A-4C15-BB2D-DBD6B691879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6E4987-8D40-438C-BD18-65A348BB1F7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AAE243-97D9-4808-8219-D74AC2C0A2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A74006-D408-4CF5-9A97-B697328D03A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C09E37-D97D-414A-8C31-8DCE65A3113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F20CCB-1CDC-4C60-8F00-2CB80B9B52F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C69F07-7EBE-4B40-BD48-BE69E0597C4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8C2863-22D7-4143-A26C-10A839C0CD7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1AA0B5-F05F-4CEB-AADE-947193E9AF4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59680B-26D1-4FC9-90DF-D8C7BE7F9D1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432E44-04ED-4C5D-9AE8-46AF11B269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2C1DBB-774F-4C8F-8759-DECC5480FA4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CBA8B7-92EC-4946-B56C-A3E7FECEE35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6D6876-ED86-46E9-BA0D-CB5FD787DC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8F3FE5-059D-4070-9B9E-445A04F5776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95F853-A5BC-4375-ACF6-712205AE0AD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2B0D48-8004-4084-8B0A-46CE27083AE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AC8992-4C87-4C03-A59F-9D696657B1C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B7423C-A0C4-4E75-B7E9-4980DC62737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A786B1-F400-4CB5-A151-4B1CC8699B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8FA779-A6AE-4432-B2CA-48C7B3F3481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BEAC86-9B04-4E3C-8D00-AC1330AB0CC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C571EA-8D00-4B26-A673-799C3632DE8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5CB688-6068-4E5E-9729-CBE84183FC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9BB963E-AD22-4C44-B5BE-BD4DDAACD069}"/>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FECC902-0ECA-4B44-ABBE-2C17C7206FC6}"/>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0482425-4F95-478C-87D9-FF58869AA023}"/>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7D23F2A-74ED-490B-923B-DEDE93C4B7B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550369F-6348-431F-9F3D-9AFE173AA18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964021D-9A17-4B3B-A9A4-35542D59BE8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A1D0AF5-EFB1-4D8C-9D47-544899E50D6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B1CAB27-0A17-4A6C-974E-D95DDDA035F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56E800E-217D-4C72-8FE5-82B47969037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6B6187C-27D2-4822-92D6-ED7AE9E2676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7717DE25-3953-4761-984A-8BD43B10861C}"/>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10AAF73-0648-4611-A124-8146FB1F9386}"/>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58AFDAA2-ED53-432C-9525-EE68FF083616}"/>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1BECEA16-2AB6-4EA8-8CB2-B86C9763552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F6866D7-EDE8-421A-8D8F-A0C00B32DBD7}"/>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56AA22C7-9B5D-4E9B-8898-08DDCEA946C2}"/>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F1920D0F-0D99-407D-B7E5-73406797C04D}"/>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4ABBF8B-1205-4D4E-B365-2972FC0313D3}"/>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63961B1-2D97-43BF-AD26-A49EE41D0EAC}"/>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44405876-670C-4DEA-B938-7BBEB46F4E13}"/>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B20A4D1-732F-4B74-9062-C7938D9DC9A4}"/>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58FB6DE-E4F2-4C20-80E3-E2841D88C15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1CE5B4D-3E37-4A22-B87D-26ABFA0E59E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23234E-68C3-433A-8572-56826AB6F9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AF2B39-5A9E-432A-A69E-FC4628D37EC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C63414-E077-4599-A615-16323F13512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25400</xdr:rowOff>
    </xdr:from>
    <xdr:to>
      <xdr:col>24</xdr:col>
      <xdr:colOff>114300</xdr:colOff>
      <xdr:row>34</xdr:row>
      <xdr:rowOff>127000</xdr:rowOff>
    </xdr:to>
    <xdr:sp macro="" textlink="">
      <xdr:nvSpPr>
        <xdr:cNvPr id="71" name="楕円 70">
          <a:extLst>
            <a:ext uri="{FF2B5EF4-FFF2-40B4-BE49-F238E27FC236}">
              <a16:creationId xmlns:a16="http://schemas.microsoft.com/office/drawing/2014/main" id="{EBE27D12-E8F6-4623-AC80-162CC3589DF9}"/>
            </a:ext>
          </a:extLst>
        </xdr:cNvPr>
        <xdr:cNvSpPr/>
      </xdr:nvSpPr>
      <xdr:spPr>
        <a:xfrm>
          <a:off x="403606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48277</xdr:rowOff>
    </xdr:from>
    <xdr:ext cx="405111" cy="259045"/>
    <xdr:sp macro="" textlink="">
      <xdr:nvSpPr>
        <xdr:cNvPr id="72" name="【道路】&#10;有形固定資産減価償却率該当値テキスト">
          <a:extLst>
            <a:ext uri="{FF2B5EF4-FFF2-40B4-BE49-F238E27FC236}">
              <a16:creationId xmlns:a16="http://schemas.microsoft.com/office/drawing/2014/main" id="{3F11E6CB-40D9-406C-988C-B8A476B7F0AB}"/>
            </a:ext>
          </a:extLst>
        </xdr:cNvPr>
        <xdr:cNvSpPr txBox="1"/>
      </xdr:nvSpPr>
      <xdr:spPr>
        <a:xfrm>
          <a:off x="4124960"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160274</xdr:rowOff>
    </xdr:from>
    <xdr:to>
      <xdr:col>20</xdr:col>
      <xdr:colOff>38100</xdr:colOff>
      <xdr:row>34</xdr:row>
      <xdr:rowOff>90424</xdr:rowOff>
    </xdr:to>
    <xdr:sp macro="" textlink="">
      <xdr:nvSpPr>
        <xdr:cNvPr id="73" name="楕円 72">
          <a:extLst>
            <a:ext uri="{FF2B5EF4-FFF2-40B4-BE49-F238E27FC236}">
              <a16:creationId xmlns:a16="http://schemas.microsoft.com/office/drawing/2014/main" id="{BD983CC8-75B2-4A9B-B467-54E87F6B7242}"/>
            </a:ext>
          </a:extLst>
        </xdr:cNvPr>
        <xdr:cNvSpPr/>
      </xdr:nvSpPr>
      <xdr:spPr>
        <a:xfrm>
          <a:off x="3312160" y="5692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39624</xdr:rowOff>
    </xdr:from>
    <xdr:to>
      <xdr:col>24</xdr:col>
      <xdr:colOff>63500</xdr:colOff>
      <xdr:row>34</xdr:row>
      <xdr:rowOff>76200</xdr:rowOff>
    </xdr:to>
    <xdr:cxnSp macro="">
      <xdr:nvCxnSpPr>
        <xdr:cNvPr id="74" name="直線コネクタ 73">
          <a:extLst>
            <a:ext uri="{FF2B5EF4-FFF2-40B4-BE49-F238E27FC236}">
              <a16:creationId xmlns:a16="http://schemas.microsoft.com/office/drawing/2014/main" id="{64F90A78-0DA5-4941-875F-CE5BE0CCD347}"/>
            </a:ext>
          </a:extLst>
        </xdr:cNvPr>
        <xdr:cNvCxnSpPr/>
      </xdr:nvCxnSpPr>
      <xdr:spPr>
        <a:xfrm>
          <a:off x="3355340" y="5739384"/>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123698</xdr:rowOff>
    </xdr:from>
    <xdr:to>
      <xdr:col>15</xdr:col>
      <xdr:colOff>101600</xdr:colOff>
      <xdr:row>34</xdr:row>
      <xdr:rowOff>53848</xdr:rowOff>
    </xdr:to>
    <xdr:sp macro="" textlink="">
      <xdr:nvSpPr>
        <xdr:cNvPr id="75" name="楕円 74">
          <a:extLst>
            <a:ext uri="{FF2B5EF4-FFF2-40B4-BE49-F238E27FC236}">
              <a16:creationId xmlns:a16="http://schemas.microsoft.com/office/drawing/2014/main" id="{1C9F0D0B-7221-4720-8F4E-FD18793ECCD0}"/>
            </a:ext>
          </a:extLst>
        </xdr:cNvPr>
        <xdr:cNvSpPr/>
      </xdr:nvSpPr>
      <xdr:spPr>
        <a:xfrm>
          <a:off x="2514600" y="5655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3048</xdr:rowOff>
    </xdr:from>
    <xdr:to>
      <xdr:col>19</xdr:col>
      <xdr:colOff>177800</xdr:colOff>
      <xdr:row>34</xdr:row>
      <xdr:rowOff>39624</xdr:rowOff>
    </xdr:to>
    <xdr:cxnSp macro="">
      <xdr:nvCxnSpPr>
        <xdr:cNvPr id="76" name="直線コネクタ 75">
          <a:extLst>
            <a:ext uri="{FF2B5EF4-FFF2-40B4-BE49-F238E27FC236}">
              <a16:creationId xmlns:a16="http://schemas.microsoft.com/office/drawing/2014/main" id="{CC4CFA6D-1BBC-4226-AE28-A17293E4C5AE}"/>
            </a:ext>
          </a:extLst>
        </xdr:cNvPr>
        <xdr:cNvCxnSpPr/>
      </xdr:nvCxnSpPr>
      <xdr:spPr>
        <a:xfrm>
          <a:off x="2565400" y="570280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87122</xdr:rowOff>
    </xdr:from>
    <xdr:to>
      <xdr:col>10</xdr:col>
      <xdr:colOff>165100</xdr:colOff>
      <xdr:row>34</xdr:row>
      <xdr:rowOff>17272</xdr:rowOff>
    </xdr:to>
    <xdr:sp macro="" textlink="">
      <xdr:nvSpPr>
        <xdr:cNvPr id="77" name="楕円 76">
          <a:extLst>
            <a:ext uri="{FF2B5EF4-FFF2-40B4-BE49-F238E27FC236}">
              <a16:creationId xmlns:a16="http://schemas.microsoft.com/office/drawing/2014/main" id="{DABFF83C-769D-4A9D-892F-7D94109E65F6}"/>
            </a:ext>
          </a:extLst>
        </xdr:cNvPr>
        <xdr:cNvSpPr/>
      </xdr:nvSpPr>
      <xdr:spPr>
        <a:xfrm>
          <a:off x="1739900" y="5619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137922</xdr:rowOff>
    </xdr:from>
    <xdr:to>
      <xdr:col>15</xdr:col>
      <xdr:colOff>50800</xdr:colOff>
      <xdr:row>34</xdr:row>
      <xdr:rowOff>3048</xdr:rowOff>
    </xdr:to>
    <xdr:cxnSp macro="">
      <xdr:nvCxnSpPr>
        <xdr:cNvPr id="78" name="直線コネクタ 77">
          <a:extLst>
            <a:ext uri="{FF2B5EF4-FFF2-40B4-BE49-F238E27FC236}">
              <a16:creationId xmlns:a16="http://schemas.microsoft.com/office/drawing/2014/main" id="{B6143DC3-4545-4A3A-AE84-81E2FE947363}"/>
            </a:ext>
          </a:extLst>
        </xdr:cNvPr>
        <xdr:cNvCxnSpPr/>
      </xdr:nvCxnSpPr>
      <xdr:spPr>
        <a:xfrm>
          <a:off x="1790700" y="5670042"/>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55118</xdr:rowOff>
    </xdr:from>
    <xdr:to>
      <xdr:col>6</xdr:col>
      <xdr:colOff>38100</xdr:colOff>
      <xdr:row>33</xdr:row>
      <xdr:rowOff>156718</xdr:rowOff>
    </xdr:to>
    <xdr:sp macro="" textlink="">
      <xdr:nvSpPr>
        <xdr:cNvPr id="79" name="楕円 78">
          <a:extLst>
            <a:ext uri="{FF2B5EF4-FFF2-40B4-BE49-F238E27FC236}">
              <a16:creationId xmlns:a16="http://schemas.microsoft.com/office/drawing/2014/main" id="{204CC186-1ECF-4D2F-AF02-EE320D5591DE}"/>
            </a:ext>
          </a:extLst>
        </xdr:cNvPr>
        <xdr:cNvSpPr/>
      </xdr:nvSpPr>
      <xdr:spPr>
        <a:xfrm>
          <a:off x="965200" y="5587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105918</xdr:rowOff>
    </xdr:from>
    <xdr:to>
      <xdr:col>10</xdr:col>
      <xdr:colOff>114300</xdr:colOff>
      <xdr:row>33</xdr:row>
      <xdr:rowOff>137922</xdr:rowOff>
    </xdr:to>
    <xdr:cxnSp macro="">
      <xdr:nvCxnSpPr>
        <xdr:cNvPr id="80" name="直線コネクタ 79">
          <a:extLst>
            <a:ext uri="{FF2B5EF4-FFF2-40B4-BE49-F238E27FC236}">
              <a16:creationId xmlns:a16="http://schemas.microsoft.com/office/drawing/2014/main" id="{E10DE3E4-E9F2-4904-8329-5A953834458F}"/>
            </a:ext>
          </a:extLst>
        </xdr:cNvPr>
        <xdr:cNvCxnSpPr/>
      </xdr:nvCxnSpPr>
      <xdr:spPr>
        <a:xfrm>
          <a:off x="1008380" y="5638038"/>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E9FFAF38-2963-448A-B074-89E5EDFC71CF}"/>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C90074E4-A999-4E22-A5B6-89690509799A}"/>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6FF2AE37-CEAE-4835-B733-CDEDDD9B096D}"/>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69860E4-FF00-40A2-B249-48F1B3BA6E7F}"/>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106951</xdr:rowOff>
    </xdr:from>
    <xdr:ext cx="405111" cy="259045"/>
    <xdr:sp macro="" textlink="">
      <xdr:nvSpPr>
        <xdr:cNvPr id="85" name="n_1mainValue【道路】&#10;有形固定資産減価償却率">
          <a:extLst>
            <a:ext uri="{FF2B5EF4-FFF2-40B4-BE49-F238E27FC236}">
              <a16:creationId xmlns:a16="http://schemas.microsoft.com/office/drawing/2014/main" id="{090C6BC3-24F1-4A95-B980-BF7244B77365}"/>
            </a:ext>
          </a:extLst>
        </xdr:cNvPr>
        <xdr:cNvSpPr txBox="1"/>
      </xdr:nvSpPr>
      <xdr:spPr>
        <a:xfrm>
          <a:off x="3170564" y="54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70375</xdr:rowOff>
    </xdr:from>
    <xdr:ext cx="405111" cy="259045"/>
    <xdr:sp macro="" textlink="">
      <xdr:nvSpPr>
        <xdr:cNvPr id="86" name="n_2mainValue【道路】&#10;有形固定資産減価償却率">
          <a:extLst>
            <a:ext uri="{FF2B5EF4-FFF2-40B4-BE49-F238E27FC236}">
              <a16:creationId xmlns:a16="http://schemas.microsoft.com/office/drawing/2014/main" id="{448DA7AB-115A-4A44-B6A9-A482AC79FA0D}"/>
            </a:ext>
          </a:extLst>
        </xdr:cNvPr>
        <xdr:cNvSpPr txBox="1"/>
      </xdr:nvSpPr>
      <xdr:spPr>
        <a:xfrm>
          <a:off x="2385704" y="543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33799</xdr:rowOff>
    </xdr:from>
    <xdr:ext cx="405111" cy="259045"/>
    <xdr:sp macro="" textlink="">
      <xdr:nvSpPr>
        <xdr:cNvPr id="87" name="n_3mainValue【道路】&#10;有形固定資産減価償却率">
          <a:extLst>
            <a:ext uri="{FF2B5EF4-FFF2-40B4-BE49-F238E27FC236}">
              <a16:creationId xmlns:a16="http://schemas.microsoft.com/office/drawing/2014/main" id="{D757C585-FD62-4483-8D9E-F75FE31DFF2D}"/>
            </a:ext>
          </a:extLst>
        </xdr:cNvPr>
        <xdr:cNvSpPr txBox="1"/>
      </xdr:nvSpPr>
      <xdr:spPr>
        <a:xfrm>
          <a:off x="1611004" y="539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1795</xdr:rowOff>
    </xdr:from>
    <xdr:ext cx="405111" cy="259045"/>
    <xdr:sp macro="" textlink="">
      <xdr:nvSpPr>
        <xdr:cNvPr id="88" name="n_4mainValue【道路】&#10;有形固定資産減価償却率">
          <a:extLst>
            <a:ext uri="{FF2B5EF4-FFF2-40B4-BE49-F238E27FC236}">
              <a16:creationId xmlns:a16="http://schemas.microsoft.com/office/drawing/2014/main" id="{62E36606-57EB-4468-8910-5F4A77CF4FA9}"/>
            </a:ext>
          </a:extLst>
        </xdr:cNvPr>
        <xdr:cNvSpPr txBox="1"/>
      </xdr:nvSpPr>
      <xdr:spPr>
        <a:xfrm>
          <a:off x="836304" y="536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4FEF216-6BDD-4E8F-A49E-72C5D22D810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1CED6B0-0AC7-4930-8FCD-149D0344BB5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332F1BC-E923-4590-9752-E98ED7E052F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9F70C03-A0BE-45D1-8CD8-6A523606D72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23E1960-1656-4C63-B2A2-37BB3DC2A39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060ACAA-AD34-43B3-A314-AB4E421270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AE0961-BF13-4F32-825A-1C1CF57A09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B85DBF-4812-4D15-9332-D52407AEFB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7B9E0EC-54CE-4873-8AC0-BA3188C23D2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972571-B760-43BE-959C-D40B53DF837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808AC6D-D2BF-4759-A84B-39E6C873810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6A266F0-B263-4EFA-B7DD-4FCEB91D784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994DFE0-ACB9-4663-ACD4-466F6119004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B8D6FF5-86BB-488F-9A48-7B530C8EC1E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32481CA-66E1-448C-BAA6-952C74D554A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C188A9E-0579-4B2B-8A17-58F8CE11070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4C1FED-0ECD-430C-A929-3B6403086DF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A2648F0-33A0-4504-83BC-D93BF8B4ED2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9F90E94-5548-48DD-861A-5A89DAA2D90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0191413-CFFB-495F-963D-C9893129E55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F997C8D-C035-483A-B411-FF586D1A5F9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8B03AE6-04F1-42DF-9B77-BB5E35FE55E8}"/>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079BA4-C010-4119-9B81-9819BAA5FF0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BAA10018-CD7B-4C7D-904A-144259ADB01F}"/>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335F5CEB-CEC0-4D60-879B-1F7642A8E152}"/>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ECF8A78-D341-4317-A88D-18A0BA950367}"/>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16FB8638-D3D7-43AD-BBE6-EAFF7B4F0174}"/>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46F1132-1A10-447E-830A-76B3BE940E95}"/>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4E5DFA5-F000-447E-9FC7-0693DF077901}"/>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35C6CC43-0BA5-4A0A-96BA-254E4A1E2226}"/>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C2D5D9E-4858-4113-BEE4-D30872A27D52}"/>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703534C2-5B6B-4F13-A361-8C5765328A22}"/>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40CD9D09-853C-43F5-B143-EC512A322DC7}"/>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13CA783-7DF0-4440-907E-E04BCDBE4947}"/>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D9C907-3025-4404-982E-91076B15B3B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84CAF1-6371-43F9-87B3-F7EB6F334C3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15F9938-F59C-4AC3-A635-A110B9734C8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68D524-E9C3-4787-AB5F-BDC5F6EFD2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BEC4C7-EBE1-4095-9313-7136718BD29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148311</xdr:rowOff>
    </xdr:from>
    <xdr:to>
      <xdr:col>55</xdr:col>
      <xdr:colOff>50800</xdr:colOff>
      <xdr:row>36</xdr:row>
      <xdr:rowOff>78461</xdr:rowOff>
    </xdr:to>
    <xdr:sp macro="" textlink="">
      <xdr:nvSpPr>
        <xdr:cNvPr id="128" name="楕円 127">
          <a:extLst>
            <a:ext uri="{FF2B5EF4-FFF2-40B4-BE49-F238E27FC236}">
              <a16:creationId xmlns:a16="http://schemas.microsoft.com/office/drawing/2014/main" id="{DD5C1928-3AB7-4ED9-B0B5-990A7457DB9B}"/>
            </a:ext>
          </a:extLst>
        </xdr:cNvPr>
        <xdr:cNvSpPr/>
      </xdr:nvSpPr>
      <xdr:spPr>
        <a:xfrm>
          <a:off x="9192260" y="601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171188</xdr:rowOff>
    </xdr:from>
    <xdr:ext cx="534377" cy="259045"/>
    <xdr:sp macro="" textlink="">
      <xdr:nvSpPr>
        <xdr:cNvPr id="129" name="【道路】&#10;一人当たり延長該当値テキスト">
          <a:extLst>
            <a:ext uri="{FF2B5EF4-FFF2-40B4-BE49-F238E27FC236}">
              <a16:creationId xmlns:a16="http://schemas.microsoft.com/office/drawing/2014/main" id="{D898B0A4-3BFB-4089-9110-2E24959BC8C2}"/>
            </a:ext>
          </a:extLst>
        </xdr:cNvPr>
        <xdr:cNvSpPr txBox="1"/>
      </xdr:nvSpPr>
      <xdr:spPr>
        <a:xfrm>
          <a:off x="9258300" y="587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165798</xdr:rowOff>
    </xdr:from>
    <xdr:to>
      <xdr:col>50</xdr:col>
      <xdr:colOff>165100</xdr:colOff>
      <xdr:row>36</xdr:row>
      <xdr:rowOff>95948</xdr:rowOff>
    </xdr:to>
    <xdr:sp macro="" textlink="">
      <xdr:nvSpPr>
        <xdr:cNvPr id="130" name="楕円 129">
          <a:extLst>
            <a:ext uri="{FF2B5EF4-FFF2-40B4-BE49-F238E27FC236}">
              <a16:creationId xmlns:a16="http://schemas.microsoft.com/office/drawing/2014/main" id="{E6248A98-E1A3-4A4B-8CA5-904C588142CD}"/>
            </a:ext>
          </a:extLst>
        </xdr:cNvPr>
        <xdr:cNvSpPr/>
      </xdr:nvSpPr>
      <xdr:spPr>
        <a:xfrm>
          <a:off x="8445500" y="6033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27661</xdr:rowOff>
    </xdr:from>
    <xdr:to>
      <xdr:col>55</xdr:col>
      <xdr:colOff>0</xdr:colOff>
      <xdr:row>36</xdr:row>
      <xdr:rowOff>45148</xdr:rowOff>
    </xdr:to>
    <xdr:cxnSp macro="">
      <xdr:nvCxnSpPr>
        <xdr:cNvPr id="131" name="直線コネクタ 130">
          <a:extLst>
            <a:ext uri="{FF2B5EF4-FFF2-40B4-BE49-F238E27FC236}">
              <a16:creationId xmlns:a16="http://schemas.microsoft.com/office/drawing/2014/main" id="{3A61C85F-28A9-451F-B554-7D75A1015D64}"/>
            </a:ext>
          </a:extLst>
        </xdr:cNvPr>
        <xdr:cNvCxnSpPr/>
      </xdr:nvCxnSpPr>
      <xdr:spPr>
        <a:xfrm flipV="1">
          <a:off x="8496300" y="6062701"/>
          <a:ext cx="7239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12789</xdr:rowOff>
    </xdr:from>
    <xdr:to>
      <xdr:col>46</xdr:col>
      <xdr:colOff>38100</xdr:colOff>
      <xdr:row>36</xdr:row>
      <xdr:rowOff>114389</xdr:rowOff>
    </xdr:to>
    <xdr:sp macro="" textlink="">
      <xdr:nvSpPr>
        <xdr:cNvPr id="132" name="楕円 131">
          <a:extLst>
            <a:ext uri="{FF2B5EF4-FFF2-40B4-BE49-F238E27FC236}">
              <a16:creationId xmlns:a16="http://schemas.microsoft.com/office/drawing/2014/main" id="{6C0F9A26-0D8C-4F16-AF41-5771B857736D}"/>
            </a:ext>
          </a:extLst>
        </xdr:cNvPr>
        <xdr:cNvSpPr/>
      </xdr:nvSpPr>
      <xdr:spPr>
        <a:xfrm>
          <a:off x="7670800" y="6047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45148</xdr:rowOff>
    </xdr:from>
    <xdr:to>
      <xdr:col>50</xdr:col>
      <xdr:colOff>114300</xdr:colOff>
      <xdr:row>36</xdr:row>
      <xdr:rowOff>63589</xdr:rowOff>
    </xdr:to>
    <xdr:cxnSp macro="">
      <xdr:nvCxnSpPr>
        <xdr:cNvPr id="133" name="直線コネクタ 132">
          <a:extLst>
            <a:ext uri="{FF2B5EF4-FFF2-40B4-BE49-F238E27FC236}">
              <a16:creationId xmlns:a16="http://schemas.microsoft.com/office/drawing/2014/main" id="{70FF9B86-2031-4572-B161-F775DF1A6D58}"/>
            </a:ext>
          </a:extLst>
        </xdr:cNvPr>
        <xdr:cNvCxnSpPr/>
      </xdr:nvCxnSpPr>
      <xdr:spPr>
        <a:xfrm flipV="1">
          <a:off x="7713980" y="6080188"/>
          <a:ext cx="78232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28372</xdr:rowOff>
    </xdr:from>
    <xdr:to>
      <xdr:col>41</xdr:col>
      <xdr:colOff>101600</xdr:colOff>
      <xdr:row>36</xdr:row>
      <xdr:rowOff>129972</xdr:rowOff>
    </xdr:to>
    <xdr:sp macro="" textlink="">
      <xdr:nvSpPr>
        <xdr:cNvPr id="134" name="楕円 133">
          <a:extLst>
            <a:ext uri="{FF2B5EF4-FFF2-40B4-BE49-F238E27FC236}">
              <a16:creationId xmlns:a16="http://schemas.microsoft.com/office/drawing/2014/main" id="{ACAE16CB-8F8D-4E84-85A2-C065C84454BC}"/>
            </a:ext>
          </a:extLst>
        </xdr:cNvPr>
        <xdr:cNvSpPr/>
      </xdr:nvSpPr>
      <xdr:spPr>
        <a:xfrm>
          <a:off x="6873240" y="60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63589</xdr:rowOff>
    </xdr:from>
    <xdr:to>
      <xdr:col>45</xdr:col>
      <xdr:colOff>177800</xdr:colOff>
      <xdr:row>36</xdr:row>
      <xdr:rowOff>79172</xdr:rowOff>
    </xdr:to>
    <xdr:cxnSp macro="">
      <xdr:nvCxnSpPr>
        <xdr:cNvPr id="135" name="直線コネクタ 134">
          <a:extLst>
            <a:ext uri="{FF2B5EF4-FFF2-40B4-BE49-F238E27FC236}">
              <a16:creationId xmlns:a16="http://schemas.microsoft.com/office/drawing/2014/main" id="{89CEDFBC-EB97-4ED8-B30F-E2F2E1CBC531}"/>
            </a:ext>
          </a:extLst>
        </xdr:cNvPr>
        <xdr:cNvCxnSpPr/>
      </xdr:nvCxnSpPr>
      <xdr:spPr>
        <a:xfrm flipV="1">
          <a:off x="6924040" y="6098629"/>
          <a:ext cx="78994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42202</xdr:rowOff>
    </xdr:from>
    <xdr:to>
      <xdr:col>36</xdr:col>
      <xdr:colOff>165100</xdr:colOff>
      <xdr:row>36</xdr:row>
      <xdr:rowOff>143802</xdr:rowOff>
    </xdr:to>
    <xdr:sp macro="" textlink="">
      <xdr:nvSpPr>
        <xdr:cNvPr id="136" name="楕円 135">
          <a:extLst>
            <a:ext uri="{FF2B5EF4-FFF2-40B4-BE49-F238E27FC236}">
              <a16:creationId xmlns:a16="http://schemas.microsoft.com/office/drawing/2014/main" id="{65FB6457-2903-4EDD-B8FB-854E3192CCE4}"/>
            </a:ext>
          </a:extLst>
        </xdr:cNvPr>
        <xdr:cNvSpPr/>
      </xdr:nvSpPr>
      <xdr:spPr>
        <a:xfrm>
          <a:off x="6098540" y="60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79172</xdr:rowOff>
    </xdr:from>
    <xdr:to>
      <xdr:col>41</xdr:col>
      <xdr:colOff>50800</xdr:colOff>
      <xdr:row>36</xdr:row>
      <xdr:rowOff>93002</xdr:rowOff>
    </xdr:to>
    <xdr:cxnSp macro="">
      <xdr:nvCxnSpPr>
        <xdr:cNvPr id="137" name="直線コネクタ 136">
          <a:extLst>
            <a:ext uri="{FF2B5EF4-FFF2-40B4-BE49-F238E27FC236}">
              <a16:creationId xmlns:a16="http://schemas.microsoft.com/office/drawing/2014/main" id="{0776109B-D5BE-45CF-87C3-DB474326D467}"/>
            </a:ext>
          </a:extLst>
        </xdr:cNvPr>
        <xdr:cNvCxnSpPr/>
      </xdr:nvCxnSpPr>
      <xdr:spPr>
        <a:xfrm flipV="1">
          <a:off x="6149340" y="6114212"/>
          <a:ext cx="7747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E67C1166-08A2-4373-8687-D9844A492E5E}"/>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FCA93CEC-5A4B-43FD-A26F-F4A97FDA0A16}"/>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27E2506E-ECF8-4ED0-857E-6F7477E0BCCA}"/>
            </a:ext>
          </a:extLst>
        </xdr:cNvPr>
        <xdr:cNvSpPr txBox="1"/>
      </xdr:nvSpPr>
      <xdr:spPr>
        <a:xfrm>
          <a:off x="6702571"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A2AD3E1F-0CC7-4407-A80B-9A68090FF6D9}"/>
            </a:ext>
          </a:extLst>
        </xdr:cNvPr>
        <xdr:cNvSpPr txBox="1"/>
      </xdr:nvSpPr>
      <xdr:spPr>
        <a:xfrm>
          <a:off x="5905011" y="66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112475</xdr:rowOff>
    </xdr:from>
    <xdr:ext cx="534377" cy="259045"/>
    <xdr:sp macro="" textlink="">
      <xdr:nvSpPr>
        <xdr:cNvPr id="142" name="n_1mainValue【道路】&#10;一人当たり延長">
          <a:extLst>
            <a:ext uri="{FF2B5EF4-FFF2-40B4-BE49-F238E27FC236}">
              <a16:creationId xmlns:a16="http://schemas.microsoft.com/office/drawing/2014/main" id="{74A54F75-5FC2-4C2B-AC66-DDF00C848B14}"/>
            </a:ext>
          </a:extLst>
        </xdr:cNvPr>
        <xdr:cNvSpPr txBox="1"/>
      </xdr:nvSpPr>
      <xdr:spPr>
        <a:xfrm>
          <a:off x="8239271" y="58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130916</xdr:rowOff>
    </xdr:from>
    <xdr:ext cx="534377" cy="259045"/>
    <xdr:sp macro="" textlink="">
      <xdr:nvSpPr>
        <xdr:cNvPr id="143" name="n_2mainValue【道路】&#10;一人当たり延長">
          <a:extLst>
            <a:ext uri="{FF2B5EF4-FFF2-40B4-BE49-F238E27FC236}">
              <a16:creationId xmlns:a16="http://schemas.microsoft.com/office/drawing/2014/main" id="{5F891D4C-71C9-4F3A-BA9F-3B7D5CBEF690}"/>
            </a:ext>
          </a:extLst>
        </xdr:cNvPr>
        <xdr:cNvSpPr txBox="1"/>
      </xdr:nvSpPr>
      <xdr:spPr>
        <a:xfrm>
          <a:off x="7477271" y="58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146499</xdr:rowOff>
    </xdr:from>
    <xdr:ext cx="534377" cy="259045"/>
    <xdr:sp macro="" textlink="">
      <xdr:nvSpPr>
        <xdr:cNvPr id="144" name="n_3mainValue【道路】&#10;一人当たり延長">
          <a:extLst>
            <a:ext uri="{FF2B5EF4-FFF2-40B4-BE49-F238E27FC236}">
              <a16:creationId xmlns:a16="http://schemas.microsoft.com/office/drawing/2014/main" id="{CA901E35-4DC7-4373-91DC-4C66841A777C}"/>
            </a:ext>
          </a:extLst>
        </xdr:cNvPr>
        <xdr:cNvSpPr txBox="1"/>
      </xdr:nvSpPr>
      <xdr:spPr>
        <a:xfrm>
          <a:off x="6702571" y="58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160329</xdr:rowOff>
    </xdr:from>
    <xdr:ext cx="534377" cy="259045"/>
    <xdr:sp macro="" textlink="">
      <xdr:nvSpPr>
        <xdr:cNvPr id="145" name="n_4mainValue【道路】&#10;一人当たり延長">
          <a:extLst>
            <a:ext uri="{FF2B5EF4-FFF2-40B4-BE49-F238E27FC236}">
              <a16:creationId xmlns:a16="http://schemas.microsoft.com/office/drawing/2014/main" id="{7E907F4B-0097-435B-A1C9-C6D4889EFAC9}"/>
            </a:ext>
          </a:extLst>
        </xdr:cNvPr>
        <xdr:cNvSpPr txBox="1"/>
      </xdr:nvSpPr>
      <xdr:spPr>
        <a:xfrm>
          <a:off x="5905011" y="58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A5F7F0A-452D-4BA0-A13F-6CDC271F846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193381-77CB-4802-AFCF-F02568E18BB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6C3EDCA-7C4D-4EFD-B0F8-268C0825DCC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9DFD15-2FB5-49C9-8DA0-4B48B3183E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D5C63DE-1B06-4576-B588-B506719DE2D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ED79A64-4D86-4128-BE2A-8A8189931B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3CA4E41-3EBA-4510-A5C6-558EDADAB5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C725284-013B-43AA-86A6-98BBFC2351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71A968E-F974-4291-AFF2-7C10C33636E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4F49F4E-3098-4B80-922E-C201D6A9295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ACBFDE9-8C82-4CA7-9F0C-C1E0F06DB65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A120DC7-D348-44AF-8703-612B3388D0B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4E2AFBE-07D2-4145-A040-B6C9648AF6D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F369BE3-5EEA-4337-ABEC-081042630B4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88AF990-BAED-4655-908C-8D49D6DD2CA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978DE8C-B855-41A6-BBB2-2191D0398D0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FE2809C-C3D9-4903-A5FC-B1509E89A48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813C6F3-5691-414C-9BDD-4115BFDB480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2B40A04-E7A8-40A3-AA7C-4C5459260F1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2223C87-50B0-4517-8E62-A6C888C5D9E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165D200-4DDD-4770-B24F-02224CF65A4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B66980E-F5F8-4ED2-959A-B3325E1999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1399855-765D-4F85-82DF-A19797AFD8C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4C250C5-6407-4399-A6BB-909686172B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747101F-EF27-496A-BC20-111A0A95D3A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4A442E51-3199-4C28-996F-9683DDC7B683}"/>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8AF0723-CBBF-4C1D-B55C-C34D51932C2B}"/>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816AE0F5-1281-47EF-83A1-8408B52F0ABF}"/>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B25BCD4-9B37-4FD5-B8BB-96DE6B015B8B}"/>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4B371BF-B425-4451-8397-A51DC4C00877}"/>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6C3A87C-77EB-4439-960D-1D9509CAD798}"/>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73CF6B93-EC81-4EF3-8B58-146F7E23E686}"/>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8177D0CF-29D0-4984-A6C7-87ECCD7E4C03}"/>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1AE4E808-35BE-4CD5-A165-957ADB311B98}"/>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06A332E-E07F-419E-8831-4AE6F8EE42EF}"/>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9729F9E5-659A-432D-867C-E4DA9B6E7001}"/>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5083DC8-48DF-477D-9704-03695BB6DE8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02F7CAE-95C9-4057-81FF-63535D78C8A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E163CE-C4DE-4512-AE78-86F2D2DEEAB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3C882D-294F-4071-9B93-20AEBD8C124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8F5795-95F2-47A4-8E6E-2A2D1007D4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87" name="楕円 186">
          <a:extLst>
            <a:ext uri="{FF2B5EF4-FFF2-40B4-BE49-F238E27FC236}">
              <a16:creationId xmlns:a16="http://schemas.microsoft.com/office/drawing/2014/main" id="{06D21636-8F50-436A-BAD6-E71FB0BACC56}"/>
            </a:ext>
          </a:extLst>
        </xdr:cNvPr>
        <xdr:cNvSpPr/>
      </xdr:nvSpPr>
      <xdr:spPr>
        <a:xfrm>
          <a:off x="4036060" y="9830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130464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80DAFBB-F5CD-44B4-B0A4-889F77E599C9}"/>
            </a:ext>
          </a:extLst>
        </xdr:cNvPr>
        <xdr:cNvSpPr txBox="1"/>
      </xdr:nvSpPr>
      <xdr:spPr>
        <a:xfrm>
          <a:off x="4124960" y="968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76563</xdr:rowOff>
    </xdr:from>
    <xdr:to>
      <xdr:col>20</xdr:col>
      <xdr:colOff>38100</xdr:colOff>
      <xdr:row>59</xdr:row>
      <xdr:rowOff>6713</xdr:rowOff>
    </xdr:to>
    <xdr:sp macro="" textlink="">
      <xdr:nvSpPr>
        <xdr:cNvPr id="189" name="楕円 188">
          <a:extLst>
            <a:ext uri="{FF2B5EF4-FFF2-40B4-BE49-F238E27FC236}">
              <a16:creationId xmlns:a16="http://schemas.microsoft.com/office/drawing/2014/main" id="{B87FA2CB-62AD-4CAD-B10B-28943D3B80ED}"/>
            </a:ext>
          </a:extLst>
        </xdr:cNvPr>
        <xdr:cNvSpPr/>
      </xdr:nvSpPr>
      <xdr:spPr>
        <a:xfrm>
          <a:off x="3312160" y="9799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127363</xdr:rowOff>
    </xdr:from>
    <xdr:to>
      <xdr:col>24</xdr:col>
      <xdr:colOff>63500</xdr:colOff>
      <xdr:row>58</xdr:row>
      <xdr:rowOff>158387</xdr:rowOff>
    </xdr:to>
    <xdr:cxnSp macro="">
      <xdr:nvCxnSpPr>
        <xdr:cNvPr id="190" name="直線コネクタ 189">
          <a:extLst>
            <a:ext uri="{FF2B5EF4-FFF2-40B4-BE49-F238E27FC236}">
              <a16:creationId xmlns:a16="http://schemas.microsoft.com/office/drawing/2014/main" id="{745045AB-D38B-4E7A-B31C-CD70A996613E}"/>
            </a:ext>
          </a:extLst>
        </xdr:cNvPr>
        <xdr:cNvCxnSpPr/>
      </xdr:nvCxnSpPr>
      <xdr:spPr>
        <a:xfrm>
          <a:off x="3355340" y="985048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47172</xdr:rowOff>
    </xdr:from>
    <xdr:to>
      <xdr:col>15</xdr:col>
      <xdr:colOff>101600</xdr:colOff>
      <xdr:row>58</xdr:row>
      <xdr:rowOff>148772</xdr:rowOff>
    </xdr:to>
    <xdr:sp macro="" textlink="">
      <xdr:nvSpPr>
        <xdr:cNvPr id="191" name="楕円 190">
          <a:extLst>
            <a:ext uri="{FF2B5EF4-FFF2-40B4-BE49-F238E27FC236}">
              <a16:creationId xmlns:a16="http://schemas.microsoft.com/office/drawing/2014/main" id="{BE8002B2-5879-41A6-89A5-3E874212D9C6}"/>
            </a:ext>
          </a:extLst>
        </xdr:cNvPr>
        <xdr:cNvSpPr/>
      </xdr:nvSpPr>
      <xdr:spPr>
        <a:xfrm>
          <a:off x="2514600" y="97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97972</xdr:rowOff>
    </xdr:from>
    <xdr:to>
      <xdr:col>19</xdr:col>
      <xdr:colOff>177800</xdr:colOff>
      <xdr:row>58</xdr:row>
      <xdr:rowOff>127363</xdr:rowOff>
    </xdr:to>
    <xdr:cxnSp macro="">
      <xdr:nvCxnSpPr>
        <xdr:cNvPr id="192" name="直線コネクタ 191">
          <a:extLst>
            <a:ext uri="{FF2B5EF4-FFF2-40B4-BE49-F238E27FC236}">
              <a16:creationId xmlns:a16="http://schemas.microsoft.com/office/drawing/2014/main" id="{05B3BA29-A2CD-4BFC-96E0-EA1F9B5878C2}"/>
            </a:ext>
          </a:extLst>
        </xdr:cNvPr>
        <xdr:cNvCxnSpPr/>
      </xdr:nvCxnSpPr>
      <xdr:spPr>
        <a:xfrm>
          <a:off x="2565400" y="9821092"/>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39007</xdr:rowOff>
    </xdr:from>
    <xdr:to>
      <xdr:col>10</xdr:col>
      <xdr:colOff>165100</xdr:colOff>
      <xdr:row>58</xdr:row>
      <xdr:rowOff>140607</xdr:rowOff>
    </xdr:to>
    <xdr:sp macro="" textlink="">
      <xdr:nvSpPr>
        <xdr:cNvPr id="193" name="楕円 192">
          <a:extLst>
            <a:ext uri="{FF2B5EF4-FFF2-40B4-BE49-F238E27FC236}">
              <a16:creationId xmlns:a16="http://schemas.microsoft.com/office/drawing/2014/main" id="{501633A5-0D38-4D28-A091-162840926D1B}"/>
            </a:ext>
          </a:extLst>
        </xdr:cNvPr>
        <xdr:cNvSpPr/>
      </xdr:nvSpPr>
      <xdr:spPr>
        <a:xfrm>
          <a:off x="1739900" y="97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89807</xdr:rowOff>
    </xdr:from>
    <xdr:to>
      <xdr:col>15</xdr:col>
      <xdr:colOff>50800</xdr:colOff>
      <xdr:row>58</xdr:row>
      <xdr:rowOff>97972</xdr:rowOff>
    </xdr:to>
    <xdr:cxnSp macro="">
      <xdr:nvCxnSpPr>
        <xdr:cNvPr id="194" name="直線コネクタ 193">
          <a:extLst>
            <a:ext uri="{FF2B5EF4-FFF2-40B4-BE49-F238E27FC236}">
              <a16:creationId xmlns:a16="http://schemas.microsoft.com/office/drawing/2014/main" id="{C40DA4D9-22FD-4F93-8BA4-CC5E56FC4922}"/>
            </a:ext>
          </a:extLst>
        </xdr:cNvPr>
        <xdr:cNvCxnSpPr/>
      </xdr:nvCxnSpPr>
      <xdr:spPr>
        <a:xfrm>
          <a:off x="1790700" y="9812927"/>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5" name="楕円 194">
          <a:extLst>
            <a:ext uri="{FF2B5EF4-FFF2-40B4-BE49-F238E27FC236}">
              <a16:creationId xmlns:a16="http://schemas.microsoft.com/office/drawing/2014/main" id="{EAB3A5D5-AD12-4095-B984-25AE791A908A}"/>
            </a:ext>
          </a:extLst>
        </xdr:cNvPr>
        <xdr:cNvSpPr/>
      </xdr:nvSpPr>
      <xdr:spPr>
        <a:xfrm>
          <a:off x="965200" y="972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89807</xdr:rowOff>
    </xdr:to>
    <xdr:cxnSp macro="">
      <xdr:nvCxnSpPr>
        <xdr:cNvPr id="196" name="直線コネクタ 195">
          <a:extLst>
            <a:ext uri="{FF2B5EF4-FFF2-40B4-BE49-F238E27FC236}">
              <a16:creationId xmlns:a16="http://schemas.microsoft.com/office/drawing/2014/main" id="{85E734CF-B393-4B17-AC5C-1C643E513A15}"/>
            </a:ext>
          </a:extLst>
        </xdr:cNvPr>
        <xdr:cNvCxnSpPr/>
      </xdr:nvCxnSpPr>
      <xdr:spPr>
        <a:xfrm>
          <a:off x="1008380" y="976884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23A6EEA-0048-491D-831B-9EA579D1DD01}"/>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8A8F15D-D428-4825-9935-6DA22A58ABF9}"/>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3501811-F344-40F1-9E2D-0301465D2EC2}"/>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418388D-4DF5-4309-9A5D-18D3A769F096}"/>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96BBD73-3F65-43AE-A0C4-F3AF787BE07E}"/>
            </a:ext>
          </a:extLst>
        </xdr:cNvPr>
        <xdr:cNvSpPr txBox="1"/>
      </xdr:nvSpPr>
      <xdr:spPr>
        <a:xfrm>
          <a:off x="317056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165299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C2CEA08-23E7-43B3-A4C0-D9844E36B253}"/>
            </a:ext>
          </a:extLst>
        </xdr:cNvPr>
        <xdr:cNvSpPr txBox="1"/>
      </xdr:nvSpPr>
      <xdr:spPr>
        <a:xfrm>
          <a:off x="2385704" y="955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157134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FC57BDE-04FE-4C0E-A418-00B59F42776D}"/>
            </a:ext>
          </a:extLst>
        </xdr:cNvPr>
        <xdr:cNvSpPr txBox="1"/>
      </xdr:nvSpPr>
      <xdr:spPr>
        <a:xfrm>
          <a:off x="1611004" y="954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F843C2A-5409-4BB6-80D7-02B2C18868EC}"/>
            </a:ext>
          </a:extLst>
        </xdr:cNvPr>
        <xdr:cNvSpPr txBox="1"/>
      </xdr:nvSpPr>
      <xdr:spPr>
        <a:xfrm>
          <a:off x="83630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F005D6-0EE1-42F8-975E-1BA042B1D43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C9D97B7-C9C8-4402-A7CC-6959A1EFCA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BE3E024-2C5C-4D0F-91FB-07F88C95DA6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24F5428-9CD3-4E9E-B415-3D834596212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B64F9B-8403-432B-9F1F-A96DCEA3C40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B21369A-9A56-40A9-80EC-3A141E9AADC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7B51237-DF08-46FA-81F0-606402299DA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56AA1EF-E2D6-478E-BBC1-DBBBDA53B3B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1DE0D5-E1E9-49CF-8AD4-FB37A4D5F55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ADE8637-D1C8-42CE-B056-6E3B4A2E2B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7378215-A747-4FB3-8493-68942E43C5C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4D306B8-50B0-4CB5-9C81-1D764816F1E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E1913D4-3A3E-4424-81CA-215A851B300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02FB2AB-0259-4256-970B-4F8796E7ACF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206A005-1A60-4114-8A2B-0D6AB94835C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8859716-315F-4658-84B0-E55611E342F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065A7C6-6AC4-4E3A-B464-BA68CB6101C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0D69FFC-BEDB-477A-8A97-C94E9751C93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FCC2D08-C332-45B5-8DB7-6F3C49A00F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273A239-C10F-4E9C-A0D3-1BBED08259E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8F6732-0E81-412C-B5E0-D6B3B69BC71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353F83E-3821-4986-91F4-45F83CCC351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4D87127-2D34-491D-9960-78C6D71BE5C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3F1B04B-8595-4EF5-8018-71D7986183C5}"/>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9B6DD1B3-1E7E-46A0-9532-8CF7D89104BD}"/>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40DB9EB-DD96-43B5-AC74-DEDAE0E248EE}"/>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A7C954A-0BB6-4D9C-91DC-03433CACD6F1}"/>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8DF28CD-764C-4952-9C5E-A763546EC874}"/>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013BF3B-5A2D-4A7F-9744-615A2957B3FB}"/>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77CC0265-C890-46EF-931C-ED54E10DB6A4}"/>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79FC7B3-3B01-4B0A-AD87-8014F221C583}"/>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22D83782-C104-4A0B-8500-6BE13A5A2D46}"/>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219D909-85D5-453B-8749-3A00FF489BDD}"/>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F46DFA62-44F9-4D78-B2C2-0A5568BC0A25}"/>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72F8D3-0D6B-4477-BA26-D5EE44F561E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CB45A6-D7BD-4291-942D-AD44719040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97DDAE-C3A3-4ED7-9718-3F0A1E53261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B57AF6-AD98-4073-8335-CD04F9074B9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25C6AD-BECF-4A4D-86FC-DD44DE8AE84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162550</xdr:rowOff>
    </xdr:from>
    <xdr:to>
      <xdr:col>55</xdr:col>
      <xdr:colOff>50800</xdr:colOff>
      <xdr:row>61</xdr:row>
      <xdr:rowOff>92700</xdr:rowOff>
    </xdr:to>
    <xdr:sp macro="" textlink="">
      <xdr:nvSpPr>
        <xdr:cNvPr id="244" name="楕円 243">
          <a:extLst>
            <a:ext uri="{FF2B5EF4-FFF2-40B4-BE49-F238E27FC236}">
              <a16:creationId xmlns:a16="http://schemas.microsoft.com/office/drawing/2014/main" id="{34270D4A-B798-4BB9-AFEA-D6E90BF8A029}"/>
            </a:ext>
          </a:extLst>
        </xdr:cNvPr>
        <xdr:cNvSpPr/>
      </xdr:nvSpPr>
      <xdr:spPr>
        <a:xfrm>
          <a:off x="9192260" y="1022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6EB12E2-1B59-4745-8DDF-1AB2EC2F1FD4}"/>
            </a:ext>
          </a:extLst>
        </xdr:cNvPr>
        <xdr:cNvSpPr txBox="1"/>
      </xdr:nvSpPr>
      <xdr:spPr>
        <a:xfrm>
          <a:off x="9258300" y="1007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891</xdr:rowOff>
    </xdr:from>
    <xdr:to>
      <xdr:col>50</xdr:col>
      <xdr:colOff>165100</xdr:colOff>
      <xdr:row>61</xdr:row>
      <xdr:rowOff>102491</xdr:rowOff>
    </xdr:to>
    <xdr:sp macro="" textlink="">
      <xdr:nvSpPr>
        <xdr:cNvPr id="246" name="楕円 245">
          <a:extLst>
            <a:ext uri="{FF2B5EF4-FFF2-40B4-BE49-F238E27FC236}">
              <a16:creationId xmlns:a16="http://schemas.microsoft.com/office/drawing/2014/main" id="{94E0092F-1795-4AD0-ADA8-B5F46543E522}"/>
            </a:ext>
          </a:extLst>
        </xdr:cNvPr>
        <xdr:cNvSpPr/>
      </xdr:nvSpPr>
      <xdr:spPr>
        <a:xfrm>
          <a:off x="8445500" y="102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41900</xdr:rowOff>
    </xdr:from>
    <xdr:to>
      <xdr:col>55</xdr:col>
      <xdr:colOff>0</xdr:colOff>
      <xdr:row>61</xdr:row>
      <xdr:rowOff>51691</xdr:rowOff>
    </xdr:to>
    <xdr:cxnSp macro="">
      <xdr:nvCxnSpPr>
        <xdr:cNvPr id="247" name="直線コネクタ 246">
          <a:extLst>
            <a:ext uri="{FF2B5EF4-FFF2-40B4-BE49-F238E27FC236}">
              <a16:creationId xmlns:a16="http://schemas.microsoft.com/office/drawing/2014/main" id="{AF394225-2470-4C2C-85B5-96CB2D4C1D76}"/>
            </a:ext>
          </a:extLst>
        </xdr:cNvPr>
        <xdr:cNvCxnSpPr/>
      </xdr:nvCxnSpPr>
      <xdr:spPr>
        <a:xfrm flipV="1">
          <a:off x="8496300" y="10267940"/>
          <a:ext cx="7239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10259</xdr:rowOff>
    </xdr:from>
    <xdr:to>
      <xdr:col>46</xdr:col>
      <xdr:colOff>38100</xdr:colOff>
      <xdr:row>61</xdr:row>
      <xdr:rowOff>111859</xdr:rowOff>
    </xdr:to>
    <xdr:sp macro="" textlink="">
      <xdr:nvSpPr>
        <xdr:cNvPr id="248" name="楕円 247">
          <a:extLst>
            <a:ext uri="{FF2B5EF4-FFF2-40B4-BE49-F238E27FC236}">
              <a16:creationId xmlns:a16="http://schemas.microsoft.com/office/drawing/2014/main" id="{98453463-5454-4D90-AB43-726245DA380B}"/>
            </a:ext>
          </a:extLst>
        </xdr:cNvPr>
        <xdr:cNvSpPr/>
      </xdr:nvSpPr>
      <xdr:spPr>
        <a:xfrm>
          <a:off x="7670800" y="10236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51691</xdr:rowOff>
    </xdr:from>
    <xdr:to>
      <xdr:col>50</xdr:col>
      <xdr:colOff>114300</xdr:colOff>
      <xdr:row>61</xdr:row>
      <xdr:rowOff>61059</xdr:rowOff>
    </xdr:to>
    <xdr:cxnSp macro="">
      <xdr:nvCxnSpPr>
        <xdr:cNvPr id="249" name="直線コネクタ 248">
          <a:extLst>
            <a:ext uri="{FF2B5EF4-FFF2-40B4-BE49-F238E27FC236}">
              <a16:creationId xmlns:a16="http://schemas.microsoft.com/office/drawing/2014/main" id="{19BECC19-9615-46C2-B7DF-FE89BB9BC094}"/>
            </a:ext>
          </a:extLst>
        </xdr:cNvPr>
        <xdr:cNvCxnSpPr/>
      </xdr:nvCxnSpPr>
      <xdr:spPr>
        <a:xfrm flipV="1">
          <a:off x="7713980" y="10277731"/>
          <a:ext cx="78232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40771</xdr:rowOff>
    </xdr:from>
    <xdr:to>
      <xdr:col>41</xdr:col>
      <xdr:colOff>101600</xdr:colOff>
      <xdr:row>61</xdr:row>
      <xdr:rowOff>142371</xdr:rowOff>
    </xdr:to>
    <xdr:sp macro="" textlink="">
      <xdr:nvSpPr>
        <xdr:cNvPr id="250" name="楕円 249">
          <a:extLst>
            <a:ext uri="{FF2B5EF4-FFF2-40B4-BE49-F238E27FC236}">
              <a16:creationId xmlns:a16="http://schemas.microsoft.com/office/drawing/2014/main" id="{A7FB739E-ACC6-4311-9E36-0D44C9DA058D}"/>
            </a:ext>
          </a:extLst>
        </xdr:cNvPr>
        <xdr:cNvSpPr/>
      </xdr:nvSpPr>
      <xdr:spPr>
        <a:xfrm>
          <a:off x="6873240" y="102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61059</xdr:rowOff>
    </xdr:from>
    <xdr:to>
      <xdr:col>45</xdr:col>
      <xdr:colOff>177800</xdr:colOff>
      <xdr:row>61</xdr:row>
      <xdr:rowOff>91571</xdr:rowOff>
    </xdr:to>
    <xdr:cxnSp macro="">
      <xdr:nvCxnSpPr>
        <xdr:cNvPr id="251" name="直線コネクタ 250">
          <a:extLst>
            <a:ext uri="{FF2B5EF4-FFF2-40B4-BE49-F238E27FC236}">
              <a16:creationId xmlns:a16="http://schemas.microsoft.com/office/drawing/2014/main" id="{AC8D934E-C3E8-4FB7-BA9A-113D7FA1F6C6}"/>
            </a:ext>
          </a:extLst>
        </xdr:cNvPr>
        <xdr:cNvCxnSpPr/>
      </xdr:nvCxnSpPr>
      <xdr:spPr>
        <a:xfrm flipV="1">
          <a:off x="6924040" y="10287099"/>
          <a:ext cx="78994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34485</xdr:rowOff>
    </xdr:from>
    <xdr:to>
      <xdr:col>36</xdr:col>
      <xdr:colOff>165100</xdr:colOff>
      <xdr:row>61</xdr:row>
      <xdr:rowOff>136085</xdr:rowOff>
    </xdr:to>
    <xdr:sp macro="" textlink="">
      <xdr:nvSpPr>
        <xdr:cNvPr id="252" name="楕円 251">
          <a:extLst>
            <a:ext uri="{FF2B5EF4-FFF2-40B4-BE49-F238E27FC236}">
              <a16:creationId xmlns:a16="http://schemas.microsoft.com/office/drawing/2014/main" id="{30759A8F-B829-4EDC-8E15-FEBF90A3ABF9}"/>
            </a:ext>
          </a:extLst>
        </xdr:cNvPr>
        <xdr:cNvSpPr/>
      </xdr:nvSpPr>
      <xdr:spPr>
        <a:xfrm>
          <a:off x="6098540" y="102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85285</xdr:rowOff>
    </xdr:from>
    <xdr:to>
      <xdr:col>41</xdr:col>
      <xdr:colOff>50800</xdr:colOff>
      <xdr:row>61</xdr:row>
      <xdr:rowOff>91571</xdr:rowOff>
    </xdr:to>
    <xdr:cxnSp macro="">
      <xdr:nvCxnSpPr>
        <xdr:cNvPr id="253" name="直線コネクタ 252">
          <a:extLst>
            <a:ext uri="{FF2B5EF4-FFF2-40B4-BE49-F238E27FC236}">
              <a16:creationId xmlns:a16="http://schemas.microsoft.com/office/drawing/2014/main" id="{A886FF49-2268-45E0-92E3-A2F36460EEDF}"/>
            </a:ext>
          </a:extLst>
        </xdr:cNvPr>
        <xdr:cNvCxnSpPr/>
      </xdr:nvCxnSpPr>
      <xdr:spPr>
        <a:xfrm>
          <a:off x="6149340" y="10311325"/>
          <a:ext cx="7747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8E81BE1-B093-4E3D-801A-84130BF48F2C}"/>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F1F1C47-5FB8-4957-97CD-A365B104D8C5}"/>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2CA9031-0C75-4C0C-8E87-3DFBFADBDF7E}"/>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99262E-28B5-4F41-B44C-34E3ECAEE4F1}"/>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119018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34A5819-9928-43BA-8532-72A2B8A5E904}"/>
            </a:ext>
          </a:extLst>
        </xdr:cNvPr>
        <xdr:cNvSpPr txBox="1"/>
      </xdr:nvSpPr>
      <xdr:spPr>
        <a:xfrm>
          <a:off x="8214575" y="1000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128386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30B8CE9-0CC3-4EFD-9CB3-863E6E96F0C0}"/>
            </a:ext>
          </a:extLst>
        </xdr:cNvPr>
        <xdr:cNvSpPr txBox="1"/>
      </xdr:nvSpPr>
      <xdr:spPr>
        <a:xfrm>
          <a:off x="7444955" y="100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158898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63154A3-FE4C-4057-AD82-9F5C24514462}"/>
            </a:ext>
          </a:extLst>
        </xdr:cNvPr>
        <xdr:cNvSpPr txBox="1"/>
      </xdr:nvSpPr>
      <xdr:spPr>
        <a:xfrm>
          <a:off x="6670255" y="1004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152612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EB8CF93-2CD8-47AA-A9BA-3798A7A671D1}"/>
            </a:ext>
          </a:extLst>
        </xdr:cNvPr>
        <xdr:cNvSpPr txBox="1"/>
      </xdr:nvSpPr>
      <xdr:spPr>
        <a:xfrm>
          <a:off x="5872695" y="100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ACCCFFF-F3C3-44DE-99CA-C39FB7408B8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935A99-7EB8-4F40-9B12-5E59AF7E57C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2C7A774-1FE9-4609-92F0-6B2AA79FD4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01596C4-D3E0-498B-8CE9-F1FD4C03AF7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40568AF-C83E-4109-8BC6-037F155201F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ACE737-A5F6-4C0D-9873-2B5271C3AD8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3D9F659-3787-447C-BD8E-5D04E724BCA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4BDB0E4-410D-4BD5-8DAA-1AD3CBDDDB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A04C859-D8BE-4D82-8553-880B7E2FD30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44423F2-5F6E-4251-ACD3-FD371D1DAE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F73536E-8FF6-4926-971A-3C680138A3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668FC5A-303C-4B23-9EA4-5CBEB29DFE2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686415C-53B3-4996-91A0-1F3A33325DB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C3017AB-6503-4E3C-BF19-932B759EF97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A0AD603-388C-4926-95BB-3AD627F5EF2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4B1FB30-0C61-4428-94A7-25F147D0312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121E7E3-6CD4-4504-BAF7-BFD44689BC0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AD24712-E65D-4097-BFF2-24F4F5047EE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1C6759C-9410-4858-9962-CA4BED71FB6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0B800D9-865C-49FB-8550-E6129A9376B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09BA34C-CF12-45BF-858F-54B21C82CAC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58FDDD1D-CE66-4884-B0B9-6CE2EB7AB1B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45B6991-AE68-48B1-ACE5-D9B5E9FE7164}"/>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D2F8844-9B15-4E84-8FA8-9983E7C144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5AF1DE9-D891-448A-A3EF-4C918955711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D13639B-4B89-4B89-B067-E951A6E06FFD}"/>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7F18D421-08B8-4F4D-AD7D-7F386D54A6A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658B0A5-BC00-4F3A-95FB-7A39F10E5899}"/>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E24C733E-60FA-42DA-9D58-44411DA02B53}"/>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AC6256B-7C04-4689-84F7-402D71B77EC7}"/>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508852BA-BBA7-4BEE-8705-E8D617C64C5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2D38A42-9789-41A0-83B6-17354C02E71A}"/>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6BB4583-4417-4CA0-B8AE-EC3084C1F076}"/>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EB1E5CA-23E2-421C-83AC-6ABCCBAB5BA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8621F56-CDB1-4081-BEEA-36AC6F4DF33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6CDE34F-279E-40D9-B4D1-351757E371D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A7AC5C-5DD4-412B-97EF-E0C0A03B56B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B682F2-ADF4-4BD3-82E8-6DCDDEC1FAB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167894</xdr:rowOff>
    </xdr:from>
    <xdr:to>
      <xdr:col>24</xdr:col>
      <xdr:colOff>114300</xdr:colOff>
      <xdr:row>79</xdr:row>
      <xdr:rowOff>98044</xdr:rowOff>
    </xdr:to>
    <xdr:sp macro="" textlink="">
      <xdr:nvSpPr>
        <xdr:cNvPr id="300" name="楕円 299">
          <a:extLst>
            <a:ext uri="{FF2B5EF4-FFF2-40B4-BE49-F238E27FC236}">
              <a16:creationId xmlns:a16="http://schemas.microsoft.com/office/drawing/2014/main" id="{A2AAF713-AD2C-47A7-8471-D4E30388C9F9}"/>
            </a:ext>
          </a:extLst>
        </xdr:cNvPr>
        <xdr:cNvSpPr/>
      </xdr:nvSpPr>
      <xdr:spPr>
        <a:xfrm>
          <a:off x="4036060" y="13243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120921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B19D216-3733-41BC-82B6-000E54AE5E07}"/>
            </a:ext>
          </a:extLst>
        </xdr:cNvPr>
        <xdr:cNvSpPr txBox="1"/>
      </xdr:nvSpPr>
      <xdr:spPr>
        <a:xfrm>
          <a:off x="4124960" y="1319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302" name="楕円 301">
          <a:extLst>
            <a:ext uri="{FF2B5EF4-FFF2-40B4-BE49-F238E27FC236}">
              <a16:creationId xmlns:a16="http://schemas.microsoft.com/office/drawing/2014/main" id="{24AD94BB-D35D-4F24-8280-8B1F1153BBF1}"/>
            </a:ext>
          </a:extLst>
        </xdr:cNvPr>
        <xdr:cNvSpPr/>
      </xdr:nvSpPr>
      <xdr:spPr>
        <a:xfrm>
          <a:off x="3312160" y="13195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47244</xdr:rowOff>
    </xdr:to>
    <xdr:cxnSp macro="">
      <xdr:nvCxnSpPr>
        <xdr:cNvPr id="303" name="直線コネクタ 302">
          <a:extLst>
            <a:ext uri="{FF2B5EF4-FFF2-40B4-BE49-F238E27FC236}">
              <a16:creationId xmlns:a16="http://schemas.microsoft.com/office/drawing/2014/main" id="{3F9A5521-1D92-42B8-ACA1-5DC5A55ECF0A}"/>
            </a:ext>
          </a:extLst>
        </xdr:cNvPr>
        <xdr:cNvCxnSpPr/>
      </xdr:nvCxnSpPr>
      <xdr:spPr>
        <a:xfrm>
          <a:off x="3355340" y="13246607"/>
          <a:ext cx="7315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60452</xdr:rowOff>
    </xdr:from>
    <xdr:to>
      <xdr:col>15</xdr:col>
      <xdr:colOff>101600</xdr:colOff>
      <xdr:row>78</xdr:row>
      <xdr:rowOff>162052</xdr:rowOff>
    </xdr:to>
    <xdr:sp macro="" textlink="">
      <xdr:nvSpPr>
        <xdr:cNvPr id="304" name="楕円 303">
          <a:extLst>
            <a:ext uri="{FF2B5EF4-FFF2-40B4-BE49-F238E27FC236}">
              <a16:creationId xmlns:a16="http://schemas.microsoft.com/office/drawing/2014/main" id="{83913819-5C71-45A9-9C9E-1B966C4BBC48}"/>
            </a:ext>
          </a:extLst>
        </xdr:cNvPr>
        <xdr:cNvSpPr/>
      </xdr:nvSpPr>
      <xdr:spPr>
        <a:xfrm>
          <a:off x="2514600" y="131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111252</xdr:rowOff>
    </xdr:from>
    <xdr:to>
      <xdr:col>19</xdr:col>
      <xdr:colOff>177800</xdr:colOff>
      <xdr:row>78</xdr:row>
      <xdr:rowOff>170687</xdr:rowOff>
    </xdr:to>
    <xdr:cxnSp macro="">
      <xdr:nvCxnSpPr>
        <xdr:cNvPr id="305" name="直線コネクタ 304">
          <a:extLst>
            <a:ext uri="{FF2B5EF4-FFF2-40B4-BE49-F238E27FC236}">
              <a16:creationId xmlns:a16="http://schemas.microsoft.com/office/drawing/2014/main" id="{BD07A376-236B-40DB-8F8C-23A7C9475B79}"/>
            </a:ext>
          </a:extLst>
        </xdr:cNvPr>
        <xdr:cNvCxnSpPr/>
      </xdr:nvCxnSpPr>
      <xdr:spPr>
        <a:xfrm>
          <a:off x="2565400" y="13187172"/>
          <a:ext cx="78994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macro="" textlink="">
      <xdr:nvSpPr>
        <xdr:cNvPr id="306" name="楕円 305">
          <a:extLst>
            <a:ext uri="{FF2B5EF4-FFF2-40B4-BE49-F238E27FC236}">
              <a16:creationId xmlns:a16="http://schemas.microsoft.com/office/drawing/2014/main" id="{FF98F149-4138-4EE7-9E47-EC36F2A6D9B2}"/>
            </a:ext>
          </a:extLst>
        </xdr:cNvPr>
        <xdr:cNvSpPr/>
      </xdr:nvSpPr>
      <xdr:spPr>
        <a:xfrm>
          <a:off x="1739900" y="130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111252</xdr:rowOff>
    </xdr:to>
    <xdr:cxnSp macro="">
      <xdr:nvCxnSpPr>
        <xdr:cNvPr id="307" name="直線コネクタ 306">
          <a:extLst>
            <a:ext uri="{FF2B5EF4-FFF2-40B4-BE49-F238E27FC236}">
              <a16:creationId xmlns:a16="http://schemas.microsoft.com/office/drawing/2014/main" id="{6DD6FC7F-BD05-4884-B992-B6134D0480B9}"/>
            </a:ext>
          </a:extLst>
        </xdr:cNvPr>
        <xdr:cNvCxnSpPr/>
      </xdr:nvCxnSpPr>
      <xdr:spPr>
        <a:xfrm>
          <a:off x="1790700" y="1313459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129032</xdr:rowOff>
    </xdr:from>
    <xdr:to>
      <xdr:col>6</xdr:col>
      <xdr:colOff>38100</xdr:colOff>
      <xdr:row>78</xdr:row>
      <xdr:rowOff>59182</xdr:rowOff>
    </xdr:to>
    <xdr:sp macro="" textlink="">
      <xdr:nvSpPr>
        <xdr:cNvPr id="308" name="楕円 307">
          <a:extLst>
            <a:ext uri="{FF2B5EF4-FFF2-40B4-BE49-F238E27FC236}">
              <a16:creationId xmlns:a16="http://schemas.microsoft.com/office/drawing/2014/main" id="{3B397E3E-2B67-4942-8393-79ABFB5EDA13}"/>
            </a:ext>
          </a:extLst>
        </xdr:cNvPr>
        <xdr:cNvSpPr/>
      </xdr:nvSpPr>
      <xdr:spPr>
        <a:xfrm>
          <a:off x="965200" y="13037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xdr:rowOff>
    </xdr:from>
    <xdr:to>
      <xdr:col>10</xdr:col>
      <xdr:colOff>114300</xdr:colOff>
      <xdr:row>78</xdr:row>
      <xdr:rowOff>58674</xdr:rowOff>
    </xdr:to>
    <xdr:cxnSp macro="">
      <xdr:nvCxnSpPr>
        <xdr:cNvPr id="309" name="直線コネクタ 308">
          <a:extLst>
            <a:ext uri="{FF2B5EF4-FFF2-40B4-BE49-F238E27FC236}">
              <a16:creationId xmlns:a16="http://schemas.microsoft.com/office/drawing/2014/main" id="{6ABF9667-2B1B-4C50-AEC2-A6D0D4C42927}"/>
            </a:ext>
          </a:extLst>
        </xdr:cNvPr>
        <xdr:cNvCxnSpPr/>
      </xdr:nvCxnSpPr>
      <xdr:spPr>
        <a:xfrm>
          <a:off x="1008380" y="13084302"/>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C8D3F0CE-B107-453E-B744-BAD6D93279A0}"/>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656FFCD7-F9D6-44DB-AA73-6D737B7CD89E}"/>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B3F3BCDE-84CD-4210-ABDD-2F07948B9CA1}"/>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F3F9D56A-7E45-402B-9B7C-3B4E82733A70}"/>
            </a:ext>
          </a:extLst>
        </xdr:cNvPr>
        <xdr:cNvSpPr txBox="1"/>
      </xdr:nvSpPr>
      <xdr:spPr>
        <a:xfrm>
          <a:off x="8363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14" name="n_1mainValue【公営住宅】&#10;有形固定資産減価償却率">
          <a:extLst>
            <a:ext uri="{FF2B5EF4-FFF2-40B4-BE49-F238E27FC236}">
              <a16:creationId xmlns:a16="http://schemas.microsoft.com/office/drawing/2014/main" id="{7ACC3857-5C90-454E-90C0-AECDCFA8D4FD}"/>
            </a:ext>
          </a:extLst>
        </xdr:cNvPr>
        <xdr:cNvSpPr txBox="1"/>
      </xdr:nvSpPr>
      <xdr:spPr>
        <a:xfrm>
          <a:off x="3170564" y="12974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7129</xdr:rowOff>
    </xdr:from>
    <xdr:ext cx="405111" cy="259045"/>
    <xdr:sp macro="" textlink="">
      <xdr:nvSpPr>
        <xdr:cNvPr id="315" name="n_2mainValue【公営住宅】&#10;有形固定資産減価償却率">
          <a:extLst>
            <a:ext uri="{FF2B5EF4-FFF2-40B4-BE49-F238E27FC236}">
              <a16:creationId xmlns:a16="http://schemas.microsoft.com/office/drawing/2014/main" id="{6033CB01-6EBB-4DB1-9B3E-7EC7231182FD}"/>
            </a:ext>
          </a:extLst>
        </xdr:cNvPr>
        <xdr:cNvSpPr txBox="1"/>
      </xdr:nvSpPr>
      <xdr:spPr>
        <a:xfrm>
          <a:off x="2385704" y="1291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macro="" textlink="">
      <xdr:nvSpPr>
        <xdr:cNvPr id="316" name="n_3mainValue【公営住宅】&#10;有形固定資産減価償却率">
          <a:extLst>
            <a:ext uri="{FF2B5EF4-FFF2-40B4-BE49-F238E27FC236}">
              <a16:creationId xmlns:a16="http://schemas.microsoft.com/office/drawing/2014/main" id="{0ED56B9D-FF5C-4410-8D22-5822C9D6C0CB}"/>
            </a:ext>
          </a:extLst>
        </xdr:cNvPr>
        <xdr:cNvSpPr txBox="1"/>
      </xdr:nvSpPr>
      <xdr:spPr>
        <a:xfrm>
          <a:off x="1611004" y="128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75709</xdr:rowOff>
    </xdr:from>
    <xdr:ext cx="405111" cy="259045"/>
    <xdr:sp macro="" textlink="">
      <xdr:nvSpPr>
        <xdr:cNvPr id="317" name="n_4mainValue【公営住宅】&#10;有形固定資産減価償却率">
          <a:extLst>
            <a:ext uri="{FF2B5EF4-FFF2-40B4-BE49-F238E27FC236}">
              <a16:creationId xmlns:a16="http://schemas.microsoft.com/office/drawing/2014/main" id="{01D88E58-5585-4274-9297-0F7DEB2D76FC}"/>
            </a:ext>
          </a:extLst>
        </xdr:cNvPr>
        <xdr:cNvSpPr txBox="1"/>
      </xdr:nvSpPr>
      <xdr:spPr>
        <a:xfrm>
          <a:off x="836304" y="1281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31CB818-82B9-46EB-8C4A-3AE0F323573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7EB8387-C446-4E12-AD50-253CED155CF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F6A8761-4C77-450D-A1BA-7FD815648B6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9ABFEFF-4EB2-4831-A40D-9087BC587CE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F3FDD342-E5BA-4204-8D2F-D1A98735DE7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CCB48B6-8434-4D8F-909D-54460C01A6D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AE507B2-C118-415C-84DB-095190AAEE2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9D8497C-4FA7-4E03-A9FB-DF19A2C6B78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C373A2B-6830-4F91-96B9-747DDA9E463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864B71F-62DE-4C76-8A3E-0D2EF59F8CF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029B366-AB54-4330-B9FD-425373B6F56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06ABBEE-BE65-4989-97EA-47760A37B41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4FE7546-4ECB-4D79-9CE8-45EFE6C657B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7BDF5DF-A5C9-45BD-A7B8-21762AAD0B0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A8B5F94-E9D4-44F8-9D1F-32573EBE242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A9C5B8D-0BB8-4AF8-A615-29655D71E8C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4B54857-DA0F-4DC0-ADF9-F94D92B39F26}"/>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5B0E9AA-2902-4EA2-B635-93166B5AD33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792EDD3-8E41-43E8-9D79-317DB484BE5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9CED2DC-931F-493B-8BEC-A1D549ECA15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1634299-C38F-4446-8EF3-566EAB73E39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BEA0777-DE28-4150-8888-EFA5E7B38A8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C540AF9-BBDD-49EB-A4B3-55F9961233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EF7D2E9-B6FB-4113-95B5-599E47AC3083}"/>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EAAEBEE-4FC2-40A9-B794-BC320D407264}"/>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38E7311A-C491-46BC-999E-061566AFF6EB}"/>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2844E227-4845-4D85-AE45-AB52FEEC3CC4}"/>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AA048D4-FDDE-4B9F-B792-14129F2B325A}"/>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562D4019-357F-4817-B1EF-3BB707BD5726}"/>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506CD1E-96E9-4101-980C-2970E13103FB}"/>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AC597AC-57B0-478F-99AA-43BC92A31822}"/>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B9A18656-FB98-4C63-8E9C-843C3F02FACA}"/>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2449E1E7-C6D0-4944-BF79-1504FD3B02AB}"/>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436ADB8D-7545-489E-95A3-702A26A6905A}"/>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5553AAB-CC04-4B81-82EC-17F26508D0C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5472C0-5106-40B2-88D2-99228F38E78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49D97BC-B6B4-42B9-AD23-6F7F5BD343F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430553-7019-4DBD-AE36-C45339CC852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4942FD3-9D35-40C0-B6BD-20D39F4EB6C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141796</xdr:rowOff>
    </xdr:from>
    <xdr:to>
      <xdr:col>55</xdr:col>
      <xdr:colOff>50800</xdr:colOff>
      <xdr:row>86</xdr:row>
      <xdr:rowOff>71946</xdr:rowOff>
    </xdr:to>
    <xdr:sp macro="" textlink="">
      <xdr:nvSpPr>
        <xdr:cNvPr id="357" name="楕円 356">
          <a:extLst>
            <a:ext uri="{FF2B5EF4-FFF2-40B4-BE49-F238E27FC236}">
              <a16:creationId xmlns:a16="http://schemas.microsoft.com/office/drawing/2014/main" id="{B7799A87-747E-4AC5-BF16-647E56277BD8}"/>
            </a:ext>
          </a:extLst>
        </xdr:cNvPr>
        <xdr:cNvSpPr/>
      </xdr:nvSpPr>
      <xdr:spPr>
        <a:xfrm>
          <a:off x="9192260" y="14391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A9B8DD6A-5454-4B74-A910-29CF20475CF4}"/>
            </a:ext>
          </a:extLst>
        </xdr:cNvPr>
        <xdr:cNvSpPr txBox="1"/>
      </xdr:nvSpPr>
      <xdr:spPr>
        <a:xfrm>
          <a:off x="9258300" y="1433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59" name="楕円 358">
          <a:extLst>
            <a:ext uri="{FF2B5EF4-FFF2-40B4-BE49-F238E27FC236}">
              <a16:creationId xmlns:a16="http://schemas.microsoft.com/office/drawing/2014/main" id="{F421FCBB-24A3-4D83-9C01-9E1CE0322F6E}"/>
            </a:ext>
          </a:extLst>
        </xdr:cNvPr>
        <xdr:cNvSpPr/>
      </xdr:nvSpPr>
      <xdr:spPr>
        <a:xfrm>
          <a:off x="844550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21146</xdr:rowOff>
    </xdr:from>
    <xdr:to>
      <xdr:col>55</xdr:col>
      <xdr:colOff>0</xdr:colOff>
      <xdr:row>86</xdr:row>
      <xdr:rowOff>22861</xdr:rowOff>
    </xdr:to>
    <xdr:cxnSp macro="">
      <xdr:nvCxnSpPr>
        <xdr:cNvPr id="360" name="直線コネクタ 359">
          <a:extLst>
            <a:ext uri="{FF2B5EF4-FFF2-40B4-BE49-F238E27FC236}">
              <a16:creationId xmlns:a16="http://schemas.microsoft.com/office/drawing/2014/main" id="{38859E5F-592A-4B0A-888D-812A0D796A57}"/>
            </a:ext>
          </a:extLst>
        </xdr:cNvPr>
        <xdr:cNvCxnSpPr/>
      </xdr:nvCxnSpPr>
      <xdr:spPr>
        <a:xfrm flipV="1">
          <a:off x="8496300" y="14438186"/>
          <a:ext cx="7239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145035</xdr:rowOff>
    </xdr:from>
    <xdr:to>
      <xdr:col>46</xdr:col>
      <xdr:colOff>38100</xdr:colOff>
      <xdr:row>86</xdr:row>
      <xdr:rowOff>75185</xdr:rowOff>
    </xdr:to>
    <xdr:sp macro="" textlink="">
      <xdr:nvSpPr>
        <xdr:cNvPr id="361" name="楕円 360">
          <a:extLst>
            <a:ext uri="{FF2B5EF4-FFF2-40B4-BE49-F238E27FC236}">
              <a16:creationId xmlns:a16="http://schemas.microsoft.com/office/drawing/2014/main" id="{0D024DAE-4B96-434D-8947-20C3867E7A54}"/>
            </a:ext>
          </a:extLst>
        </xdr:cNvPr>
        <xdr:cNvSpPr/>
      </xdr:nvSpPr>
      <xdr:spPr>
        <a:xfrm>
          <a:off x="7670800" y="1439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24385</xdr:rowOff>
    </xdr:to>
    <xdr:cxnSp macro="">
      <xdr:nvCxnSpPr>
        <xdr:cNvPr id="362" name="直線コネクタ 361">
          <a:extLst>
            <a:ext uri="{FF2B5EF4-FFF2-40B4-BE49-F238E27FC236}">
              <a16:creationId xmlns:a16="http://schemas.microsoft.com/office/drawing/2014/main" id="{D2D21243-209B-4060-8CF7-AD16604127B8}"/>
            </a:ext>
          </a:extLst>
        </xdr:cNvPr>
        <xdr:cNvCxnSpPr/>
      </xdr:nvCxnSpPr>
      <xdr:spPr>
        <a:xfrm flipV="1">
          <a:off x="7713980" y="14439901"/>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146749</xdr:rowOff>
    </xdr:from>
    <xdr:to>
      <xdr:col>41</xdr:col>
      <xdr:colOff>101600</xdr:colOff>
      <xdr:row>86</xdr:row>
      <xdr:rowOff>76899</xdr:rowOff>
    </xdr:to>
    <xdr:sp macro="" textlink="">
      <xdr:nvSpPr>
        <xdr:cNvPr id="363" name="楕円 362">
          <a:extLst>
            <a:ext uri="{FF2B5EF4-FFF2-40B4-BE49-F238E27FC236}">
              <a16:creationId xmlns:a16="http://schemas.microsoft.com/office/drawing/2014/main" id="{A8EF11C7-BB19-4AF7-A4B0-AADD73E126A3}"/>
            </a:ext>
          </a:extLst>
        </xdr:cNvPr>
        <xdr:cNvSpPr/>
      </xdr:nvSpPr>
      <xdr:spPr>
        <a:xfrm>
          <a:off x="6873240" y="14396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26099</xdr:rowOff>
    </xdr:to>
    <xdr:cxnSp macro="">
      <xdr:nvCxnSpPr>
        <xdr:cNvPr id="364" name="直線コネクタ 363">
          <a:extLst>
            <a:ext uri="{FF2B5EF4-FFF2-40B4-BE49-F238E27FC236}">
              <a16:creationId xmlns:a16="http://schemas.microsoft.com/office/drawing/2014/main" id="{51AF6BCE-2940-4865-96C5-57C11CFE8B9F}"/>
            </a:ext>
          </a:extLst>
        </xdr:cNvPr>
        <xdr:cNvCxnSpPr/>
      </xdr:nvCxnSpPr>
      <xdr:spPr>
        <a:xfrm flipV="1">
          <a:off x="6924040" y="14441425"/>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147892</xdr:rowOff>
    </xdr:from>
    <xdr:to>
      <xdr:col>36</xdr:col>
      <xdr:colOff>165100</xdr:colOff>
      <xdr:row>86</xdr:row>
      <xdr:rowOff>78042</xdr:rowOff>
    </xdr:to>
    <xdr:sp macro="" textlink="">
      <xdr:nvSpPr>
        <xdr:cNvPr id="365" name="楕円 364">
          <a:extLst>
            <a:ext uri="{FF2B5EF4-FFF2-40B4-BE49-F238E27FC236}">
              <a16:creationId xmlns:a16="http://schemas.microsoft.com/office/drawing/2014/main" id="{B1291038-30C9-4B72-9B2D-07D5C7BC9031}"/>
            </a:ext>
          </a:extLst>
        </xdr:cNvPr>
        <xdr:cNvSpPr/>
      </xdr:nvSpPr>
      <xdr:spPr>
        <a:xfrm>
          <a:off x="6098540" y="14397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26099</xdr:rowOff>
    </xdr:from>
    <xdr:to>
      <xdr:col>41</xdr:col>
      <xdr:colOff>50800</xdr:colOff>
      <xdr:row>86</xdr:row>
      <xdr:rowOff>27242</xdr:rowOff>
    </xdr:to>
    <xdr:cxnSp macro="">
      <xdr:nvCxnSpPr>
        <xdr:cNvPr id="366" name="直線コネクタ 365">
          <a:extLst>
            <a:ext uri="{FF2B5EF4-FFF2-40B4-BE49-F238E27FC236}">
              <a16:creationId xmlns:a16="http://schemas.microsoft.com/office/drawing/2014/main" id="{A75EEBE6-1C28-4331-8831-8D37129A6E24}"/>
            </a:ext>
          </a:extLst>
        </xdr:cNvPr>
        <xdr:cNvCxnSpPr/>
      </xdr:nvCxnSpPr>
      <xdr:spPr>
        <a:xfrm flipV="1">
          <a:off x="6149340" y="14443139"/>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B46C97B5-48FF-4725-9F19-4D0A40A81D5D}"/>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368A31FD-0B65-48B7-B506-4DE27915B75E}"/>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21027F5B-6D6B-47C5-9A5D-32DB32C27A66}"/>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90AD8C0F-0126-4B8B-B5F6-2502AB2CED8B}"/>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71" name="n_1mainValue【公営住宅】&#10;一人当たり面積">
          <a:extLst>
            <a:ext uri="{FF2B5EF4-FFF2-40B4-BE49-F238E27FC236}">
              <a16:creationId xmlns:a16="http://schemas.microsoft.com/office/drawing/2014/main" id="{12914E35-17F1-45E8-B313-3DC79E140FE4}"/>
            </a:ext>
          </a:extLst>
        </xdr:cNvPr>
        <xdr:cNvSpPr txBox="1"/>
      </xdr:nvSpPr>
      <xdr:spPr>
        <a:xfrm>
          <a:off x="827158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66312</xdr:rowOff>
    </xdr:from>
    <xdr:ext cx="469744" cy="259045"/>
    <xdr:sp macro="" textlink="">
      <xdr:nvSpPr>
        <xdr:cNvPr id="372" name="n_2mainValue【公営住宅】&#10;一人当たり面積">
          <a:extLst>
            <a:ext uri="{FF2B5EF4-FFF2-40B4-BE49-F238E27FC236}">
              <a16:creationId xmlns:a16="http://schemas.microsoft.com/office/drawing/2014/main" id="{36365FA9-6371-4BB2-BC85-DB9765A9BB9E}"/>
            </a:ext>
          </a:extLst>
        </xdr:cNvPr>
        <xdr:cNvSpPr txBox="1"/>
      </xdr:nvSpPr>
      <xdr:spPr>
        <a:xfrm>
          <a:off x="7509587" y="144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68026</xdr:rowOff>
    </xdr:from>
    <xdr:ext cx="469744" cy="259045"/>
    <xdr:sp macro="" textlink="">
      <xdr:nvSpPr>
        <xdr:cNvPr id="373" name="n_3mainValue【公営住宅】&#10;一人当たり面積">
          <a:extLst>
            <a:ext uri="{FF2B5EF4-FFF2-40B4-BE49-F238E27FC236}">
              <a16:creationId xmlns:a16="http://schemas.microsoft.com/office/drawing/2014/main" id="{2BD175DC-7B5B-4BB8-BB71-45E03D949F67}"/>
            </a:ext>
          </a:extLst>
        </xdr:cNvPr>
        <xdr:cNvSpPr txBox="1"/>
      </xdr:nvSpPr>
      <xdr:spPr>
        <a:xfrm>
          <a:off x="6712027" y="1448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69169</xdr:rowOff>
    </xdr:from>
    <xdr:ext cx="469744" cy="259045"/>
    <xdr:sp macro="" textlink="">
      <xdr:nvSpPr>
        <xdr:cNvPr id="374" name="n_4mainValue【公営住宅】&#10;一人当たり面積">
          <a:extLst>
            <a:ext uri="{FF2B5EF4-FFF2-40B4-BE49-F238E27FC236}">
              <a16:creationId xmlns:a16="http://schemas.microsoft.com/office/drawing/2014/main" id="{D0A67E58-C629-4A51-ABB5-3A4461D08BC6}"/>
            </a:ext>
          </a:extLst>
        </xdr:cNvPr>
        <xdr:cNvSpPr txBox="1"/>
      </xdr:nvSpPr>
      <xdr:spPr>
        <a:xfrm>
          <a:off x="5937327" y="1448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ACB44A1-BF87-49A4-A78B-6F8CCCBA20E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3287DC2-7780-44D0-9CC2-FA604177C38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4A7B16D-C79D-4C41-AB58-0DA9C2F7BF4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F75F70E-1ACE-4F27-81DF-7A0C480562A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4DD89B6-50A7-4B35-AB41-60456726DDE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2FF74AB-F869-4689-B579-846C3F6EAE8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375D0EE-8412-4EC2-82C8-C6FE76C0291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829F189-2372-4AEF-9A22-D46F8962365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DAFC932-1AEF-4A33-ABC8-8C1BC2DE131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2F22752-AFC9-413F-B3DC-A2205071920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790A79F-869C-454C-8823-8B8D462CD5D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25F1FCAD-9A4D-423E-A3A3-61F6F4A2D31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5026586-1459-4F42-BB9C-A4AD82C981D6}"/>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B1F73D65-2B79-4F0B-AFEB-7C1A95B7FD3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5CDA65B5-39D8-4E4E-98FA-D302EB726ED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D63B5DE-0ED9-4E58-9004-FA08DDFA02B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0FBFFA6-AD48-414D-9D5F-F256A4FCA0E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55F2B107-B1A9-4DC2-A9E5-D98D6060E17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B369CC6E-244F-46E2-B55A-AC1391DFD77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5C591A6-0A92-4A8B-BC9C-D8F43B29B06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BF18CFF-5649-46FF-9510-3D0F9A413C0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139ECAE-FF7B-43E6-A68B-82FA7B666CA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BFA0E4F-95BD-4503-BBFC-1C7544BB491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CD8188DA-553F-45C9-AED4-61DB56EA6E6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F63E6C18-382D-4D68-97ED-1B375C7F2C7F}"/>
            </a:ext>
          </a:extLst>
        </xdr:cNvPr>
        <xdr:cNvCxnSpPr/>
      </xdr:nvCxnSpPr>
      <xdr:spPr>
        <a:xfrm flipV="1">
          <a:off x="4086225" y="16851630"/>
          <a:ext cx="0" cy="1314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70AF5279-638F-4BDE-A7F9-F264BEADB6B4}"/>
            </a:ext>
          </a:extLst>
        </xdr:cNvPr>
        <xdr:cNvSpPr txBox="1"/>
      </xdr:nvSpPr>
      <xdr:spPr>
        <a:xfrm>
          <a:off x="4124960"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6044B161-D832-4491-9CAA-DBF5DE693F2F}"/>
            </a:ext>
          </a:extLst>
        </xdr:cNvPr>
        <xdr:cNvCxnSpPr/>
      </xdr:nvCxnSpPr>
      <xdr:spPr>
        <a:xfrm>
          <a:off x="4020820" y="18166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98C827F7-F0A6-48A9-8002-F2E65626BAF6}"/>
            </a:ext>
          </a:extLst>
        </xdr:cNvPr>
        <xdr:cNvSpPr txBox="1"/>
      </xdr:nvSpPr>
      <xdr:spPr>
        <a:xfrm>
          <a:off x="4124960" y="1663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335C7087-E7BE-4B4B-B33B-FD9DFFFB2E1D}"/>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7ED84ADE-6FB8-4919-BB2C-62F2E3DFE9CE}"/>
            </a:ext>
          </a:extLst>
        </xdr:cNvPr>
        <xdr:cNvSpPr txBox="1"/>
      </xdr:nvSpPr>
      <xdr:spPr>
        <a:xfrm>
          <a:off x="412496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1918F276-E0ED-45D5-9AEF-DB8FF7BCC031}"/>
            </a:ext>
          </a:extLst>
        </xdr:cNvPr>
        <xdr:cNvSpPr/>
      </xdr:nvSpPr>
      <xdr:spPr>
        <a:xfrm>
          <a:off x="403606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E8F8E0CF-19C1-4DFB-B555-312211116DBD}"/>
            </a:ext>
          </a:extLst>
        </xdr:cNvPr>
        <xdr:cNvSpPr/>
      </xdr:nvSpPr>
      <xdr:spPr>
        <a:xfrm>
          <a:off x="331216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B6E0F498-EEBB-4C72-81F9-9C275DE1A1B0}"/>
            </a:ext>
          </a:extLst>
        </xdr:cNvPr>
        <xdr:cNvSpPr/>
      </xdr:nvSpPr>
      <xdr:spPr>
        <a:xfrm>
          <a:off x="2514600" y="1745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1CB25FC7-4329-47FD-9C1D-B6D7FD1228F8}"/>
            </a:ext>
          </a:extLst>
        </xdr:cNvPr>
        <xdr:cNvSpPr/>
      </xdr:nvSpPr>
      <xdr:spPr>
        <a:xfrm>
          <a:off x="1739900" y="17393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5B746628-AE09-464F-A771-BC5E7D200EB6}"/>
            </a:ext>
          </a:extLst>
        </xdr:cNvPr>
        <xdr:cNvSpPr/>
      </xdr:nvSpPr>
      <xdr:spPr>
        <a:xfrm>
          <a:off x="96520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A760977-D426-48BF-9918-B27BFA37BAA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1F1EF1E-8889-4E01-B516-108E9BA87D6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89ED405-3875-4A92-BB7B-C2B0905D47D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A783703-E79B-4531-BA3D-8BDCFA21FC8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165D911-A076-4F88-B2E2-35DD15314BB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69214</xdr:rowOff>
    </xdr:from>
    <xdr:to>
      <xdr:col>24</xdr:col>
      <xdr:colOff>114300</xdr:colOff>
      <xdr:row>106</xdr:row>
      <xdr:rowOff>170814</xdr:rowOff>
    </xdr:to>
    <xdr:sp macro="" textlink="">
      <xdr:nvSpPr>
        <xdr:cNvPr id="415" name="楕円 414">
          <a:extLst>
            <a:ext uri="{FF2B5EF4-FFF2-40B4-BE49-F238E27FC236}">
              <a16:creationId xmlns:a16="http://schemas.microsoft.com/office/drawing/2014/main" id="{69F2DDF1-71D7-4B45-8A5D-B975E0D28791}"/>
            </a:ext>
          </a:extLst>
        </xdr:cNvPr>
        <xdr:cNvSpPr/>
      </xdr:nvSpPr>
      <xdr:spPr>
        <a:xfrm>
          <a:off x="4036060" y="178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47641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3F2684D-1A41-4056-BFA2-DA6C69B4FD6D}"/>
            </a:ext>
          </a:extLst>
        </xdr:cNvPr>
        <xdr:cNvSpPr txBox="1"/>
      </xdr:nvSpPr>
      <xdr:spPr>
        <a:xfrm>
          <a:off x="4124960"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17" name="楕円 416">
          <a:extLst>
            <a:ext uri="{FF2B5EF4-FFF2-40B4-BE49-F238E27FC236}">
              <a16:creationId xmlns:a16="http://schemas.microsoft.com/office/drawing/2014/main" id="{BEC29AD9-04E4-4FA2-813B-409B48F93BF2}"/>
            </a:ext>
          </a:extLst>
        </xdr:cNvPr>
        <xdr:cNvSpPr/>
      </xdr:nvSpPr>
      <xdr:spPr>
        <a:xfrm>
          <a:off x="331216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120014</xdr:rowOff>
    </xdr:to>
    <xdr:cxnSp macro="">
      <xdr:nvCxnSpPr>
        <xdr:cNvPr id="418" name="直線コネクタ 417">
          <a:extLst>
            <a:ext uri="{FF2B5EF4-FFF2-40B4-BE49-F238E27FC236}">
              <a16:creationId xmlns:a16="http://schemas.microsoft.com/office/drawing/2014/main" id="{E3326F65-4CA7-4EFD-8A9F-B86D61B76575}"/>
            </a:ext>
          </a:extLst>
        </xdr:cNvPr>
        <xdr:cNvCxnSpPr/>
      </xdr:nvCxnSpPr>
      <xdr:spPr>
        <a:xfrm>
          <a:off x="3355340" y="17857470"/>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170180</xdr:rowOff>
    </xdr:from>
    <xdr:to>
      <xdr:col>15</xdr:col>
      <xdr:colOff>101600</xdr:colOff>
      <xdr:row>106</xdr:row>
      <xdr:rowOff>100330</xdr:rowOff>
    </xdr:to>
    <xdr:sp macro="" textlink="">
      <xdr:nvSpPr>
        <xdr:cNvPr id="419" name="楕円 418">
          <a:extLst>
            <a:ext uri="{FF2B5EF4-FFF2-40B4-BE49-F238E27FC236}">
              <a16:creationId xmlns:a16="http://schemas.microsoft.com/office/drawing/2014/main" id="{E62C00C1-D3B1-41C7-AB6D-BD01346BF2F2}"/>
            </a:ext>
          </a:extLst>
        </xdr:cNvPr>
        <xdr:cNvSpPr/>
      </xdr:nvSpPr>
      <xdr:spPr>
        <a:xfrm>
          <a:off x="251460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49530</xdr:rowOff>
    </xdr:from>
    <xdr:to>
      <xdr:col>19</xdr:col>
      <xdr:colOff>177800</xdr:colOff>
      <xdr:row>106</xdr:row>
      <xdr:rowOff>87630</xdr:rowOff>
    </xdr:to>
    <xdr:cxnSp macro="">
      <xdr:nvCxnSpPr>
        <xdr:cNvPr id="420" name="直線コネクタ 419">
          <a:extLst>
            <a:ext uri="{FF2B5EF4-FFF2-40B4-BE49-F238E27FC236}">
              <a16:creationId xmlns:a16="http://schemas.microsoft.com/office/drawing/2014/main" id="{E9822E6F-9901-4427-AB71-00C954498223}"/>
            </a:ext>
          </a:extLst>
        </xdr:cNvPr>
        <xdr:cNvCxnSpPr/>
      </xdr:nvCxnSpPr>
      <xdr:spPr>
        <a:xfrm>
          <a:off x="2565400" y="1781937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1" name="楕円 420">
          <a:extLst>
            <a:ext uri="{FF2B5EF4-FFF2-40B4-BE49-F238E27FC236}">
              <a16:creationId xmlns:a16="http://schemas.microsoft.com/office/drawing/2014/main" id="{FAFA67A3-F0F9-4001-8649-EFAA48BE6B84}"/>
            </a:ext>
          </a:extLst>
        </xdr:cNvPr>
        <xdr:cNvSpPr/>
      </xdr:nvSpPr>
      <xdr:spPr>
        <a:xfrm>
          <a:off x="173990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49530</xdr:rowOff>
    </xdr:to>
    <xdr:cxnSp macro="">
      <xdr:nvCxnSpPr>
        <xdr:cNvPr id="422" name="直線コネクタ 421">
          <a:extLst>
            <a:ext uri="{FF2B5EF4-FFF2-40B4-BE49-F238E27FC236}">
              <a16:creationId xmlns:a16="http://schemas.microsoft.com/office/drawing/2014/main" id="{392883AA-C7C9-4079-B312-F7CF112C6521}"/>
            </a:ext>
          </a:extLst>
        </xdr:cNvPr>
        <xdr:cNvCxnSpPr/>
      </xdr:nvCxnSpPr>
      <xdr:spPr>
        <a:xfrm>
          <a:off x="1790700" y="177812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23" name="楕円 422">
          <a:extLst>
            <a:ext uri="{FF2B5EF4-FFF2-40B4-BE49-F238E27FC236}">
              <a16:creationId xmlns:a16="http://schemas.microsoft.com/office/drawing/2014/main" id="{9EA29E05-479F-4870-877C-6B0166B14DCA}"/>
            </a:ext>
          </a:extLst>
        </xdr:cNvPr>
        <xdr:cNvSpPr/>
      </xdr:nvSpPr>
      <xdr:spPr>
        <a:xfrm>
          <a:off x="96520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144780</xdr:rowOff>
    </xdr:from>
    <xdr:to>
      <xdr:col>10</xdr:col>
      <xdr:colOff>114300</xdr:colOff>
      <xdr:row>106</xdr:row>
      <xdr:rowOff>11430</xdr:rowOff>
    </xdr:to>
    <xdr:cxnSp macro="">
      <xdr:nvCxnSpPr>
        <xdr:cNvPr id="424" name="直線コネクタ 423">
          <a:extLst>
            <a:ext uri="{FF2B5EF4-FFF2-40B4-BE49-F238E27FC236}">
              <a16:creationId xmlns:a16="http://schemas.microsoft.com/office/drawing/2014/main" id="{C08D8337-7B1D-4B07-8C10-1C2D5C843516}"/>
            </a:ext>
          </a:extLst>
        </xdr:cNvPr>
        <xdr:cNvCxnSpPr/>
      </xdr:nvCxnSpPr>
      <xdr:spPr>
        <a:xfrm>
          <a:off x="1008380" y="177469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9CABB31D-F60F-4DBF-B6AF-E535847C5E89}"/>
            </a:ext>
          </a:extLst>
        </xdr:cNvPr>
        <xdr:cNvSpPr txBox="1"/>
      </xdr:nvSpPr>
      <xdr:spPr>
        <a:xfrm>
          <a:off x="317056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232B5C10-3471-4D64-B1D7-F4D6586DD28D}"/>
            </a:ext>
          </a:extLst>
        </xdr:cNvPr>
        <xdr:cNvSpPr txBox="1"/>
      </xdr:nvSpPr>
      <xdr:spPr>
        <a:xfrm>
          <a:off x="2385704" y="1723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3164AD55-D094-4360-ABA2-2FB02066C77E}"/>
            </a:ext>
          </a:extLst>
        </xdr:cNvPr>
        <xdr:cNvSpPr txBox="1"/>
      </xdr:nvSpPr>
      <xdr:spPr>
        <a:xfrm>
          <a:off x="1611004" y="171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26BAE226-59D1-4568-B820-977A82EAAA24}"/>
            </a:ext>
          </a:extLst>
        </xdr:cNvPr>
        <xdr:cNvSpPr txBox="1"/>
      </xdr:nvSpPr>
      <xdr:spPr>
        <a:xfrm>
          <a:off x="83630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29" name="n_1mainValue【港湾・漁港】&#10;有形固定資産減価償却率">
          <a:extLst>
            <a:ext uri="{FF2B5EF4-FFF2-40B4-BE49-F238E27FC236}">
              <a16:creationId xmlns:a16="http://schemas.microsoft.com/office/drawing/2014/main" id="{7A09346E-1D15-486B-8B31-9BC802D9278B}"/>
            </a:ext>
          </a:extLst>
        </xdr:cNvPr>
        <xdr:cNvSpPr txBox="1"/>
      </xdr:nvSpPr>
      <xdr:spPr>
        <a:xfrm>
          <a:off x="317056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91457</xdr:rowOff>
    </xdr:from>
    <xdr:ext cx="405111" cy="259045"/>
    <xdr:sp macro="" textlink="">
      <xdr:nvSpPr>
        <xdr:cNvPr id="430" name="n_2mainValue【港湾・漁港】&#10;有形固定資産減価償却率">
          <a:extLst>
            <a:ext uri="{FF2B5EF4-FFF2-40B4-BE49-F238E27FC236}">
              <a16:creationId xmlns:a16="http://schemas.microsoft.com/office/drawing/2014/main" id="{E6B52490-C257-4A2C-8B38-B6668C8FC57E}"/>
            </a:ext>
          </a:extLst>
        </xdr:cNvPr>
        <xdr:cNvSpPr txBox="1"/>
      </xdr:nvSpPr>
      <xdr:spPr>
        <a:xfrm>
          <a:off x="238570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1" name="n_3mainValue【港湾・漁港】&#10;有形固定資産減価償却率">
          <a:extLst>
            <a:ext uri="{FF2B5EF4-FFF2-40B4-BE49-F238E27FC236}">
              <a16:creationId xmlns:a16="http://schemas.microsoft.com/office/drawing/2014/main" id="{12E1C43F-9507-499E-9980-C972E4B63158}"/>
            </a:ext>
          </a:extLst>
        </xdr:cNvPr>
        <xdr:cNvSpPr txBox="1"/>
      </xdr:nvSpPr>
      <xdr:spPr>
        <a:xfrm>
          <a:off x="161100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32" name="n_4mainValue【港湾・漁港】&#10;有形固定資産減価償却率">
          <a:extLst>
            <a:ext uri="{FF2B5EF4-FFF2-40B4-BE49-F238E27FC236}">
              <a16:creationId xmlns:a16="http://schemas.microsoft.com/office/drawing/2014/main" id="{5D4F7BC9-A4EC-43BB-91CF-1117283439A5}"/>
            </a:ext>
          </a:extLst>
        </xdr:cNvPr>
        <xdr:cNvSpPr txBox="1"/>
      </xdr:nvSpPr>
      <xdr:spPr>
        <a:xfrm>
          <a:off x="83630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3BB0347-BD4E-44F6-8466-8C97C9B472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6D2A653-655B-465E-9FFF-4E1FB17F0EA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6C74A3A-35E2-4726-9DED-3949FC407C6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2E382B3-6304-45CE-B19F-848A2A6560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FC310FB-A959-4FE4-A4A5-ACD2784F783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C3BEA3E-6B26-4329-BAE9-AD58477B91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213F567-4A77-4A8E-A700-C6464FC7928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8A99926-5A7C-4E47-A259-C90A61EB6AD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A1C8639-EDF4-45C8-88F7-67735D4AA1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DD2E466A-2153-4406-8AE5-23B9D031936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C5769E07-C2B7-478E-974B-E3D32FBB71A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2B4DB49F-58E1-41BE-B7E3-8E1DD3A8815C}"/>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6EEB361-108E-4C64-88FB-01077D890A5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BB0CE01A-37D9-4BEE-8315-A5DD1EA02E39}"/>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44A02CD-613D-40CC-BE69-131D25F0FBC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3BBD255C-158D-4800-A221-D3BCF9BFD22B}"/>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6955812A-7072-4E59-A25F-F0DCF7594D2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7BF5E9C9-3F13-4164-8C6B-9FC5F6F95813}"/>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E52E845-E2C3-4EAD-83E4-9BF003A24A2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2F76828-6B31-4298-BEAA-C9C90EEDF874}"/>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4BFFFC6-6ACE-4A81-88B6-6746137DE63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80779CB7-8167-47EF-80B4-750A844531A8}"/>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C7BC331-8DF2-43BC-91E8-313C8A51BC8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4031F9CC-13DF-4659-9A7E-0A27D322B4C9}"/>
            </a:ext>
          </a:extLst>
        </xdr:cNvPr>
        <xdr:cNvCxnSpPr/>
      </xdr:nvCxnSpPr>
      <xdr:spPr>
        <a:xfrm flipV="1">
          <a:off x="9219565" y="16731749"/>
          <a:ext cx="0" cy="152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58CFC6AB-1F0B-4356-BD6F-77447C564D0A}"/>
            </a:ext>
          </a:extLst>
        </xdr:cNvPr>
        <xdr:cNvSpPr txBox="1"/>
      </xdr:nvSpPr>
      <xdr:spPr>
        <a:xfrm>
          <a:off x="9258300" y="1826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59557B5C-3DCA-47BD-B396-4B513A6C3722}"/>
            </a:ext>
          </a:extLst>
        </xdr:cNvPr>
        <xdr:cNvCxnSpPr/>
      </xdr:nvCxnSpPr>
      <xdr:spPr>
        <a:xfrm>
          <a:off x="9154160" y="18256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8AF243EA-F3D8-4171-B525-404C5E3D61CA}"/>
            </a:ext>
          </a:extLst>
        </xdr:cNvPr>
        <xdr:cNvSpPr txBox="1"/>
      </xdr:nvSpPr>
      <xdr:spPr>
        <a:xfrm>
          <a:off x="9258300" y="165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1468CD04-36C7-406B-A1AB-94447C7B4481}"/>
            </a:ext>
          </a:extLst>
        </xdr:cNvPr>
        <xdr:cNvCxnSpPr/>
      </xdr:nvCxnSpPr>
      <xdr:spPr>
        <a:xfrm>
          <a:off x="9154160" y="16731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E1711021-4F66-4B4B-A678-73EA402C9E3B}"/>
            </a:ext>
          </a:extLst>
        </xdr:cNvPr>
        <xdr:cNvSpPr txBox="1"/>
      </xdr:nvSpPr>
      <xdr:spPr>
        <a:xfrm>
          <a:off x="9258300" y="18000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C66F54FC-8D55-483B-97B9-1C7161BEEB3E}"/>
            </a:ext>
          </a:extLst>
        </xdr:cNvPr>
        <xdr:cNvSpPr/>
      </xdr:nvSpPr>
      <xdr:spPr>
        <a:xfrm>
          <a:off x="9192260" y="18021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40B1F85F-24FC-4365-8FD0-926D456755EC}"/>
            </a:ext>
          </a:extLst>
        </xdr:cNvPr>
        <xdr:cNvSpPr/>
      </xdr:nvSpPr>
      <xdr:spPr>
        <a:xfrm>
          <a:off x="8445500" y="18033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94DD7A95-55F9-4BBD-A81B-DCDFB3FEE6E8}"/>
            </a:ext>
          </a:extLst>
        </xdr:cNvPr>
        <xdr:cNvSpPr/>
      </xdr:nvSpPr>
      <xdr:spPr>
        <a:xfrm>
          <a:off x="7670800" y="18036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838EC9AD-539F-4A6B-B1DC-080B2CA4F335}"/>
            </a:ext>
          </a:extLst>
        </xdr:cNvPr>
        <xdr:cNvSpPr/>
      </xdr:nvSpPr>
      <xdr:spPr>
        <a:xfrm>
          <a:off x="6873240" y="1790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81F9BFF2-BF38-4712-ABE3-EB06C39E02C2}"/>
            </a:ext>
          </a:extLst>
        </xdr:cNvPr>
        <xdr:cNvSpPr/>
      </xdr:nvSpPr>
      <xdr:spPr>
        <a:xfrm>
          <a:off x="6098540" y="17911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57001BB-87ED-4F38-A500-706BAB5BB2C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63DF0D3-5B75-4066-9F02-36AB0238F5C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DD7D328-5DDB-4E6B-AC90-8AAB0AE0810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A124DD8-292A-4A3A-ABB4-D2FD22D68E2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07902F-0579-4CFF-8F43-1BA883EC30A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34035</xdr:rowOff>
    </xdr:from>
    <xdr:to>
      <xdr:col>55</xdr:col>
      <xdr:colOff>50800</xdr:colOff>
      <xdr:row>107</xdr:row>
      <xdr:rowOff>135635</xdr:rowOff>
    </xdr:to>
    <xdr:sp macro="" textlink="">
      <xdr:nvSpPr>
        <xdr:cNvPr id="472" name="楕円 471">
          <a:extLst>
            <a:ext uri="{FF2B5EF4-FFF2-40B4-BE49-F238E27FC236}">
              <a16:creationId xmlns:a16="http://schemas.microsoft.com/office/drawing/2014/main" id="{2545FC75-F0C5-4037-9ADA-F5ED3F41DBE8}"/>
            </a:ext>
          </a:extLst>
        </xdr:cNvPr>
        <xdr:cNvSpPr/>
      </xdr:nvSpPr>
      <xdr:spPr>
        <a:xfrm>
          <a:off x="9192260" y="17971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56912</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AF4DA309-AECB-473D-9478-6CB078AC1E3C}"/>
            </a:ext>
          </a:extLst>
        </xdr:cNvPr>
        <xdr:cNvSpPr txBox="1"/>
      </xdr:nvSpPr>
      <xdr:spPr>
        <a:xfrm>
          <a:off x="9258300" y="1782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38956</xdr:rowOff>
    </xdr:from>
    <xdr:to>
      <xdr:col>50</xdr:col>
      <xdr:colOff>165100</xdr:colOff>
      <xdr:row>107</xdr:row>
      <xdr:rowOff>140556</xdr:rowOff>
    </xdr:to>
    <xdr:sp macro="" textlink="">
      <xdr:nvSpPr>
        <xdr:cNvPr id="474" name="楕円 473">
          <a:extLst>
            <a:ext uri="{FF2B5EF4-FFF2-40B4-BE49-F238E27FC236}">
              <a16:creationId xmlns:a16="http://schemas.microsoft.com/office/drawing/2014/main" id="{A21D9B30-08A8-4831-85ED-967E2D7C292F}"/>
            </a:ext>
          </a:extLst>
        </xdr:cNvPr>
        <xdr:cNvSpPr/>
      </xdr:nvSpPr>
      <xdr:spPr>
        <a:xfrm>
          <a:off x="8445500" y="179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84835</xdr:rowOff>
    </xdr:from>
    <xdr:to>
      <xdr:col>55</xdr:col>
      <xdr:colOff>0</xdr:colOff>
      <xdr:row>107</xdr:row>
      <xdr:rowOff>89756</xdr:rowOff>
    </xdr:to>
    <xdr:cxnSp macro="">
      <xdr:nvCxnSpPr>
        <xdr:cNvPr id="475" name="直線コネクタ 474">
          <a:extLst>
            <a:ext uri="{FF2B5EF4-FFF2-40B4-BE49-F238E27FC236}">
              <a16:creationId xmlns:a16="http://schemas.microsoft.com/office/drawing/2014/main" id="{F905DAA5-0CE7-4570-88EA-0A4B1C5D7AD6}"/>
            </a:ext>
          </a:extLst>
        </xdr:cNvPr>
        <xdr:cNvCxnSpPr/>
      </xdr:nvCxnSpPr>
      <xdr:spPr>
        <a:xfrm flipV="1">
          <a:off x="8496300" y="18022315"/>
          <a:ext cx="723900" cy="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43025</xdr:rowOff>
    </xdr:from>
    <xdr:to>
      <xdr:col>46</xdr:col>
      <xdr:colOff>38100</xdr:colOff>
      <xdr:row>107</xdr:row>
      <xdr:rowOff>144625</xdr:rowOff>
    </xdr:to>
    <xdr:sp macro="" textlink="">
      <xdr:nvSpPr>
        <xdr:cNvPr id="476" name="楕円 475">
          <a:extLst>
            <a:ext uri="{FF2B5EF4-FFF2-40B4-BE49-F238E27FC236}">
              <a16:creationId xmlns:a16="http://schemas.microsoft.com/office/drawing/2014/main" id="{30CF1545-B0AC-45B4-AF54-867821BBB6EA}"/>
            </a:ext>
          </a:extLst>
        </xdr:cNvPr>
        <xdr:cNvSpPr/>
      </xdr:nvSpPr>
      <xdr:spPr>
        <a:xfrm>
          <a:off x="7670800" y="17980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89756</xdr:rowOff>
    </xdr:from>
    <xdr:to>
      <xdr:col>50</xdr:col>
      <xdr:colOff>114300</xdr:colOff>
      <xdr:row>107</xdr:row>
      <xdr:rowOff>93825</xdr:rowOff>
    </xdr:to>
    <xdr:cxnSp macro="">
      <xdr:nvCxnSpPr>
        <xdr:cNvPr id="477" name="直線コネクタ 476">
          <a:extLst>
            <a:ext uri="{FF2B5EF4-FFF2-40B4-BE49-F238E27FC236}">
              <a16:creationId xmlns:a16="http://schemas.microsoft.com/office/drawing/2014/main" id="{79CB3496-A913-4E76-AAF8-247AF81B8841}"/>
            </a:ext>
          </a:extLst>
        </xdr:cNvPr>
        <xdr:cNvCxnSpPr/>
      </xdr:nvCxnSpPr>
      <xdr:spPr>
        <a:xfrm flipV="1">
          <a:off x="7713980" y="18027236"/>
          <a:ext cx="78232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47126</xdr:rowOff>
    </xdr:from>
    <xdr:to>
      <xdr:col>41</xdr:col>
      <xdr:colOff>101600</xdr:colOff>
      <xdr:row>107</xdr:row>
      <xdr:rowOff>148726</xdr:rowOff>
    </xdr:to>
    <xdr:sp macro="" textlink="">
      <xdr:nvSpPr>
        <xdr:cNvPr id="478" name="楕円 477">
          <a:extLst>
            <a:ext uri="{FF2B5EF4-FFF2-40B4-BE49-F238E27FC236}">
              <a16:creationId xmlns:a16="http://schemas.microsoft.com/office/drawing/2014/main" id="{09272DE6-0E01-450E-8A79-7B2437BC53FC}"/>
            </a:ext>
          </a:extLst>
        </xdr:cNvPr>
        <xdr:cNvSpPr/>
      </xdr:nvSpPr>
      <xdr:spPr>
        <a:xfrm>
          <a:off x="6873240" y="179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93825</xdr:rowOff>
    </xdr:from>
    <xdr:to>
      <xdr:col>45</xdr:col>
      <xdr:colOff>177800</xdr:colOff>
      <xdr:row>107</xdr:row>
      <xdr:rowOff>97926</xdr:rowOff>
    </xdr:to>
    <xdr:cxnSp macro="">
      <xdr:nvCxnSpPr>
        <xdr:cNvPr id="479" name="直線コネクタ 478">
          <a:extLst>
            <a:ext uri="{FF2B5EF4-FFF2-40B4-BE49-F238E27FC236}">
              <a16:creationId xmlns:a16="http://schemas.microsoft.com/office/drawing/2014/main" id="{854ED5B9-DF07-475C-B17B-9BFA227618BE}"/>
            </a:ext>
          </a:extLst>
        </xdr:cNvPr>
        <xdr:cNvCxnSpPr/>
      </xdr:nvCxnSpPr>
      <xdr:spPr>
        <a:xfrm flipV="1">
          <a:off x="6924040" y="18031305"/>
          <a:ext cx="78994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50843</xdr:rowOff>
    </xdr:from>
    <xdr:to>
      <xdr:col>36</xdr:col>
      <xdr:colOff>165100</xdr:colOff>
      <xdr:row>107</xdr:row>
      <xdr:rowOff>152443</xdr:rowOff>
    </xdr:to>
    <xdr:sp macro="" textlink="">
      <xdr:nvSpPr>
        <xdr:cNvPr id="480" name="楕円 479">
          <a:extLst>
            <a:ext uri="{FF2B5EF4-FFF2-40B4-BE49-F238E27FC236}">
              <a16:creationId xmlns:a16="http://schemas.microsoft.com/office/drawing/2014/main" id="{601F1E31-959C-4D44-AE7A-F75EAFEC15BD}"/>
            </a:ext>
          </a:extLst>
        </xdr:cNvPr>
        <xdr:cNvSpPr/>
      </xdr:nvSpPr>
      <xdr:spPr>
        <a:xfrm>
          <a:off x="6098540" y="179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97926</xdr:rowOff>
    </xdr:from>
    <xdr:to>
      <xdr:col>41</xdr:col>
      <xdr:colOff>50800</xdr:colOff>
      <xdr:row>107</xdr:row>
      <xdr:rowOff>101643</xdr:rowOff>
    </xdr:to>
    <xdr:cxnSp macro="">
      <xdr:nvCxnSpPr>
        <xdr:cNvPr id="481" name="直線コネクタ 480">
          <a:extLst>
            <a:ext uri="{FF2B5EF4-FFF2-40B4-BE49-F238E27FC236}">
              <a16:creationId xmlns:a16="http://schemas.microsoft.com/office/drawing/2014/main" id="{FFFB3C87-6C03-4361-AE15-4582C0688ADC}"/>
            </a:ext>
          </a:extLst>
        </xdr:cNvPr>
        <xdr:cNvCxnSpPr/>
      </xdr:nvCxnSpPr>
      <xdr:spPr>
        <a:xfrm flipV="1">
          <a:off x="6149340" y="18035406"/>
          <a:ext cx="7747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B8A251A4-11A0-405F-8BE1-87C5315CD146}"/>
            </a:ext>
          </a:extLst>
        </xdr:cNvPr>
        <xdr:cNvSpPr txBox="1"/>
      </xdr:nvSpPr>
      <xdr:spPr>
        <a:xfrm>
          <a:off x="8239271" y="181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20709ACF-5E13-4B44-94CF-466D7A61997B}"/>
            </a:ext>
          </a:extLst>
        </xdr:cNvPr>
        <xdr:cNvSpPr txBox="1"/>
      </xdr:nvSpPr>
      <xdr:spPr>
        <a:xfrm>
          <a:off x="7477271" y="1812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B27BC773-6FB7-42DE-8544-70A96F6398E4}"/>
            </a:ext>
          </a:extLst>
        </xdr:cNvPr>
        <xdr:cNvSpPr txBox="1"/>
      </xdr:nvSpPr>
      <xdr:spPr>
        <a:xfrm>
          <a:off x="6670255" y="176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FD34F186-5304-42EB-95C9-4A2E10FF441B}"/>
            </a:ext>
          </a:extLst>
        </xdr:cNvPr>
        <xdr:cNvSpPr txBox="1"/>
      </xdr:nvSpPr>
      <xdr:spPr>
        <a:xfrm>
          <a:off x="5872695" y="176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157083</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6A55D767-E1DB-47ED-9DFA-53E2DD3626E2}"/>
            </a:ext>
          </a:extLst>
        </xdr:cNvPr>
        <xdr:cNvSpPr txBox="1"/>
      </xdr:nvSpPr>
      <xdr:spPr>
        <a:xfrm>
          <a:off x="8214575" y="177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161152</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E36D73EB-5A7D-4451-A272-EB3F80399EAF}"/>
            </a:ext>
          </a:extLst>
        </xdr:cNvPr>
        <xdr:cNvSpPr txBox="1"/>
      </xdr:nvSpPr>
      <xdr:spPr>
        <a:xfrm>
          <a:off x="7444955" y="177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139853</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8F73F7A5-C57F-4A7E-920A-0012D83541B0}"/>
            </a:ext>
          </a:extLst>
        </xdr:cNvPr>
        <xdr:cNvSpPr txBox="1"/>
      </xdr:nvSpPr>
      <xdr:spPr>
        <a:xfrm>
          <a:off x="6670255" y="1807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143570</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F90EF874-EA2C-4DA9-A985-8037C405B8F5}"/>
            </a:ext>
          </a:extLst>
        </xdr:cNvPr>
        <xdr:cNvSpPr txBox="1"/>
      </xdr:nvSpPr>
      <xdr:spPr>
        <a:xfrm>
          <a:off x="5872695" y="18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E733A523-9AB7-4469-AD7E-8F28FC9FD9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6DE8D69-2F46-4B6A-BEF5-266D4F08017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30F97B31-96D9-4053-BBAE-3C5FE3A5B09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677979D-D971-4BE8-B47A-8B010A38D8F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95D09E1-5B3C-4858-A8EA-5D5014EF39A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943E03E-DAFB-4977-8CB7-E74FC620E73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170DAB9E-26D2-489E-8C64-E7BF85732AB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1C0008CE-4634-4AE9-9595-545CA2BF194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8D26C51A-7364-4A66-A99C-9828DACDF2D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C4BA9BB-D190-4B44-8D11-8ECD90F9643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72B16793-2747-460D-927E-F08221D64E4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D8FDD777-8556-4169-93DA-1F85E9B2199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265C3DB8-CEBF-4CB5-8A7E-0E7FA3AEA12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FA5DEC6B-9108-407B-8C6D-1F1FC96D7D4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48E8654-92A0-4DFE-A914-1F7C7D10758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C469D800-AFC7-4A61-B98F-3CF0EB6444C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3ADC6787-1C71-4081-897A-237D7A655DB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C45EBAD4-204D-4941-8421-7479CCA46DD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8F16FD88-9099-474A-B9BA-7529521494D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961E802F-CEA2-45A0-9E7F-7B961F10A02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873F9008-7AE8-4D3B-B4B5-9DE11668564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612CD1E8-FADC-4F4E-9E87-7ADFC10DD71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AEA67334-7350-4E66-A749-6D455F53FFA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269C9F0D-9218-4D88-BCC6-42BEBC47A61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E3CEE0C6-95C5-44ED-AF15-291FF18E12C2}"/>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C8E96853-53A1-4F8A-93DC-FDD920EC1F7A}"/>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3F770480-BC13-42B2-B308-0C4E7A5413BD}"/>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B06B8ACC-10AB-45E1-B36F-70CE013C68A1}"/>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4B8BA8C-F3DC-4D1A-8AF1-824EA74DCF5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1A36ED90-987A-40BA-8A85-BD187463FEB3}"/>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98964498-44E3-40D3-956D-7605AACA56B4}"/>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A261DE52-71BF-4D36-9704-7C48D63F2DB6}"/>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15613FA9-771B-4AF0-9AE3-F37D38B9999F}"/>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D7BF1CC5-4980-4E54-BE15-80214901B762}"/>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DA994AC8-48C1-4631-90CD-2E2C28161AE9}"/>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E000D40-B186-49B5-89F6-6E92753659D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97A4328-5A05-407F-A268-A4745656CBC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B5E776A-E179-41AE-88A7-1462500B74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DF31820-DBD3-4C0A-9598-4E1EA718647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92998B-932D-4894-B9C3-0172EA7F43E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530" name="楕円 529">
          <a:extLst>
            <a:ext uri="{FF2B5EF4-FFF2-40B4-BE49-F238E27FC236}">
              <a16:creationId xmlns:a16="http://schemas.microsoft.com/office/drawing/2014/main" id="{BDD3AF0F-345B-4B74-9201-90C464FD3A69}"/>
            </a:ext>
          </a:extLst>
        </xdr:cNvPr>
        <xdr:cNvSpPr/>
      </xdr:nvSpPr>
      <xdr:spPr>
        <a:xfrm>
          <a:off x="14325600" y="6519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3396E8E4-6BEF-4482-8324-3EF0799AE776}"/>
            </a:ext>
          </a:extLst>
        </xdr:cNvPr>
        <xdr:cNvSpPr txBox="1"/>
      </xdr:nvSpPr>
      <xdr:spPr>
        <a:xfrm>
          <a:off x="144145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532" name="楕円 531">
          <a:extLst>
            <a:ext uri="{FF2B5EF4-FFF2-40B4-BE49-F238E27FC236}">
              <a16:creationId xmlns:a16="http://schemas.microsoft.com/office/drawing/2014/main" id="{A23CA237-333D-4A2E-8D95-1B47D3210868}"/>
            </a:ext>
          </a:extLst>
        </xdr:cNvPr>
        <xdr:cNvSpPr/>
      </xdr:nvSpPr>
      <xdr:spPr>
        <a:xfrm>
          <a:off x="135788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28575</xdr:rowOff>
    </xdr:to>
    <xdr:cxnSp macro="">
      <xdr:nvCxnSpPr>
        <xdr:cNvPr id="533" name="直線コネクタ 532">
          <a:extLst>
            <a:ext uri="{FF2B5EF4-FFF2-40B4-BE49-F238E27FC236}">
              <a16:creationId xmlns:a16="http://schemas.microsoft.com/office/drawing/2014/main" id="{09202D6A-EA8B-48EE-A244-1C8DBA5924B6}"/>
            </a:ext>
          </a:extLst>
        </xdr:cNvPr>
        <xdr:cNvCxnSpPr/>
      </xdr:nvCxnSpPr>
      <xdr:spPr>
        <a:xfrm>
          <a:off x="13629640" y="651510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63500</xdr:rowOff>
    </xdr:from>
    <xdr:to>
      <xdr:col>76</xdr:col>
      <xdr:colOff>165100</xdr:colOff>
      <xdr:row>38</xdr:row>
      <xdr:rowOff>165100</xdr:rowOff>
    </xdr:to>
    <xdr:sp macro="" textlink="">
      <xdr:nvSpPr>
        <xdr:cNvPr id="534" name="楕円 533">
          <a:extLst>
            <a:ext uri="{FF2B5EF4-FFF2-40B4-BE49-F238E27FC236}">
              <a16:creationId xmlns:a16="http://schemas.microsoft.com/office/drawing/2014/main" id="{8D4762BD-0D81-48DA-958E-C5E1412B73E7}"/>
            </a:ext>
          </a:extLst>
        </xdr:cNvPr>
        <xdr:cNvSpPr/>
      </xdr:nvSpPr>
      <xdr:spPr>
        <a:xfrm>
          <a:off x="1280414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114300</xdr:rowOff>
    </xdr:from>
    <xdr:to>
      <xdr:col>81</xdr:col>
      <xdr:colOff>50800</xdr:colOff>
      <xdr:row>38</xdr:row>
      <xdr:rowOff>144780</xdr:rowOff>
    </xdr:to>
    <xdr:cxnSp macro="">
      <xdr:nvCxnSpPr>
        <xdr:cNvPr id="535" name="直線コネクタ 534">
          <a:extLst>
            <a:ext uri="{FF2B5EF4-FFF2-40B4-BE49-F238E27FC236}">
              <a16:creationId xmlns:a16="http://schemas.microsoft.com/office/drawing/2014/main" id="{BD773B8F-4A4C-465A-8A94-85B3DA7D0A34}"/>
            </a:ext>
          </a:extLst>
        </xdr:cNvPr>
        <xdr:cNvCxnSpPr/>
      </xdr:nvCxnSpPr>
      <xdr:spPr>
        <a:xfrm>
          <a:off x="12854940" y="64846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36" name="楕円 535">
          <a:extLst>
            <a:ext uri="{FF2B5EF4-FFF2-40B4-BE49-F238E27FC236}">
              <a16:creationId xmlns:a16="http://schemas.microsoft.com/office/drawing/2014/main" id="{157C7D3B-0A79-4A9A-B101-25F5A8AA3CA5}"/>
            </a:ext>
          </a:extLst>
        </xdr:cNvPr>
        <xdr:cNvSpPr/>
      </xdr:nvSpPr>
      <xdr:spPr>
        <a:xfrm>
          <a:off x="12029440" y="638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114300</xdr:rowOff>
    </xdr:to>
    <xdr:cxnSp macro="">
      <xdr:nvCxnSpPr>
        <xdr:cNvPr id="537" name="直線コネクタ 536">
          <a:extLst>
            <a:ext uri="{FF2B5EF4-FFF2-40B4-BE49-F238E27FC236}">
              <a16:creationId xmlns:a16="http://schemas.microsoft.com/office/drawing/2014/main" id="{BDFB463A-18FA-43E1-98D0-6158331726BB}"/>
            </a:ext>
          </a:extLst>
        </xdr:cNvPr>
        <xdr:cNvCxnSpPr/>
      </xdr:nvCxnSpPr>
      <xdr:spPr>
        <a:xfrm>
          <a:off x="12072620" y="643699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538" name="楕円 537">
          <a:extLst>
            <a:ext uri="{FF2B5EF4-FFF2-40B4-BE49-F238E27FC236}">
              <a16:creationId xmlns:a16="http://schemas.microsoft.com/office/drawing/2014/main" id="{F7DE0EE4-E36E-4475-B118-99E258D9D694}"/>
            </a:ext>
          </a:extLst>
        </xdr:cNvPr>
        <xdr:cNvSpPr/>
      </xdr:nvSpPr>
      <xdr:spPr>
        <a:xfrm>
          <a:off x="112318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106680</xdr:rowOff>
    </xdr:to>
    <xdr:cxnSp macro="">
      <xdr:nvCxnSpPr>
        <xdr:cNvPr id="539" name="直線コネクタ 538">
          <a:extLst>
            <a:ext uri="{FF2B5EF4-FFF2-40B4-BE49-F238E27FC236}">
              <a16:creationId xmlns:a16="http://schemas.microsoft.com/office/drawing/2014/main" id="{EFE0623D-0841-4F6E-81BD-1D142DB7200A}"/>
            </a:ext>
          </a:extLst>
        </xdr:cNvPr>
        <xdr:cNvCxnSpPr/>
      </xdr:nvCxnSpPr>
      <xdr:spPr>
        <a:xfrm flipV="1">
          <a:off x="11282680" y="643699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3D37745E-8649-44AA-8F41-201A2DAF135A}"/>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1FA817F5-79F6-45A0-8229-092107090B9E}"/>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DF975FA-DB05-44C5-9180-358C17D4DD5B}"/>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13A52F5F-EEDB-44B6-A6EB-E9CA22F4DE2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6F3E9BA3-3C75-404D-9974-D31835A36B3B}"/>
            </a:ext>
          </a:extLst>
        </xdr:cNvPr>
        <xdr:cNvSpPr txBox="1"/>
      </xdr:nvSpPr>
      <xdr:spPr>
        <a:xfrm>
          <a:off x="134372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156227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9AA4AB34-363B-46BB-B4D1-4C3CB65E20F7}"/>
            </a:ext>
          </a:extLst>
        </xdr:cNvPr>
        <xdr:cNvSpPr txBox="1"/>
      </xdr:nvSpPr>
      <xdr:spPr>
        <a:xfrm>
          <a:off x="126752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CFE46709-09F6-4DE6-B304-A148F43E2FBA}"/>
            </a:ext>
          </a:extLst>
        </xdr:cNvPr>
        <xdr:cNvSpPr txBox="1"/>
      </xdr:nvSpPr>
      <xdr:spPr>
        <a:xfrm>
          <a:off x="119005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4D37BDAA-C65F-449E-8402-C7621DDAF91D}"/>
            </a:ext>
          </a:extLst>
        </xdr:cNvPr>
        <xdr:cNvSpPr txBox="1"/>
      </xdr:nvSpPr>
      <xdr:spPr>
        <a:xfrm>
          <a:off x="1110298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92E63F8-0347-4667-AF42-80D714D0D9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CC75BC3-D519-4400-A38A-56FAEB4D40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15AF607-A63E-43CC-86E2-E34DAD47AD4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C62AB09E-21FD-4722-90DF-F2E5BBF2DB3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090525D-9FDC-4719-A999-C94683E6CF3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241A319-B62B-4B5B-A207-9F5BF66CD5B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2DC9734-17C0-406D-B940-D7AA9AAAAD3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BC80BD5-B36D-4379-B693-F3E56B340FF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35C0D56-B595-4526-A614-75468ED5A74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EDEAC576-CEBB-4245-9D10-89A3E7BEDD2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DE30D39B-BC01-4838-8FED-162C9271D08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2B99D9E4-255F-4E3C-B62C-EAF9E81A190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9085A9D-8A47-44AA-A56C-7BA36514873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F42D28B0-E5B3-4F70-8079-92B66AD0469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BF9C62D-0FA5-48AF-A9C4-AE08C7602D5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74EFDF26-709B-464C-909B-EF623DAA9C3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449CE39-400C-4E1B-BB5A-C4E4B4AA026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31CB450F-C3A1-4960-B4B2-711552FC2D8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995B49CB-1388-44E6-AC1D-2702680BA0A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C003F336-11E6-4275-93DC-928917B1FB8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E61AECF-D549-45E1-8BB0-552C18B2D2B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7424498-C1F6-488E-8C6A-44F097DFBEE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FDA3A15A-1147-42DF-B7D3-2B2A8F3C29E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025EF279-B336-4424-A00E-1855D428AB9C}"/>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86F0AFC-8138-452C-84E3-B1E933AA9A61}"/>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5D886E09-45C4-4407-8C73-442730693DA9}"/>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8683A87-FD36-42E6-BA81-94D103272114}"/>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63255FCD-C808-41EB-A383-F405C49F7018}"/>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49E35CB-4C95-40BB-9FAB-98C25FE56FAD}"/>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4ED4359F-5F27-4D50-9E17-31B4635BD241}"/>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9600C7DD-DE8D-4082-A47D-D4ACA3CCF3CB}"/>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F2669449-9D76-4016-9E06-8E36A31E9A4B}"/>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D09405D6-5D03-40C8-A1B0-888259E9AC4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5DA3D379-847F-471C-BBEB-F1BC729149C3}"/>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8ACDB50-4DB9-4B97-BD10-3B199A03640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281336C-7780-4E5B-9892-BC2F2C3A75F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0A54DDF-4888-40FA-9B1E-E5F2264F25A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338FE09-1BFB-49DF-AEBA-1590777DC14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E3CA8F4-1373-4D8D-9847-9E348F7F039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587" name="楕円 586">
          <a:extLst>
            <a:ext uri="{FF2B5EF4-FFF2-40B4-BE49-F238E27FC236}">
              <a16:creationId xmlns:a16="http://schemas.microsoft.com/office/drawing/2014/main" id="{231F95D1-ECBF-4C1F-9F56-D7B68B48B7C9}"/>
            </a:ext>
          </a:extLst>
        </xdr:cNvPr>
        <xdr:cNvSpPr/>
      </xdr:nvSpPr>
      <xdr:spPr>
        <a:xfrm>
          <a:off x="1945894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90187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F72D1C8-AC39-4640-A3FE-04D94C7020A4}"/>
            </a:ext>
          </a:extLst>
        </xdr:cNvPr>
        <xdr:cNvSpPr txBox="1"/>
      </xdr:nvSpPr>
      <xdr:spPr>
        <a:xfrm>
          <a:off x="1954784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589" name="楕円 588">
          <a:extLst>
            <a:ext uri="{FF2B5EF4-FFF2-40B4-BE49-F238E27FC236}">
              <a16:creationId xmlns:a16="http://schemas.microsoft.com/office/drawing/2014/main" id="{FE662B91-280F-4F95-8788-88ECBB32F1BC}"/>
            </a:ext>
          </a:extLst>
        </xdr:cNvPr>
        <xdr:cNvSpPr/>
      </xdr:nvSpPr>
      <xdr:spPr>
        <a:xfrm>
          <a:off x="1873504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118110</xdr:rowOff>
    </xdr:from>
    <xdr:to>
      <xdr:col>116</xdr:col>
      <xdr:colOff>63500</xdr:colOff>
      <xdr:row>38</xdr:row>
      <xdr:rowOff>129540</xdr:rowOff>
    </xdr:to>
    <xdr:cxnSp macro="">
      <xdr:nvCxnSpPr>
        <xdr:cNvPr id="590" name="直線コネクタ 589">
          <a:extLst>
            <a:ext uri="{FF2B5EF4-FFF2-40B4-BE49-F238E27FC236}">
              <a16:creationId xmlns:a16="http://schemas.microsoft.com/office/drawing/2014/main" id="{C5D81EB6-A46D-49FF-AA99-422013D3C74B}"/>
            </a:ext>
          </a:extLst>
        </xdr:cNvPr>
        <xdr:cNvCxnSpPr/>
      </xdr:nvCxnSpPr>
      <xdr:spPr>
        <a:xfrm flipV="1">
          <a:off x="18778220" y="648843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113030</xdr:rowOff>
    </xdr:from>
    <xdr:to>
      <xdr:col>107</xdr:col>
      <xdr:colOff>101600</xdr:colOff>
      <xdr:row>39</xdr:row>
      <xdr:rowOff>43180</xdr:rowOff>
    </xdr:to>
    <xdr:sp macro="" textlink="">
      <xdr:nvSpPr>
        <xdr:cNvPr id="591" name="楕円 590">
          <a:extLst>
            <a:ext uri="{FF2B5EF4-FFF2-40B4-BE49-F238E27FC236}">
              <a16:creationId xmlns:a16="http://schemas.microsoft.com/office/drawing/2014/main" id="{C50BA208-770C-42F2-922D-67D727A6488D}"/>
            </a:ext>
          </a:extLst>
        </xdr:cNvPr>
        <xdr:cNvSpPr/>
      </xdr:nvSpPr>
      <xdr:spPr>
        <a:xfrm>
          <a:off x="1793748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129540</xdr:rowOff>
    </xdr:from>
    <xdr:to>
      <xdr:col>111</xdr:col>
      <xdr:colOff>177800</xdr:colOff>
      <xdr:row>38</xdr:row>
      <xdr:rowOff>163830</xdr:rowOff>
    </xdr:to>
    <xdr:cxnSp macro="">
      <xdr:nvCxnSpPr>
        <xdr:cNvPr id="592" name="直線コネクタ 591">
          <a:extLst>
            <a:ext uri="{FF2B5EF4-FFF2-40B4-BE49-F238E27FC236}">
              <a16:creationId xmlns:a16="http://schemas.microsoft.com/office/drawing/2014/main" id="{DA5D7616-FCB8-496B-9120-33E12133B18E}"/>
            </a:ext>
          </a:extLst>
        </xdr:cNvPr>
        <xdr:cNvCxnSpPr/>
      </xdr:nvCxnSpPr>
      <xdr:spPr>
        <a:xfrm flipV="1">
          <a:off x="17988280" y="649986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135890</xdr:rowOff>
    </xdr:from>
    <xdr:to>
      <xdr:col>102</xdr:col>
      <xdr:colOff>165100</xdr:colOff>
      <xdr:row>39</xdr:row>
      <xdr:rowOff>66040</xdr:rowOff>
    </xdr:to>
    <xdr:sp macro="" textlink="">
      <xdr:nvSpPr>
        <xdr:cNvPr id="593" name="楕円 592">
          <a:extLst>
            <a:ext uri="{FF2B5EF4-FFF2-40B4-BE49-F238E27FC236}">
              <a16:creationId xmlns:a16="http://schemas.microsoft.com/office/drawing/2014/main" id="{FE8351B1-19EA-4582-8930-6ADC70114A46}"/>
            </a:ext>
          </a:extLst>
        </xdr:cNvPr>
        <xdr:cNvSpPr/>
      </xdr:nvSpPr>
      <xdr:spPr>
        <a:xfrm>
          <a:off x="1716278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163830</xdr:rowOff>
    </xdr:from>
    <xdr:to>
      <xdr:col>107</xdr:col>
      <xdr:colOff>50800</xdr:colOff>
      <xdr:row>39</xdr:row>
      <xdr:rowOff>15240</xdr:rowOff>
    </xdr:to>
    <xdr:cxnSp macro="">
      <xdr:nvCxnSpPr>
        <xdr:cNvPr id="594" name="直線コネクタ 593">
          <a:extLst>
            <a:ext uri="{FF2B5EF4-FFF2-40B4-BE49-F238E27FC236}">
              <a16:creationId xmlns:a16="http://schemas.microsoft.com/office/drawing/2014/main" id="{01E070D5-D298-40F5-BFE5-08F90313802E}"/>
            </a:ext>
          </a:extLst>
        </xdr:cNvPr>
        <xdr:cNvCxnSpPr/>
      </xdr:nvCxnSpPr>
      <xdr:spPr>
        <a:xfrm flipV="1">
          <a:off x="17213580" y="65341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143510</xdr:rowOff>
    </xdr:from>
    <xdr:to>
      <xdr:col>98</xdr:col>
      <xdr:colOff>38100</xdr:colOff>
      <xdr:row>39</xdr:row>
      <xdr:rowOff>73660</xdr:rowOff>
    </xdr:to>
    <xdr:sp macro="" textlink="">
      <xdr:nvSpPr>
        <xdr:cNvPr id="595" name="楕円 594">
          <a:extLst>
            <a:ext uri="{FF2B5EF4-FFF2-40B4-BE49-F238E27FC236}">
              <a16:creationId xmlns:a16="http://schemas.microsoft.com/office/drawing/2014/main" id="{962D8830-6DB4-4607-AA91-EE11F6AF03A5}"/>
            </a:ext>
          </a:extLst>
        </xdr:cNvPr>
        <xdr:cNvSpPr/>
      </xdr:nvSpPr>
      <xdr:spPr>
        <a:xfrm>
          <a:off x="16388080" y="651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15240</xdr:rowOff>
    </xdr:from>
    <xdr:to>
      <xdr:col>102</xdr:col>
      <xdr:colOff>114300</xdr:colOff>
      <xdr:row>39</xdr:row>
      <xdr:rowOff>22860</xdr:rowOff>
    </xdr:to>
    <xdr:cxnSp macro="">
      <xdr:nvCxnSpPr>
        <xdr:cNvPr id="596" name="直線コネクタ 595">
          <a:extLst>
            <a:ext uri="{FF2B5EF4-FFF2-40B4-BE49-F238E27FC236}">
              <a16:creationId xmlns:a16="http://schemas.microsoft.com/office/drawing/2014/main" id="{2760887A-F24E-4474-BF9B-A433C92E89D9}"/>
            </a:ext>
          </a:extLst>
        </xdr:cNvPr>
        <xdr:cNvCxnSpPr/>
      </xdr:nvCxnSpPr>
      <xdr:spPr>
        <a:xfrm flipV="1">
          <a:off x="16431260" y="65532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2B4BFE06-8905-4B30-9A40-3B9BB0912747}"/>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7197245-D3D8-4945-96AF-CC2DF3AA9054}"/>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AA8CE47-A8BB-4C0A-B221-28CB4C11E20C}"/>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A08237D5-1DC6-4502-8821-7755EEDBCA90}"/>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25417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FC1E3B7-741A-41FA-9906-C90995E1DDF0}"/>
            </a:ext>
          </a:extLst>
        </xdr:cNvPr>
        <xdr:cNvSpPr txBox="1"/>
      </xdr:nvSpPr>
      <xdr:spPr>
        <a:xfrm>
          <a:off x="185611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457045C9-3ACF-4E63-AD45-6C5B74F1B281}"/>
            </a:ext>
          </a:extLst>
        </xdr:cNvPr>
        <xdr:cNvSpPr txBox="1"/>
      </xdr:nvSpPr>
      <xdr:spPr>
        <a:xfrm>
          <a:off x="177762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57167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22943F83-7129-4FA5-BEBC-B11E8469E039}"/>
            </a:ext>
          </a:extLst>
        </xdr:cNvPr>
        <xdr:cNvSpPr txBox="1"/>
      </xdr:nvSpPr>
      <xdr:spPr>
        <a:xfrm>
          <a:off x="1700156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64787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49AB5FEF-54E7-463B-BCB0-13AAD9625FC4}"/>
            </a:ext>
          </a:extLst>
        </xdr:cNvPr>
        <xdr:cNvSpPr txBox="1"/>
      </xdr:nvSpPr>
      <xdr:spPr>
        <a:xfrm>
          <a:off x="1622686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9358BB1-9EF4-49AD-81BB-EC6A40E084E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39C895D-31B9-44AA-BFB1-5B1E3BFE9A8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EBE070D-9A4E-4531-9535-FC59E7A5FF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60E5A04-96F3-48C7-8FE9-C04BDFACA2C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5A10C4F-7914-4DB5-B62E-9BD62BCE0B1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2E34CB4-1152-4844-8844-8F08BD844DA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BA9497F-1A0B-48B8-B1BA-D287EB2E518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762469D-CFF8-49BC-BE93-3A573736BE0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079E251-12AF-4702-BB8B-1A99747993F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DF2BE5D7-7573-4813-85EF-FF826428C9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242D62C6-0929-4F17-A271-37B5367434A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F3233149-A57D-4C58-9828-32AD95EC040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3717B891-C0DD-482C-8663-D7815454D388}"/>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4F423B1-65CC-41E8-83BC-202AB631C84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C5326827-E178-4351-85E5-164ABAE8239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3ED27E89-B438-4BCA-AE95-E7FA1A3F9AC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DA59B896-9DE0-4C17-9354-76BA9A185A7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6AC19E6A-E846-4614-B6D8-212F67059E9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285F33C7-5541-4493-805A-58442F3D170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D7273959-745A-4B26-8526-043A2D6DF10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1F1C6B9-6415-4096-A2EA-53A3B5A421E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E06190EC-C880-45AB-9F5C-7CE6419525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239D9D9-75D9-4BBD-8B51-7C0E110C4B3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FAC37B5-D5C9-45CF-8F7A-1436BC41182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07E22339-2651-4DCC-AB83-7CCB2C89FEB9}"/>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F71AA187-CEAA-4496-8438-A2C85B00659D}"/>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47CF9F79-70DA-4280-A17C-C70968F6CCE5}"/>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EDDA9E6A-44A7-4EF5-8B61-E1AC262A52F1}"/>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ADFB139E-D899-4F9E-86B6-28A1D218ADCE}"/>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8B1CEFC1-5F22-4007-9599-155C0F74A0C6}"/>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F6BB87AA-FCC2-44D7-845B-A9851585EA76}"/>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648EB07B-7FA4-4D24-BCFA-14AAA1064A0A}"/>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E0C283D1-4E9C-48E1-A562-6E0A89A7D2B1}"/>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FAE05EA8-BC0A-465A-8C7A-7C7578C7F123}"/>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D7967A25-311F-4C98-BF63-B62DDA57FCD5}"/>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0EFFD9E-7D98-49E0-90F3-805E85A71D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7214943-758E-4F75-85CA-728D27BE2F6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A628D1B-22EC-41D6-BD9D-26A1455328B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363CF2-7782-4C27-8DCD-35C5ECD5954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033A554-5982-47EF-90AD-A9DD3ECAD18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71120</xdr:rowOff>
    </xdr:from>
    <xdr:to>
      <xdr:col>85</xdr:col>
      <xdr:colOff>177800</xdr:colOff>
      <xdr:row>58</xdr:row>
      <xdr:rowOff>1270</xdr:rowOff>
    </xdr:to>
    <xdr:sp macro="" textlink="">
      <xdr:nvSpPr>
        <xdr:cNvPr id="645" name="楕円 644">
          <a:extLst>
            <a:ext uri="{FF2B5EF4-FFF2-40B4-BE49-F238E27FC236}">
              <a16:creationId xmlns:a16="http://schemas.microsoft.com/office/drawing/2014/main" id="{BCC26EA9-CD49-4C88-BFBE-01AAF878EBD1}"/>
            </a:ext>
          </a:extLst>
        </xdr:cNvPr>
        <xdr:cNvSpPr/>
      </xdr:nvSpPr>
      <xdr:spPr>
        <a:xfrm>
          <a:off x="14325600" y="9626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93997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A2ADAC39-D920-4938-A1CB-6DC8BD8391C4}"/>
            </a:ext>
          </a:extLst>
        </xdr:cNvPr>
        <xdr:cNvSpPr txBox="1"/>
      </xdr:nvSpPr>
      <xdr:spPr>
        <a:xfrm>
          <a:off x="14414500"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647" name="楕円 646">
          <a:extLst>
            <a:ext uri="{FF2B5EF4-FFF2-40B4-BE49-F238E27FC236}">
              <a16:creationId xmlns:a16="http://schemas.microsoft.com/office/drawing/2014/main" id="{18AD3B04-F6C1-4AF5-A8C8-9BBDCEAFAFF8}"/>
            </a:ext>
          </a:extLst>
        </xdr:cNvPr>
        <xdr:cNvSpPr/>
      </xdr:nvSpPr>
      <xdr:spPr>
        <a:xfrm>
          <a:off x="1357884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121920</xdr:rowOff>
    </xdr:to>
    <xdr:cxnSp macro="">
      <xdr:nvCxnSpPr>
        <xdr:cNvPr id="648" name="直線コネクタ 647">
          <a:extLst>
            <a:ext uri="{FF2B5EF4-FFF2-40B4-BE49-F238E27FC236}">
              <a16:creationId xmlns:a16="http://schemas.microsoft.com/office/drawing/2014/main" id="{ACA27637-E788-4A2B-89CA-060569FFB45D}"/>
            </a:ext>
          </a:extLst>
        </xdr:cNvPr>
        <xdr:cNvCxnSpPr/>
      </xdr:nvCxnSpPr>
      <xdr:spPr>
        <a:xfrm>
          <a:off x="13629640" y="962406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649" name="楕円 648">
          <a:extLst>
            <a:ext uri="{FF2B5EF4-FFF2-40B4-BE49-F238E27FC236}">
              <a16:creationId xmlns:a16="http://schemas.microsoft.com/office/drawing/2014/main" id="{068D7C6C-22BC-49D1-BDFF-A85540F1ED35}"/>
            </a:ext>
          </a:extLst>
        </xdr:cNvPr>
        <xdr:cNvSpPr/>
      </xdr:nvSpPr>
      <xdr:spPr>
        <a:xfrm>
          <a:off x="12804140"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68580</xdr:rowOff>
    </xdr:from>
    <xdr:to>
      <xdr:col>81</xdr:col>
      <xdr:colOff>50800</xdr:colOff>
      <xdr:row>57</xdr:row>
      <xdr:rowOff>167640</xdr:rowOff>
    </xdr:to>
    <xdr:cxnSp macro="">
      <xdr:nvCxnSpPr>
        <xdr:cNvPr id="650" name="直線コネクタ 649">
          <a:extLst>
            <a:ext uri="{FF2B5EF4-FFF2-40B4-BE49-F238E27FC236}">
              <a16:creationId xmlns:a16="http://schemas.microsoft.com/office/drawing/2014/main" id="{74C3AA97-5A14-48E6-9FCB-73EF09F037B1}"/>
            </a:ext>
          </a:extLst>
        </xdr:cNvPr>
        <xdr:cNvCxnSpPr/>
      </xdr:nvCxnSpPr>
      <xdr:spPr>
        <a:xfrm flipV="1">
          <a:off x="12854940" y="962406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33020</xdr:rowOff>
    </xdr:from>
    <xdr:to>
      <xdr:col>72</xdr:col>
      <xdr:colOff>38100</xdr:colOff>
      <xdr:row>57</xdr:row>
      <xdr:rowOff>134620</xdr:rowOff>
    </xdr:to>
    <xdr:sp macro="" textlink="">
      <xdr:nvSpPr>
        <xdr:cNvPr id="651" name="楕円 650">
          <a:extLst>
            <a:ext uri="{FF2B5EF4-FFF2-40B4-BE49-F238E27FC236}">
              <a16:creationId xmlns:a16="http://schemas.microsoft.com/office/drawing/2014/main" id="{7E9E7E6E-6FF6-45D8-9C1C-3D19027A58A6}"/>
            </a:ext>
          </a:extLst>
        </xdr:cNvPr>
        <xdr:cNvSpPr/>
      </xdr:nvSpPr>
      <xdr:spPr>
        <a:xfrm>
          <a:off x="12029440" y="9588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83820</xdr:rowOff>
    </xdr:from>
    <xdr:to>
      <xdr:col>76</xdr:col>
      <xdr:colOff>114300</xdr:colOff>
      <xdr:row>57</xdr:row>
      <xdr:rowOff>167640</xdr:rowOff>
    </xdr:to>
    <xdr:cxnSp macro="">
      <xdr:nvCxnSpPr>
        <xdr:cNvPr id="652" name="直線コネクタ 651">
          <a:extLst>
            <a:ext uri="{FF2B5EF4-FFF2-40B4-BE49-F238E27FC236}">
              <a16:creationId xmlns:a16="http://schemas.microsoft.com/office/drawing/2014/main" id="{70BBB01C-9231-48B4-8A2F-DA2054070D63}"/>
            </a:ext>
          </a:extLst>
        </xdr:cNvPr>
        <xdr:cNvCxnSpPr/>
      </xdr:nvCxnSpPr>
      <xdr:spPr>
        <a:xfrm>
          <a:off x="12072620" y="963930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170180</xdr:rowOff>
    </xdr:from>
    <xdr:to>
      <xdr:col>67</xdr:col>
      <xdr:colOff>101600</xdr:colOff>
      <xdr:row>57</xdr:row>
      <xdr:rowOff>100330</xdr:rowOff>
    </xdr:to>
    <xdr:sp macro="" textlink="">
      <xdr:nvSpPr>
        <xdr:cNvPr id="653" name="楕円 652">
          <a:extLst>
            <a:ext uri="{FF2B5EF4-FFF2-40B4-BE49-F238E27FC236}">
              <a16:creationId xmlns:a16="http://schemas.microsoft.com/office/drawing/2014/main" id="{370764A9-2E7D-4B8D-BA76-B449CB1A12E4}"/>
            </a:ext>
          </a:extLst>
        </xdr:cNvPr>
        <xdr:cNvSpPr/>
      </xdr:nvSpPr>
      <xdr:spPr>
        <a:xfrm>
          <a:off x="11231880" y="9558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49530</xdr:rowOff>
    </xdr:from>
    <xdr:to>
      <xdr:col>71</xdr:col>
      <xdr:colOff>177800</xdr:colOff>
      <xdr:row>57</xdr:row>
      <xdr:rowOff>83820</xdr:rowOff>
    </xdr:to>
    <xdr:cxnSp macro="">
      <xdr:nvCxnSpPr>
        <xdr:cNvPr id="654" name="直線コネクタ 653">
          <a:extLst>
            <a:ext uri="{FF2B5EF4-FFF2-40B4-BE49-F238E27FC236}">
              <a16:creationId xmlns:a16="http://schemas.microsoft.com/office/drawing/2014/main" id="{0AB731EC-305F-4032-8DFF-C2144C9E67BD}"/>
            </a:ext>
          </a:extLst>
        </xdr:cNvPr>
        <xdr:cNvCxnSpPr/>
      </xdr:nvCxnSpPr>
      <xdr:spPr>
        <a:xfrm>
          <a:off x="11282680" y="96050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8E5AF11D-DF71-425E-9321-15FAC9685F59}"/>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960CD64D-1099-4964-8FE7-BE5C34BD4C66}"/>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A8E8DBCB-01A7-4BD7-8FC4-E94C6B981588}"/>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C06773A3-92F4-46DB-B465-9E3D088B6E70}"/>
            </a:ext>
          </a:extLst>
        </xdr:cNvPr>
        <xdr:cNvSpPr txBox="1"/>
      </xdr:nvSpPr>
      <xdr:spPr>
        <a:xfrm>
          <a:off x="1110298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659" name="n_1mainValue【学校施設】&#10;有形固定資産減価償却率">
          <a:extLst>
            <a:ext uri="{FF2B5EF4-FFF2-40B4-BE49-F238E27FC236}">
              <a16:creationId xmlns:a16="http://schemas.microsoft.com/office/drawing/2014/main" id="{CBAACF88-5DC2-49A0-B4CD-041C17B25392}"/>
            </a:ext>
          </a:extLst>
        </xdr:cNvPr>
        <xdr:cNvSpPr txBox="1"/>
      </xdr:nvSpPr>
      <xdr:spPr>
        <a:xfrm>
          <a:off x="134372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660" name="n_2mainValue【学校施設】&#10;有形固定資産減価償却率">
          <a:extLst>
            <a:ext uri="{FF2B5EF4-FFF2-40B4-BE49-F238E27FC236}">
              <a16:creationId xmlns:a16="http://schemas.microsoft.com/office/drawing/2014/main" id="{FF893A81-87CA-4CDB-A97A-C58EF79FEDB7}"/>
            </a:ext>
          </a:extLst>
        </xdr:cNvPr>
        <xdr:cNvSpPr txBox="1"/>
      </xdr:nvSpPr>
      <xdr:spPr>
        <a:xfrm>
          <a:off x="126752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151147</xdr:rowOff>
    </xdr:from>
    <xdr:ext cx="405111" cy="259045"/>
    <xdr:sp macro="" textlink="">
      <xdr:nvSpPr>
        <xdr:cNvPr id="661" name="n_3mainValue【学校施設】&#10;有形固定資産減価償却率">
          <a:extLst>
            <a:ext uri="{FF2B5EF4-FFF2-40B4-BE49-F238E27FC236}">
              <a16:creationId xmlns:a16="http://schemas.microsoft.com/office/drawing/2014/main" id="{3293CE20-7350-4301-8592-00E49CC74CEB}"/>
            </a:ext>
          </a:extLst>
        </xdr:cNvPr>
        <xdr:cNvSpPr txBox="1"/>
      </xdr:nvSpPr>
      <xdr:spPr>
        <a:xfrm>
          <a:off x="119005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116857</xdr:rowOff>
    </xdr:from>
    <xdr:ext cx="405111" cy="259045"/>
    <xdr:sp macro="" textlink="">
      <xdr:nvSpPr>
        <xdr:cNvPr id="662" name="n_4mainValue【学校施設】&#10;有形固定資産減価償却率">
          <a:extLst>
            <a:ext uri="{FF2B5EF4-FFF2-40B4-BE49-F238E27FC236}">
              <a16:creationId xmlns:a16="http://schemas.microsoft.com/office/drawing/2014/main" id="{0005BFC7-E682-4F0C-B48C-679847403547}"/>
            </a:ext>
          </a:extLst>
        </xdr:cNvPr>
        <xdr:cNvSpPr txBox="1"/>
      </xdr:nvSpPr>
      <xdr:spPr>
        <a:xfrm>
          <a:off x="1110298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1D413F64-9561-4874-8461-D6B1FA93354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4050A58-011C-41CF-9D7D-1281961586E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A773A87-C871-4772-845F-43E5AC98284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A5E0562-E07B-4CBF-8118-EB88478676B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C55FF2B-9D70-4532-900D-6700F5BF863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30DDC35F-A2C2-435A-BA0A-307D1C4D60B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FCC8059-EA90-4092-B4F7-1E2D047234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4ADED602-C8BD-408C-BC81-944BE617250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F00B3D4-2DB5-4493-8E08-1108A5CBB66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52939335-451D-4B75-AB90-45F0BC450AB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33675E03-8F06-4171-BB3D-45BA269B623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CF693B2E-697F-49FD-A07C-077C56D8470A}"/>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473AF05E-9A2D-4901-A310-7227A6063798}"/>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C6EAD4A-2F88-47E9-BC92-FA41DF6B652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1034B6A6-2E0E-4D20-97B5-02539B45E06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C26953D3-C25D-4AD8-BACE-B53150D670FF}"/>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7E3CB23E-D8E0-48BE-8231-370637D16D11}"/>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3C3A038-584E-4D4B-B2AB-B3FEB905C7A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AA0C261-D61C-4A11-90FB-2BD8CC65132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9EACA6-F1F7-4176-8871-1DC9A6CABB6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6519A7EA-697D-4E55-9F55-AE63C0A67C5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BC5185D6-9ED9-4075-AFD7-D0E46BEC13D3}"/>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A9499110-D9B5-4171-8FBE-C0CBC8A70D1C}"/>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E7BB7000-AD83-4133-8E0A-DC5A165D771E}"/>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C282A174-ACC3-44A9-B057-1F24E54F8565}"/>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B4C8D813-D30D-4312-85C2-B186FAC48BC8}"/>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D41EA468-45C9-4E23-BB12-AA362DE61FC1}"/>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E6B49BD0-F71F-4138-B713-E8A5D81BEE9C}"/>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62ED8165-892D-4B7B-A21F-5663D7105B45}"/>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9B8BD82A-33AB-4E0C-89AD-3BBF2630C25C}"/>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979489E0-55F8-4A0D-A2EF-7663F190927E}"/>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3BB5B9B-1BFE-4D16-983E-44E83FBD4B0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729C24-FAA0-4157-A2AB-519A1348656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6F29D58-93D5-4A2E-95DB-BB80190849D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00E8B79-F86E-493C-9FA0-D01B9D91FB4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A57C0EA-D48C-4318-99E9-53AA9EF7DB0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131508</xdr:rowOff>
    </xdr:from>
    <xdr:to>
      <xdr:col>116</xdr:col>
      <xdr:colOff>114300</xdr:colOff>
      <xdr:row>59</xdr:row>
      <xdr:rowOff>61658</xdr:rowOff>
    </xdr:to>
    <xdr:sp macro="" textlink="">
      <xdr:nvSpPr>
        <xdr:cNvPr id="699" name="楕円 698">
          <a:extLst>
            <a:ext uri="{FF2B5EF4-FFF2-40B4-BE49-F238E27FC236}">
              <a16:creationId xmlns:a16="http://schemas.microsoft.com/office/drawing/2014/main" id="{6CC755D8-6E8D-4EDE-B072-E715191A8DB5}"/>
            </a:ext>
          </a:extLst>
        </xdr:cNvPr>
        <xdr:cNvSpPr/>
      </xdr:nvSpPr>
      <xdr:spPr>
        <a:xfrm>
          <a:off x="19458940" y="9854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154385</xdr:rowOff>
    </xdr:from>
    <xdr:ext cx="469744" cy="259045"/>
    <xdr:sp macro="" textlink="">
      <xdr:nvSpPr>
        <xdr:cNvPr id="700" name="【学校施設】&#10;一人当たり面積該当値テキスト">
          <a:extLst>
            <a:ext uri="{FF2B5EF4-FFF2-40B4-BE49-F238E27FC236}">
              <a16:creationId xmlns:a16="http://schemas.microsoft.com/office/drawing/2014/main" id="{B3BB61C1-5C23-44CD-A099-FC8E534B00A3}"/>
            </a:ext>
          </a:extLst>
        </xdr:cNvPr>
        <xdr:cNvSpPr txBox="1"/>
      </xdr:nvSpPr>
      <xdr:spPr>
        <a:xfrm>
          <a:off x="19547840" y="970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149225</xdr:rowOff>
    </xdr:from>
    <xdr:to>
      <xdr:col>112</xdr:col>
      <xdr:colOff>38100</xdr:colOff>
      <xdr:row>59</xdr:row>
      <xdr:rowOff>79375</xdr:rowOff>
    </xdr:to>
    <xdr:sp macro="" textlink="">
      <xdr:nvSpPr>
        <xdr:cNvPr id="701" name="楕円 700">
          <a:extLst>
            <a:ext uri="{FF2B5EF4-FFF2-40B4-BE49-F238E27FC236}">
              <a16:creationId xmlns:a16="http://schemas.microsoft.com/office/drawing/2014/main" id="{F3E1404B-B6F0-469A-81D3-79A08FEE7971}"/>
            </a:ext>
          </a:extLst>
        </xdr:cNvPr>
        <xdr:cNvSpPr/>
      </xdr:nvSpPr>
      <xdr:spPr>
        <a:xfrm>
          <a:off x="1873504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10858</xdr:rowOff>
    </xdr:from>
    <xdr:to>
      <xdr:col>116</xdr:col>
      <xdr:colOff>63500</xdr:colOff>
      <xdr:row>59</xdr:row>
      <xdr:rowOff>28575</xdr:rowOff>
    </xdr:to>
    <xdr:cxnSp macro="">
      <xdr:nvCxnSpPr>
        <xdr:cNvPr id="702" name="直線コネクタ 701">
          <a:extLst>
            <a:ext uri="{FF2B5EF4-FFF2-40B4-BE49-F238E27FC236}">
              <a16:creationId xmlns:a16="http://schemas.microsoft.com/office/drawing/2014/main" id="{3B7EAFA6-FB2C-4B6D-8A23-954758606FC4}"/>
            </a:ext>
          </a:extLst>
        </xdr:cNvPr>
        <xdr:cNvCxnSpPr/>
      </xdr:nvCxnSpPr>
      <xdr:spPr>
        <a:xfrm flipV="1">
          <a:off x="18778220" y="9901618"/>
          <a:ext cx="73152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xdr:rowOff>
    </xdr:from>
    <xdr:to>
      <xdr:col>107</xdr:col>
      <xdr:colOff>101600</xdr:colOff>
      <xdr:row>59</xdr:row>
      <xdr:rowOff>101664</xdr:rowOff>
    </xdr:to>
    <xdr:sp macro="" textlink="">
      <xdr:nvSpPr>
        <xdr:cNvPr id="703" name="楕円 702">
          <a:extLst>
            <a:ext uri="{FF2B5EF4-FFF2-40B4-BE49-F238E27FC236}">
              <a16:creationId xmlns:a16="http://schemas.microsoft.com/office/drawing/2014/main" id="{79115A9F-E363-4B5A-A037-9D0E006BBDD8}"/>
            </a:ext>
          </a:extLst>
        </xdr:cNvPr>
        <xdr:cNvSpPr/>
      </xdr:nvSpPr>
      <xdr:spPr>
        <a:xfrm>
          <a:off x="17937480" y="98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28575</xdr:rowOff>
    </xdr:from>
    <xdr:to>
      <xdr:col>111</xdr:col>
      <xdr:colOff>177800</xdr:colOff>
      <xdr:row>59</xdr:row>
      <xdr:rowOff>50864</xdr:rowOff>
    </xdr:to>
    <xdr:cxnSp macro="">
      <xdr:nvCxnSpPr>
        <xdr:cNvPr id="704" name="直線コネクタ 703">
          <a:extLst>
            <a:ext uri="{FF2B5EF4-FFF2-40B4-BE49-F238E27FC236}">
              <a16:creationId xmlns:a16="http://schemas.microsoft.com/office/drawing/2014/main" id="{5A001267-3CFB-47A8-A80B-667E5FBA8F02}"/>
            </a:ext>
          </a:extLst>
        </xdr:cNvPr>
        <xdr:cNvCxnSpPr/>
      </xdr:nvCxnSpPr>
      <xdr:spPr>
        <a:xfrm flipV="1">
          <a:off x="17988280" y="9919335"/>
          <a:ext cx="78994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10922</xdr:rowOff>
    </xdr:from>
    <xdr:to>
      <xdr:col>102</xdr:col>
      <xdr:colOff>165100</xdr:colOff>
      <xdr:row>59</xdr:row>
      <xdr:rowOff>112522</xdr:rowOff>
    </xdr:to>
    <xdr:sp macro="" textlink="">
      <xdr:nvSpPr>
        <xdr:cNvPr id="705" name="楕円 704">
          <a:extLst>
            <a:ext uri="{FF2B5EF4-FFF2-40B4-BE49-F238E27FC236}">
              <a16:creationId xmlns:a16="http://schemas.microsoft.com/office/drawing/2014/main" id="{AC81C4DD-E0F7-4B33-AE15-2ED5FD499974}"/>
            </a:ext>
          </a:extLst>
        </xdr:cNvPr>
        <xdr:cNvSpPr/>
      </xdr:nvSpPr>
      <xdr:spPr>
        <a:xfrm>
          <a:off x="17162780" y="99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50864</xdr:rowOff>
    </xdr:from>
    <xdr:to>
      <xdr:col>107</xdr:col>
      <xdr:colOff>50800</xdr:colOff>
      <xdr:row>59</xdr:row>
      <xdr:rowOff>61722</xdr:rowOff>
    </xdr:to>
    <xdr:cxnSp macro="">
      <xdr:nvCxnSpPr>
        <xdr:cNvPr id="706" name="直線コネクタ 705">
          <a:extLst>
            <a:ext uri="{FF2B5EF4-FFF2-40B4-BE49-F238E27FC236}">
              <a16:creationId xmlns:a16="http://schemas.microsoft.com/office/drawing/2014/main" id="{D7F86B10-049A-4C46-87DD-9CB4331F267C}"/>
            </a:ext>
          </a:extLst>
        </xdr:cNvPr>
        <xdr:cNvCxnSpPr/>
      </xdr:nvCxnSpPr>
      <xdr:spPr>
        <a:xfrm flipV="1">
          <a:off x="17213580" y="9941624"/>
          <a:ext cx="7747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57785</xdr:rowOff>
    </xdr:from>
    <xdr:to>
      <xdr:col>98</xdr:col>
      <xdr:colOff>38100</xdr:colOff>
      <xdr:row>59</xdr:row>
      <xdr:rowOff>159385</xdr:rowOff>
    </xdr:to>
    <xdr:sp macro="" textlink="">
      <xdr:nvSpPr>
        <xdr:cNvPr id="707" name="楕円 706">
          <a:extLst>
            <a:ext uri="{FF2B5EF4-FFF2-40B4-BE49-F238E27FC236}">
              <a16:creationId xmlns:a16="http://schemas.microsoft.com/office/drawing/2014/main" id="{A5CE3497-3D38-4FCB-8BBD-45B3D7408484}"/>
            </a:ext>
          </a:extLst>
        </xdr:cNvPr>
        <xdr:cNvSpPr/>
      </xdr:nvSpPr>
      <xdr:spPr>
        <a:xfrm>
          <a:off x="16388080" y="994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61722</xdr:rowOff>
    </xdr:from>
    <xdr:to>
      <xdr:col>102</xdr:col>
      <xdr:colOff>114300</xdr:colOff>
      <xdr:row>59</xdr:row>
      <xdr:rowOff>108585</xdr:rowOff>
    </xdr:to>
    <xdr:cxnSp macro="">
      <xdr:nvCxnSpPr>
        <xdr:cNvPr id="708" name="直線コネクタ 707">
          <a:extLst>
            <a:ext uri="{FF2B5EF4-FFF2-40B4-BE49-F238E27FC236}">
              <a16:creationId xmlns:a16="http://schemas.microsoft.com/office/drawing/2014/main" id="{718E3091-5219-4CDF-8FD2-E8506B16D884}"/>
            </a:ext>
          </a:extLst>
        </xdr:cNvPr>
        <xdr:cNvCxnSpPr/>
      </xdr:nvCxnSpPr>
      <xdr:spPr>
        <a:xfrm flipV="1">
          <a:off x="16431260" y="9952482"/>
          <a:ext cx="78232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E216D541-DC4F-4158-B239-BB0FC68CCF32}"/>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78A61A87-3974-4621-A579-B5663FE774D5}"/>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3E5DB993-A737-45C3-8BF8-B0CA67ADFFF7}"/>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1DD666B3-0C20-4A8C-A857-89EC988D054D}"/>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95902</xdr:rowOff>
    </xdr:from>
    <xdr:ext cx="469744" cy="259045"/>
    <xdr:sp macro="" textlink="">
      <xdr:nvSpPr>
        <xdr:cNvPr id="713" name="n_1mainValue【学校施設】&#10;一人当たり面積">
          <a:extLst>
            <a:ext uri="{FF2B5EF4-FFF2-40B4-BE49-F238E27FC236}">
              <a16:creationId xmlns:a16="http://schemas.microsoft.com/office/drawing/2014/main" id="{7EB4B9FF-BA23-4A30-8A2D-F7289D692FDB}"/>
            </a:ext>
          </a:extLst>
        </xdr:cNvPr>
        <xdr:cNvSpPr txBox="1"/>
      </xdr:nvSpPr>
      <xdr:spPr>
        <a:xfrm>
          <a:off x="18561127" y="965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118191</xdr:rowOff>
    </xdr:from>
    <xdr:ext cx="469744" cy="259045"/>
    <xdr:sp macro="" textlink="">
      <xdr:nvSpPr>
        <xdr:cNvPr id="714" name="n_2mainValue【学校施設】&#10;一人当たり面積">
          <a:extLst>
            <a:ext uri="{FF2B5EF4-FFF2-40B4-BE49-F238E27FC236}">
              <a16:creationId xmlns:a16="http://schemas.microsoft.com/office/drawing/2014/main" id="{5BBF564F-DDAE-4B9D-9C7C-0E2CCFAAEAC9}"/>
            </a:ext>
          </a:extLst>
        </xdr:cNvPr>
        <xdr:cNvSpPr txBox="1"/>
      </xdr:nvSpPr>
      <xdr:spPr>
        <a:xfrm>
          <a:off x="17776267" y="967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129049</xdr:rowOff>
    </xdr:from>
    <xdr:ext cx="469744" cy="259045"/>
    <xdr:sp macro="" textlink="">
      <xdr:nvSpPr>
        <xdr:cNvPr id="715" name="n_3mainValue【学校施設】&#10;一人当たり面積">
          <a:extLst>
            <a:ext uri="{FF2B5EF4-FFF2-40B4-BE49-F238E27FC236}">
              <a16:creationId xmlns:a16="http://schemas.microsoft.com/office/drawing/2014/main" id="{6F9BC3FD-AAC3-498B-B36B-D8FD28E29025}"/>
            </a:ext>
          </a:extLst>
        </xdr:cNvPr>
        <xdr:cNvSpPr txBox="1"/>
      </xdr:nvSpPr>
      <xdr:spPr>
        <a:xfrm>
          <a:off x="17001567" y="968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4462</xdr:rowOff>
    </xdr:from>
    <xdr:ext cx="469744" cy="259045"/>
    <xdr:sp macro="" textlink="">
      <xdr:nvSpPr>
        <xdr:cNvPr id="716" name="n_4mainValue【学校施設】&#10;一人当たり面積">
          <a:extLst>
            <a:ext uri="{FF2B5EF4-FFF2-40B4-BE49-F238E27FC236}">
              <a16:creationId xmlns:a16="http://schemas.microsoft.com/office/drawing/2014/main" id="{52914581-F9E0-4196-A4BF-4F06EF61FFAE}"/>
            </a:ext>
          </a:extLst>
        </xdr:cNvPr>
        <xdr:cNvSpPr txBox="1"/>
      </xdr:nvSpPr>
      <xdr:spPr>
        <a:xfrm>
          <a:off x="1622686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1FD47DA-0887-4B5A-A870-C0FF355F48C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68A3F85-F58F-4022-A2AE-8D3387F23C9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2762A51-1CB1-4046-82B8-8F3F1BB44A4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C0517575-6FF2-4229-8EF6-5D54F943381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40B5BEC-C7DC-46E4-B4F2-2E740DB4B9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22D411C-1EBC-4C79-B15E-9BC9F484E88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A4C9193-37FE-4FEB-8EAE-5FEE34D9DC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F4403C1-1DED-42E9-B8E7-D72954CD11F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19B31CC8-1E53-40C6-A6D9-9BC85E8E4C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12DE7A40-7923-418C-939A-0F8A74E79FB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9D1F13EE-67ED-4391-8BF1-581B7F3006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60D29FF0-0F4F-458A-A432-D0A8F19B988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112445C6-9774-4585-9317-02A6754D9FA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95C15C62-CDB5-4381-96EE-322DF6A7830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2BB972E1-8457-4A4E-BE39-CA840063795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CCCCEAC0-989A-47D2-8F5E-62A8BB98EA9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AED5C24-E578-4A67-857E-3FF4FAF8024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8C730DDF-9C5B-4210-A70F-D2900C5E20E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A3C663B-6AF2-4CA6-951F-2CA315C1634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AB57B675-8443-4298-A78A-D191D21C9B1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E17F052-A615-4FE8-959A-B01B81820E2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2DE87AF-6827-470E-BB49-FBE9A1ECC0A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35DAE224-3CBC-49BF-8BA2-8C3E68BFAF8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C86D119F-7C50-45AD-AB0D-EB9DA1716D3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DE486C8-B9E9-44DB-9D1A-850A1CF9A88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3CCFDD6-4563-4D2E-98AB-E7B9C86E1FB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F0A0AF0D-1F2A-4605-90C0-E27A19A184C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BC6F927B-66FB-4623-991C-6981D87AFD2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9235A471-A689-45BF-9E7D-264924EFFBB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66C88C9C-F0DC-4A44-BEA2-29A373088D7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CA0E6715-09B0-4060-9812-6685C0F01D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10FCE3C0-3A87-4B95-A538-71193199BB7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E0D95204-4827-4684-8F51-7E67D3AA541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3A9ED892-B61B-41E7-BA3E-CA18A1DD7A7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BD3571B0-2F4D-46A9-861F-43BE3E19B52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D92149E-9C3A-45F6-882E-C054BAA56A1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4E2A1ADB-7E4B-4254-8C96-E3E8D7059C0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F5883BD8-A898-405B-BD52-DA0802C882E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265013F6-7921-466E-AABD-BC2D800FD4C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C4FDCB52-730D-4197-B2E5-7CF5D2EE2F4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7" name="直線コネクタ 756">
          <a:extLst>
            <a:ext uri="{FF2B5EF4-FFF2-40B4-BE49-F238E27FC236}">
              <a16:creationId xmlns:a16="http://schemas.microsoft.com/office/drawing/2014/main" id="{328E7239-430C-43BD-AD9E-BB62DC9D9E21}"/>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58" name="【公民館】&#10;有形固定資産減価償却率最小値テキスト">
          <a:extLst>
            <a:ext uri="{FF2B5EF4-FFF2-40B4-BE49-F238E27FC236}">
              <a16:creationId xmlns:a16="http://schemas.microsoft.com/office/drawing/2014/main" id="{CA34B188-A628-4CBA-9583-6C0D80B83CE4}"/>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59" name="直線コネクタ 758">
          <a:extLst>
            <a:ext uri="{FF2B5EF4-FFF2-40B4-BE49-F238E27FC236}">
              <a16:creationId xmlns:a16="http://schemas.microsoft.com/office/drawing/2014/main" id="{61665BF8-CFDE-4653-A39F-B85189FAD7B3}"/>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0" name="【公民館】&#10;有形固定資産減価償却率最大値テキスト">
          <a:extLst>
            <a:ext uri="{FF2B5EF4-FFF2-40B4-BE49-F238E27FC236}">
              <a16:creationId xmlns:a16="http://schemas.microsoft.com/office/drawing/2014/main" id="{7588C136-44CC-4B20-9723-78CF5332EB8C}"/>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1" name="直線コネクタ 760">
          <a:extLst>
            <a:ext uri="{FF2B5EF4-FFF2-40B4-BE49-F238E27FC236}">
              <a16:creationId xmlns:a16="http://schemas.microsoft.com/office/drawing/2014/main" id="{6E183B0F-8791-4034-9F36-B03B5168EAA1}"/>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2" name="【公民館】&#10;有形固定資産減価償却率平均値テキスト">
          <a:extLst>
            <a:ext uri="{FF2B5EF4-FFF2-40B4-BE49-F238E27FC236}">
              <a16:creationId xmlns:a16="http://schemas.microsoft.com/office/drawing/2014/main" id="{702FE5C4-0A70-48CD-B89C-85EC091DC043}"/>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3" name="フローチャート: 判断 762">
          <a:extLst>
            <a:ext uri="{FF2B5EF4-FFF2-40B4-BE49-F238E27FC236}">
              <a16:creationId xmlns:a16="http://schemas.microsoft.com/office/drawing/2014/main" id="{0D638593-E11A-4DFF-8409-C50017D216F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4" name="フローチャート: 判断 763">
          <a:extLst>
            <a:ext uri="{FF2B5EF4-FFF2-40B4-BE49-F238E27FC236}">
              <a16:creationId xmlns:a16="http://schemas.microsoft.com/office/drawing/2014/main" id="{3C7379B7-4CA4-4CB4-B13C-51B5ECF341BD}"/>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5" name="フローチャート: 判断 764">
          <a:extLst>
            <a:ext uri="{FF2B5EF4-FFF2-40B4-BE49-F238E27FC236}">
              <a16:creationId xmlns:a16="http://schemas.microsoft.com/office/drawing/2014/main" id="{829A4A47-77E7-4A40-808F-90972D6B1E38}"/>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6" name="フローチャート: 判断 765">
          <a:extLst>
            <a:ext uri="{FF2B5EF4-FFF2-40B4-BE49-F238E27FC236}">
              <a16:creationId xmlns:a16="http://schemas.microsoft.com/office/drawing/2014/main" id="{A840AB99-5BA3-4DF3-8D4B-FD87CC390E03}"/>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7" name="フローチャート: 判断 766">
          <a:extLst>
            <a:ext uri="{FF2B5EF4-FFF2-40B4-BE49-F238E27FC236}">
              <a16:creationId xmlns:a16="http://schemas.microsoft.com/office/drawing/2014/main" id="{0C2BD103-7103-4964-8F0D-1AF6CDCC2279}"/>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64AEDF4-081F-46FB-8FD6-C61093C2E1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4FE82DD-C41C-4DDC-9FD1-4085BF78FEF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4009F21-3AE0-452C-B5FC-EFE7BC4BA2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4BBB49A-DA6A-4D6E-828B-3076189C4E9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80B08F3-8673-4365-B5BD-D4C33E4122A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73" name="楕円 772">
          <a:extLst>
            <a:ext uri="{FF2B5EF4-FFF2-40B4-BE49-F238E27FC236}">
              <a16:creationId xmlns:a16="http://schemas.microsoft.com/office/drawing/2014/main" id="{C60BCBE4-8006-432B-9736-DBAFF85B3939}"/>
            </a:ext>
          </a:extLst>
        </xdr:cNvPr>
        <xdr:cNvSpPr/>
      </xdr:nvSpPr>
      <xdr:spPr>
        <a:xfrm>
          <a:off x="14325600" y="17555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99077</xdr:rowOff>
    </xdr:from>
    <xdr:ext cx="405111" cy="259045"/>
    <xdr:sp macro="" textlink="">
      <xdr:nvSpPr>
        <xdr:cNvPr id="774" name="【公民館】&#10;有形固定資産減価償却率該当値テキスト">
          <a:extLst>
            <a:ext uri="{FF2B5EF4-FFF2-40B4-BE49-F238E27FC236}">
              <a16:creationId xmlns:a16="http://schemas.microsoft.com/office/drawing/2014/main" id="{1750DC92-D441-4C81-A2D3-694DD6285C6D}"/>
            </a:ext>
          </a:extLst>
        </xdr:cNvPr>
        <xdr:cNvSpPr txBox="1"/>
      </xdr:nvSpPr>
      <xdr:spPr>
        <a:xfrm>
          <a:off x="14414500"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775" name="楕円 774">
          <a:extLst>
            <a:ext uri="{FF2B5EF4-FFF2-40B4-BE49-F238E27FC236}">
              <a16:creationId xmlns:a16="http://schemas.microsoft.com/office/drawing/2014/main" id="{903E6772-3BA0-4ADC-BB54-58FC7EFA4DD8}"/>
            </a:ext>
          </a:extLst>
        </xdr:cNvPr>
        <xdr:cNvSpPr/>
      </xdr:nvSpPr>
      <xdr:spPr>
        <a:xfrm>
          <a:off x="1357884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105</xdr:row>
      <xdr:rowOff>0</xdr:rowOff>
    </xdr:to>
    <xdr:cxnSp macro="">
      <xdr:nvCxnSpPr>
        <xdr:cNvPr id="776" name="直線コネクタ 775">
          <a:extLst>
            <a:ext uri="{FF2B5EF4-FFF2-40B4-BE49-F238E27FC236}">
              <a16:creationId xmlns:a16="http://schemas.microsoft.com/office/drawing/2014/main" id="{96F48EA8-7C2C-4800-B2E8-FA7E1AEACD83}"/>
            </a:ext>
          </a:extLst>
        </xdr:cNvPr>
        <xdr:cNvCxnSpPr/>
      </xdr:nvCxnSpPr>
      <xdr:spPr>
        <a:xfrm>
          <a:off x="13629640" y="1755076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7" name="楕円 776">
          <a:extLst>
            <a:ext uri="{FF2B5EF4-FFF2-40B4-BE49-F238E27FC236}">
              <a16:creationId xmlns:a16="http://schemas.microsoft.com/office/drawing/2014/main" id="{DFCCC256-CC96-4E4F-B35F-6D5EFD674B2F}"/>
            </a:ext>
          </a:extLst>
        </xdr:cNvPr>
        <xdr:cNvSpPr/>
      </xdr:nvSpPr>
      <xdr:spPr>
        <a:xfrm>
          <a:off x="128041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116205</xdr:rowOff>
    </xdr:to>
    <xdr:cxnSp macro="">
      <xdr:nvCxnSpPr>
        <xdr:cNvPr id="778" name="直線コネクタ 777">
          <a:extLst>
            <a:ext uri="{FF2B5EF4-FFF2-40B4-BE49-F238E27FC236}">
              <a16:creationId xmlns:a16="http://schemas.microsoft.com/office/drawing/2014/main" id="{06D044B9-2455-4DC1-9981-1DC8C8AF4FBD}"/>
            </a:ext>
          </a:extLst>
        </xdr:cNvPr>
        <xdr:cNvCxnSpPr/>
      </xdr:nvCxnSpPr>
      <xdr:spPr>
        <a:xfrm>
          <a:off x="12854940" y="17545049"/>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79" name="楕円 778">
          <a:extLst>
            <a:ext uri="{FF2B5EF4-FFF2-40B4-BE49-F238E27FC236}">
              <a16:creationId xmlns:a16="http://schemas.microsoft.com/office/drawing/2014/main" id="{B7B341A4-AA24-4C16-8222-649F487F9CD7}"/>
            </a:ext>
          </a:extLst>
        </xdr:cNvPr>
        <xdr:cNvSpPr/>
      </xdr:nvSpPr>
      <xdr:spPr>
        <a:xfrm>
          <a:off x="1202944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104</xdr:row>
      <xdr:rowOff>110489</xdr:rowOff>
    </xdr:to>
    <xdr:cxnSp macro="">
      <xdr:nvCxnSpPr>
        <xdr:cNvPr id="780" name="直線コネクタ 779">
          <a:extLst>
            <a:ext uri="{FF2B5EF4-FFF2-40B4-BE49-F238E27FC236}">
              <a16:creationId xmlns:a16="http://schemas.microsoft.com/office/drawing/2014/main" id="{BD3B269B-C899-44FF-9654-04A270CE9250}"/>
            </a:ext>
          </a:extLst>
        </xdr:cNvPr>
        <xdr:cNvCxnSpPr/>
      </xdr:nvCxnSpPr>
      <xdr:spPr>
        <a:xfrm>
          <a:off x="12072620" y="1750314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145414</xdr:rowOff>
    </xdr:from>
    <xdr:to>
      <xdr:col>67</xdr:col>
      <xdr:colOff>101600</xdr:colOff>
      <xdr:row>104</xdr:row>
      <xdr:rowOff>75564</xdr:rowOff>
    </xdr:to>
    <xdr:sp macro="" textlink="">
      <xdr:nvSpPr>
        <xdr:cNvPr id="781" name="楕円 780">
          <a:extLst>
            <a:ext uri="{FF2B5EF4-FFF2-40B4-BE49-F238E27FC236}">
              <a16:creationId xmlns:a16="http://schemas.microsoft.com/office/drawing/2014/main" id="{7A6966B4-B378-4125-A2D8-E332C0DA6E0A}"/>
            </a:ext>
          </a:extLst>
        </xdr:cNvPr>
        <xdr:cNvSpPr/>
      </xdr:nvSpPr>
      <xdr:spPr>
        <a:xfrm>
          <a:off x="1123188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24764</xdr:rowOff>
    </xdr:from>
    <xdr:to>
      <xdr:col>71</xdr:col>
      <xdr:colOff>177800</xdr:colOff>
      <xdr:row>104</xdr:row>
      <xdr:rowOff>68580</xdr:rowOff>
    </xdr:to>
    <xdr:cxnSp macro="">
      <xdr:nvCxnSpPr>
        <xdr:cNvPr id="782" name="直線コネクタ 781">
          <a:extLst>
            <a:ext uri="{FF2B5EF4-FFF2-40B4-BE49-F238E27FC236}">
              <a16:creationId xmlns:a16="http://schemas.microsoft.com/office/drawing/2014/main" id="{007FFDE9-E9E7-45D8-A02D-063C8042EBC4}"/>
            </a:ext>
          </a:extLst>
        </xdr:cNvPr>
        <xdr:cNvCxnSpPr/>
      </xdr:nvCxnSpPr>
      <xdr:spPr>
        <a:xfrm>
          <a:off x="11282680" y="1745932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3" name="n_1aveValue【公民館】&#10;有形固定資産減価償却率">
          <a:extLst>
            <a:ext uri="{FF2B5EF4-FFF2-40B4-BE49-F238E27FC236}">
              <a16:creationId xmlns:a16="http://schemas.microsoft.com/office/drawing/2014/main" id="{E4EEC2D6-D005-47D6-A492-C092A250A26D}"/>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4" name="n_2aveValue【公民館】&#10;有形固定資産減価償却率">
          <a:extLst>
            <a:ext uri="{FF2B5EF4-FFF2-40B4-BE49-F238E27FC236}">
              <a16:creationId xmlns:a16="http://schemas.microsoft.com/office/drawing/2014/main" id="{0C007EBC-45BA-4A74-B0C6-B7FE7D9EE9B1}"/>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5" name="n_3aveValue【公民館】&#10;有形固定資産減価償却率">
          <a:extLst>
            <a:ext uri="{FF2B5EF4-FFF2-40B4-BE49-F238E27FC236}">
              <a16:creationId xmlns:a16="http://schemas.microsoft.com/office/drawing/2014/main" id="{05A28941-F6CA-433C-8A9E-940079B3C918}"/>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6" name="n_4aveValue【公民館】&#10;有形固定資産減価償却率">
          <a:extLst>
            <a:ext uri="{FF2B5EF4-FFF2-40B4-BE49-F238E27FC236}">
              <a16:creationId xmlns:a16="http://schemas.microsoft.com/office/drawing/2014/main" id="{C241C3FB-E8B9-4F45-9876-757EAE20A4AE}"/>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12082</xdr:rowOff>
    </xdr:from>
    <xdr:ext cx="405111" cy="259045"/>
    <xdr:sp macro="" textlink="">
      <xdr:nvSpPr>
        <xdr:cNvPr id="787" name="n_1mainValue【公民館】&#10;有形固定資産減価償却率">
          <a:extLst>
            <a:ext uri="{FF2B5EF4-FFF2-40B4-BE49-F238E27FC236}">
              <a16:creationId xmlns:a16="http://schemas.microsoft.com/office/drawing/2014/main" id="{22B3F7DE-0FCA-4281-AB8C-339CD543963C}"/>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88" name="n_2mainValue【公民館】&#10;有形固定資産減価償却率">
          <a:extLst>
            <a:ext uri="{FF2B5EF4-FFF2-40B4-BE49-F238E27FC236}">
              <a16:creationId xmlns:a16="http://schemas.microsoft.com/office/drawing/2014/main" id="{B31C5D0D-AA11-44A4-8F7B-D01334D15977}"/>
            </a:ext>
          </a:extLst>
        </xdr:cNvPr>
        <xdr:cNvSpPr txBox="1"/>
      </xdr:nvSpPr>
      <xdr:spPr>
        <a:xfrm>
          <a:off x="12675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9" name="n_3mainValue【公民館】&#10;有形固定資産減価償却率">
          <a:extLst>
            <a:ext uri="{FF2B5EF4-FFF2-40B4-BE49-F238E27FC236}">
              <a16:creationId xmlns:a16="http://schemas.microsoft.com/office/drawing/2014/main" id="{565358E8-FE7F-4C57-86FD-44C13930ABA1}"/>
            </a:ext>
          </a:extLst>
        </xdr:cNvPr>
        <xdr:cNvSpPr txBox="1"/>
      </xdr:nvSpPr>
      <xdr:spPr>
        <a:xfrm>
          <a:off x="119005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92091</xdr:rowOff>
    </xdr:from>
    <xdr:ext cx="405111" cy="259045"/>
    <xdr:sp macro="" textlink="">
      <xdr:nvSpPr>
        <xdr:cNvPr id="790" name="n_4mainValue【公民館】&#10;有形固定資産減価償却率">
          <a:extLst>
            <a:ext uri="{FF2B5EF4-FFF2-40B4-BE49-F238E27FC236}">
              <a16:creationId xmlns:a16="http://schemas.microsoft.com/office/drawing/2014/main" id="{5C1A92C0-5E63-4F91-B950-47DFE9F661F0}"/>
            </a:ext>
          </a:extLst>
        </xdr:cNvPr>
        <xdr:cNvSpPr txBox="1"/>
      </xdr:nvSpPr>
      <xdr:spPr>
        <a:xfrm>
          <a:off x="11102984" y="171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C8B4E23-9A3F-4338-B7D5-AB1094F3DC7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DB388A1E-ACFC-4EAC-A0EC-BB37F01558E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5021BC4-8C16-4F00-8BC2-92AE1982656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212D0537-2958-4599-A23D-FAF019F1A2F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37FFE96-4E0E-443F-BF1E-B6C0B6CB53C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D00EDB0-B236-4D1F-A34F-64AEB1E388B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B27F62AF-4DA7-451C-9430-9BC687D0D6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EB54B90-1092-47A9-9D9F-7310A681FB1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5349BF8-D436-4344-A772-4303B9A4700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9E9489A4-6381-4035-9AF5-DE9F231C57E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744BE4D-5F6A-4A4A-83C3-D714D2356EC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84B2FD15-F938-40B2-B253-D3D3D7A539D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C52B5D07-AD65-4FD8-B775-E4FFEC06527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8037B346-B429-432C-9DF2-CC3FD590320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898759BF-A6B4-4492-AE98-B28AA154046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D1492DDC-29F9-40EB-9384-D615CEB382F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FB68CBB-7E3B-4589-AF35-365797EBB07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7619067F-246B-444D-A723-B65E5B939D1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C0FBD713-7B52-400D-B9DC-9E94B993956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979C714-B98F-47D8-81D6-74092402AE4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D85E27B5-370D-4E97-84DD-58330AE38F2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81157368-5DF9-4DD5-B802-C2CE37406B32}"/>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D9E2FDC0-5F88-4920-B648-F0A0FAF87532}"/>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24D50C6D-8BF0-4EF1-A23A-6A99B7E1DDDF}"/>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5" name="【公民館】&#10;一人当たり面積最大値テキスト">
          <a:extLst>
            <a:ext uri="{FF2B5EF4-FFF2-40B4-BE49-F238E27FC236}">
              <a16:creationId xmlns:a16="http://schemas.microsoft.com/office/drawing/2014/main" id="{8B541920-8848-48A8-A387-C8F587E37BF6}"/>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6" name="直線コネクタ 815">
          <a:extLst>
            <a:ext uri="{FF2B5EF4-FFF2-40B4-BE49-F238E27FC236}">
              <a16:creationId xmlns:a16="http://schemas.microsoft.com/office/drawing/2014/main" id="{D2D3B1ED-B9B5-48E8-9242-677C0CCFD7AF}"/>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7" name="【公民館】&#10;一人当たり面積平均値テキスト">
          <a:extLst>
            <a:ext uri="{FF2B5EF4-FFF2-40B4-BE49-F238E27FC236}">
              <a16:creationId xmlns:a16="http://schemas.microsoft.com/office/drawing/2014/main" id="{A137DCFE-6953-45B1-A04F-7C9E4E6D560B}"/>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18" name="フローチャート: 判断 817">
          <a:extLst>
            <a:ext uri="{FF2B5EF4-FFF2-40B4-BE49-F238E27FC236}">
              <a16:creationId xmlns:a16="http://schemas.microsoft.com/office/drawing/2014/main" id="{2CA4C2D7-8106-4308-9CB5-F0446997FAAA}"/>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19" name="フローチャート: 判断 818">
          <a:extLst>
            <a:ext uri="{FF2B5EF4-FFF2-40B4-BE49-F238E27FC236}">
              <a16:creationId xmlns:a16="http://schemas.microsoft.com/office/drawing/2014/main" id="{784AB685-C838-4AB8-914C-6888984DAE83}"/>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0" name="フローチャート: 判断 819">
          <a:extLst>
            <a:ext uri="{FF2B5EF4-FFF2-40B4-BE49-F238E27FC236}">
              <a16:creationId xmlns:a16="http://schemas.microsoft.com/office/drawing/2014/main" id="{53FA3750-3C4F-4350-AEE1-C17DF7A394AF}"/>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1" name="フローチャート: 判断 820">
          <a:extLst>
            <a:ext uri="{FF2B5EF4-FFF2-40B4-BE49-F238E27FC236}">
              <a16:creationId xmlns:a16="http://schemas.microsoft.com/office/drawing/2014/main" id="{B1D3DDED-7B11-4CF4-BFFB-93C1405248C8}"/>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2" name="フローチャート: 判断 821">
          <a:extLst>
            <a:ext uri="{FF2B5EF4-FFF2-40B4-BE49-F238E27FC236}">
              <a16:creationId xmlns:a16="http://schemas.microsoft.com/office/drawing/2014/main" id="{6FF0AA20-FF1E-41CF-9C63-29DA44809FED}"/>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E3B798E-F3EE-44EE-8FDF-74A173DB70F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A34A52A-42C9-406B-83AB-8C0B2D57BAA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F700CDC-1C6C-486A-B8F7-44A54BAC8D7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98CB0D9-C65B-4433-8973-1782CAA8572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12AA152-F7AE-4429-A2C5-E224010BB1E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151130</xdr:rowOff>
    </xdr:from>
    <xdr:to>
      <xdr:col>116</xdr:col>
      <xdr:colOff>114300</xdr:colOff>
      <xdr:row>103</xdr:row>
      <xdr:rowOff>81280</xdr:rowOff>
    </xdr:to>
    <xdr:sp macro="" textlink="">
      <xdr:nvSpPr>
        <xdr:cNvPr id="828" name="楕円 827">
          <a:extLst>
            <a:ext uri="{FF2B5EF4-FFF2-40B4-BE49-F238E27FC236}">
              <a16:creationId xmlns:a16="http://schemas.microsoft.com/office/drawing/2014/main" id="{7EF1B00D-CCC2-4923-AD71-B64FBE8D1C75}"/>
            </a:ext>
          </a:extLst>
        </xdr:cNvPr>
        <xdr:cNvSpPr/>
      </xdr:nvSpPr>
      <xdr:spPr>
        <a:xfrm>
          <a:off x="194589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2557</xdr:rowOff>
    </xdr:from>
    <xdr:ext cx="469744" cy="259045"/>
    <xdr:sp macro="" textlink="">
      <xdr:nvSpPr>
        <xdr:cNvPr id="829" name="【公民館】&#10;一人当たり面積該当値テキスト">
          <a:extLst>
            <a:ext uri="{FF2B5EF4-FFF2-40B4-BE49-F238E27FC236}">
              <a16:creationId xmlns:a16="http://schemas.microsoft.com/office/drawing/2014/main" id="{E2C29E1F-FAB7-4DD0-A06E-37397E70426F}"/>
            </a:ext>
          </a:extLst>
        </xdr:cNvPr>
        <xdr:cNvSpPr txBox="1"/>
      </xdr:nvSpPr>
      <xdr:spPr>
        <a:xfrm>
          <a:off x="19547840"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155702</xdr:rowOff>
    </xdr:from>
    <xdr:to>
      <xdr:col>112</xdr:col>
      <xdr:colOff>38100</xdr:colOff>
      <xdr:row>103</xdr:row>
      <xdr:rowOff>85852</xdr:rowOff>
    </xdr:to>
    <xdr:sp macro="" textlink="">
      <xdr:nvSpPr>
        <xdr:cNvPr id="830" name="楕円 829">
          <a:extLst>
            <a:ext uri="{FF2B5EF4-FFF2-40B4-BE49-F238E27FC236}">
              <a16:creationId xmlns:a16="http://schemas.microsoft.com/office/drawing/2014/main" id="{F3A425BD-3CDE-4C90-A6B4-B07BB20690D5}"/>
            </a:ext>
          </a:extLst>
        </xdr:cNvPr>
        <xdr:cNvSpPr/>
      </xdr:nvSpPr>
      <xdr:spPr>
        <a:xfrm>
          <a:off x="18735040" y="17254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30480</xdr:rowOff>
    </xdr:from>
    <xdr:to>
      <xdr:col>116</xdr:col>
      <xdr:colOff>63500</xdr:colOff>
      <xdr:row>103</xdr:row>
      <xdr:rowOff>35052</xdr:rowOff>
    </xdr:to>
    <xdr:cxnSp macro="">
      <xdr:nvCxnSpPr>
        <xdr:cNvPr id="831" name="直線コネクタ 830">
          <a:extLst>
            <a:ext uri="{FF2B5EF4-FFF2-40B4-BE49-F238E27FC236}">
              <a16:creationId xmlns:a16="http://schemas.microsoft.com/office/drawing/2014/main" id="{3D2C92D2-03D1-4FAF-9A4B-D892A9A7D678}"/>
            </a:ext>
          </a:extLst>
        </xdr:cNvPr>
        <xdr:cNvCxnSpPr/>
      </xdr:nvCxnSpPr>
      <xdr:spPr>
        <a:xfrm flipV="1">
          <a:off x="18778220" y="1729740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254</xdr:rowOff>
    </xdr:from>
    <xdr:to>
      <xdr:col>107</xdr:col>
      <xdr:colOff>101600</xdr:colOff>
      <xdr:row>103</xdr:row>
      <xdr:rowOff>101854</xdr:rowOff>
    </xdr:to>
    <xdr:sp macro="" textlink="">
      <xdr:nvSpPr>
        <xdr:cNvPr id="832" name="楕円 831">
          <a:extLst>
            <a:ext uri="{FF2B5EF4-FFF2-40B4-BE49-F238E27FC236}">
              <a16:creationId xmlns:a16="http://schemas.microsoft.com/office/drawing/2014/main" id="{08DC6649-0AC5-404F-8AB3-1E4D747C215B}"/>
            </a:ext>
          </a:extLst>
        </xdr:cNvPr>
        <xdr:cNvSpPr/>
      </xdr:nvSpPr>
      <xdr:spPr>
        <a:xfrm>
          <a:off x="1793748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35052</xdr:rowOff>
    </xdr:from>
    <xdr:to>
      <xdr:col>111</xdr:col>
      <xdr:colOff>177800</xdr:colOff>
      <xdr:row>103</xdr:row>
      <xdr:rowOff>51054</xdr:rowOff>
    </xdr:to>
    <xdr:cxnSp macro="">
      <xdr:nvCxnSpPr>
        <xdr:cNvPr id="833" name="直線コネクタ 832">
          <a:extLst>
            <a:ext uri="{FF2B5EF4-FFF2-40B4-BE49-F238E27FC236}">
              <a16:creationId xmlns:a16="http://schemas.microsoft.com/office/drawing/2014/main" id="{2DD352AC-064A-49FE-B9F6-D749E24CE588}"/>
            </a:ext>
          </a:extLst>
        </xdr:cNvPr>
        <xdr:cNvCxnSpPr/>
      </xdr:nvCxnSpPr>
      <xdr:spPr>
        <a:xfrm flipV="1">
          <a:off x="17988280" y="17301972"/>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834" name="楕円 833">
          <a:extLst>
            <a:ext uri="{FF2B5EF4-FFF2-40B4-BE49-F238E27FC236}">
              <a16:creationId xmlns:a16="http://schemas.microsoft.com/office/drawing/2014/main" id="{E72ACBDA-1F78-402B-AF0F-C47FA6DB45EA}"/>
            </a:ext>
          </a:extLst>
        </xdr:cNvPr>
        <xdr:cNvSpPr/>
      </xdr:nvSpPr>
      <xdr:spPr>
        <a:xfrm>
          <a:off x="1716278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51054</xdr:rowOff>
    </xdr:from>
    <xdr:to>
      <xdr:col>107</xdr:col>
      <xdr:colOff>50800</xdr:colOff>
      <xdr:row>103</xdr:row>
      <xdr:rowOff>64770</xdr:rowOff>
    </xdr:to>
    <xdr:cxnSp macro="">
      <xdr:nvCxnSpPr>
        <xdr:cNvPr id="835" name="直線コネクタ 834">
          <a:extLst>
            <a:ext uri="{FF2B5EF4-FFF2-40B4-BE49-F238E27FC236}">
              <a16:creationId xmlns:a16="http://schemas.microsoft.com/office/drawing/2014/main" id="{FFDCD17F-6C4B-4E19-B6E0-510536E6479D}"/>
            </a:ext>
          </a:extLst>
        </xdr:cNvPr>
        <xdr:cNvCxnSpPr/>
      </xdr:nvCxnSpPr>
      <xdr:spPr>
        <a:xfrm flipV="1">
          <a:off x="17213580" y="1731797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27687</xdr:rowOff>
    </xdr:from>
    <xdr:to>
      <xdr:col>98</xdr:col>
      <xdr:colOff>38100</xdr:colOff>
      <xdr:row>103</xdr:row>
      <xdr:rowOff>129287</xdr:rowOff>
    </xdr:to>
    <xdr:sp macro="" textlink="">
      <xdr:nvSpPr>
        <xdr:cNvPr id="836" name="楕円 835">
          <a:extLst>
            <a:ext uri="{FF2B5EF4-FFF2-40B4-BE49-F238E27FC236}">
              <a16:creationId xmlns:a16="http://schemas.microsoft.com/office/drawing/2014/main" id="{9CB3FFC7-85FC-4B61-B38A-ACC72060494E}"/>
            </a:ext>
          </a:extLst>
        </xdr:cNvPr>
        <xdr:cNvSpPr/>
      </xdr:nvSpPr>
      <xdr:spPr>
        <a:xfrm>
          <a:off x="16388080" y="17294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78487</xdr:rowOff>
    </xdr:to>
    <xdr:cxnSp macro="">
      <xdr:nvCxnSpPr>
        <xdr:cNvPr id="837" name="直線コネクタ 836">
          <a:extLst>
            <a:ext uri="{FF2B5EF4-FFF2-40B4-BE49-F238E27FC236}">
              <a16:creationId xmlns:a16="http://schemas.microsoft.com/office/drawing/2014/main" id="{3B293886-C01C-4F83-9B84-120D2F36BCEC}"/>
            </a:ext>
          </a:extLst>
        </xdr:cNvPr>
        <xdr:cNvCxnSpPr/>
      </xdr:nvCxnSpPr>
      <xdr:spPr>
        <a:xfrm flipV="1">
          <a:off x="16431260" y="17331690"/>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38" name="n_1aveValue【公民館】&#10;一人当たり面積">
          <a:extLst>
            <a:ext uri="{FF2B5EF4-FFF2-40B4-BE49-F238E27FC236}">
              <a16:creationId xmlns:a16="http://schemas.microsoft.com/office/drawing/2014/main" id="{16011DEE-0486-41A7-A773-7AF73A0952F0}"/>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39" name="n_2aveValue【公民館】&#10;一人当たり面積">
          <a:extLst>
            <a:ext uri="{FF2B5EF4-FFF2-40B4-BE49-F238E27FC236}">
              <a16:creationId xmlns:a16="http://schemas.microsoft.com/office/drawing/2014/main" id="{69EE7EA3-EB8E-4402-BC11-04DB564117A0}"/>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0" name="n_3aveValue【公民館】&#10;一人当たり面積">
          <a:extLst>
            <a:ext uri="{FF2B5EF4-FFF2-40B4-BE49-F238E27FC236}">
              <a16:creationId xmlns:a16="http://schemas.microsoft.com/office/drawing/2014/main" id="{F40DEB29-DF16-44AD-BEC4-16513512D0A8}"/>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1" name="n_4aveValue【公民館】&#10;一人当たり面積">
          <a:extLst>
            <a:ext uri="{FF2B5EF4-FFF2-40B4-BE49-F238E27FC236}">
              <a16:creationId xmlns:a16="http://schemas.microsoft.com/office/drawing/2014/main" id="{4547EE93-B5DC-45AF-B4AA-E740DEB78A18}"/>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102379</xdr:rowOff>
    </xdr:from>
    <xdr:ext cx="469744" cy="259045"/>
    <xdr:sp macro="" textlink="">
      <xdr:nvSpPr>
        <xdr:cNvPr id="842" name="n_1mainValue【公民館】&#10;一人当たり面積">
          <a:extLst>
            <a:ext uri="{FF2B5EF4-FFF2-40B4-BE49-F238E27FC236}">
              <a16:creationId xmlns:a16="http://schemas.microsoft.com/office/drawing/2014/main" id="{2D4BCF4F-3C13-4F2D-BD97-DD477430D3B6}"/>
            </a:ext>
          </a:extLst>
        </xdr:cNvPr>
        <xdr:cNvSpPr txBox="1"/>
      </xdr:nvSpPr>
      <xdr:spPr>
        <a:xfrm>
          <a:off x="18561127" y="1703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118381</xdr:rowOff>
    </xdr:from>
    <xdr:ext cx="469744" cy="259045"/>
    <xdr:sp macro="" textlink="">
      <xdr:nvSpPr>
        <xdr:cNvPr id="843" name="n_2mainValue【公民館】&#10;一人当たり面積">
          <a:extLst>
            <a:ext uri="{FF2B5EF4-FFF2-40B4-BE49-F238E27FC236}">
              <a16:creationId xmlns:a16="http://schemas.microsoft.com/office/drawing/2014/main" id="{ACE521F8-2564-4804-BC3E-A287500B51EB}"/>
            </a:ext>
          </a:extLst>
        </xdr:cNvPr>
        <xdr:cNvSpPr txBox="1"/>
      </xdr:nvSpPr>
      <xdr:spPr>
        <a:xfrm>
          <a:off x="17776267" y="1705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844" name="n_3mainValue【公民館】&#10;一人当たり面積">
          <a:extLst>
            <a:ext uri="{FF2B5EF4-FFF2-40B4-BE49-F238E27FC236}">
              <a16:creationId xmlns:a16="http://schemas.microsoft.com/office/drawing/2014/main" id="{8A7D06F7-FE88-456D-8342-02300E33CEF2}"/>
            </a:ext>
          </a:extLst>
        </xdr:cNvPr>
        <xdr:cNvSpPr txBox="1"/>
      </xdr:nvSpPr>
      <xdr:spPr>
        <a:xfrm>
          <a:off x="17001567" y="17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145814</xdr:rowOff>
    </xdr:from>
    <xdr:ext cx="469744" cy="259045"/>
    <xdr:sp macro="" textlink="">
      <xdr:nvSpPr>
        <xdr:cNvPr id="845" name="n_4mainValue【公民館】&#10;一人当たり面積">
          <a:extLst>
            <a:ext uri="{FF2B5EF4-FFF2-40B4-BE49-F238E27FC236}">
              <a16:creationId xmlns:a16="http://schemas.microsoft.com/office/drawing/2014/main" id="{3D48B150-82F9-4964-8997-F956F92AD178}"/>
            </a:ext>
          </a:extLst>
        </xdr:cNvPr>
        <xdr:cNvSpPr txBox="1"/>
      </xdr:nvSpPr>
      <xdr:spPr>
        <a:xfrm>
          <a:off x="16226867" y="170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DEAF2F91-B2CE-4A54-A593-04B428E12E6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93126964-86ED-4A63-9194-123D8F8509E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E2E2FDA-1DE1-4ED2-A885-4ABAA16B1C6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・類似団体と比較して、有形固定資産減価償却率が高くなっている施設は、港湾・漁港であり、特に低くなっている施設は、道路、橋りょう・トンネル、公営住宅、学校施設である。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トンネルは、資産の取得日を道路台帳で管理している共用開始日としていることから、実際の工事年度と比較して全体的に新しくなる傾向がある。そのため、減価償却累計額が低く抑えら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・公営住宅は、平成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19(2007)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年の中越沖地震以降、復興住宅を新たに建設していることから、有形固定資産減価償却率が低くなっている。また、学校施設についても、令和４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年度に老朽化した東中学校を改築したため低くなっている。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延長、有形固定資産（償却資産）額、面積が高くなっている施設は、道路、橋りょう・トンネル、学校施設、公民館となっている。特に公民館については、市内の各地域にコミュニティーセンターが設置されていることが要因となっている。将来の更新費用及び維持管理にかかる経費の増加を見据え、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27(2015)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年度に策定した柏崎市公共施設等総合管理計画に基づき、適正に管理を行っていく。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1FBF18-E753-4E5E-8D4F-EB64BD0F5E6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4AE3E2-A833-4B02-9D23-D3F4FB43AB2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A69CE2-F389-4E36-834D-E031C3298C4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047860-1202-4724-8545-9524C959C1D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06913A-2945-4B87-AE88-B6D10B3FAAA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97DFEC-3BE6-4CF0-A82B-9DE1547C82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43D642-EF81-4F24-9027-FDA02571CF9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3FD402-8D94-41B0-A542-9310044FC63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7B8D44-8C2B-478C-BE7A-5912C9BAD3C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3369AC-8D9A-4240-9021-91A85777D1D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494590-1D66-4668-A062-6C34DE5A48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E3A97D-0B70-40D2-8FF8-F171FF57BF1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1BBAA8-1F2D-4F75-886B-F50CA7B301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118EC8-7983-4D2B-9595-0DD7D1C7B3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A07686-09AA-4EAE-9036-50972DF264B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0125CC-A4D8-45BB-8921-34BCB92D9B2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DA8ADD-F7E0-46A1-8D05-D335EC263CF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B5BEC5-55F2-4219-91D7-1A8EF47D48A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A8BD2F-80BA-4B05-BF64-E57DB275C02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FCFA64-20A7-4F00-AF3A-87539E271B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ACB1FB-68B9-4011-B71B-C860A4290A3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9D21EF-C5A3-4090-8314-E7447ABB0B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AA1B6A-44BC-4309-BC26-ADB436058A2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0AA802-699C-4E6F-B805-088CEB44A2A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A1611C-4DDC-4C72-8B48-639A31080D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FC5FE5-894D-4B71-B3B4-FA4BD02CA7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39E10F-D331-4799-B40A-7210B529CA8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6CF8C8-C913-4D94-A0F2-CCFA41B1DFB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DFEBA3-C3D9-4559-BE9F-422F3187CEC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429D9A-AD71-4FB4-B900-C92AF30FDB9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6FE338-3FB6-4627-9041-07939940654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28F800-5D21-4E70-9222-8081F4AD68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FDB002-9BD9-49FF-B347-422D8BEC530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E1041D-2B54-4F80-871D-4B5B4BA2C9B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76ED1A-E8A3-4688-A65B-80C29ECA7F8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70E9F6-6C21-405B-BB63-34AC736A38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40545B-5068-4123-9487-BC7A641A6D3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1F01C8-F2C4-4524-85C2-50DB976E0BE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DF5000-42E9-4EC1-AC25-4067F91838F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7F0B55-9046-47ED-9E9E-F0D5CBEE0D1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6C32E7-4DBE-42AD-A404-6320FDEF441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E371BC-C649-4632-A25A-CD1E62A221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252859-590A-4666-854F-A1CAB502B3B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87C335E-05DD-4B7E-ABD2-27213848A77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D2F534-AE0C-4005-90C4-DDBE0281618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8CE8E6-F4A7-4433-967C-A9FFFF3C54E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6C2ED6B-4059-4858-9CE6-46BAB63DB19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D8F8CC-F95F-4FAB-BEE3-551467D5C97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A773ED-5456-465F-8E25-441A313583B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92CDC63-F448-4C0F-A7D1-CE5EAA4E569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CB1937-771F-4583-AB72-FDD3782A70D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9509F7C-F611-478D-89B9-4C59958E068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F8FC37-1FBE-4FF8-A81C-B0132E0F5C6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3DF1DB-A183-44A8-BFC4-86CC1FA5BFC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08CF541-A582-4D3A-8C71-FF6269B5E3A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4F54CF7-D3C3-4D91-87DA-7FD13C24D89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B5252A1F-FF74-44C6-9E61-B59C135C6615}"/>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287C574-8F2B-4103-B711-0B321AAE6804}"/>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833B63D-B7CB-4591-AFE5-7F8127599A4A}"/>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597B30F-298B-46AF-B8EE-274A7ADD3433}"/>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6B44FD8-49B7-478B-9228-7D0D73BDA8BB}"/>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1943AAE-4DE2-461E-87C1-2124C9BEBA2B}"/>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DE6F435A-A961-4718-A2B6-672DE2DD4F3D}"/>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BF48D3A1-6F0D-4751-BB93-E33E542077A7}"/>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5C6FE78-9FC3-4364-ACBD-9DF7B7CD8637}"/>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1189205-1D82-47F8-9372-1EEB396984F8}"/>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BAF2F5E0-F5CF-40B3-A46A-AF8917DA3E03}"/>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F3361A-A2C6-42D0-86E9-C49F0DB837B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1ACD9C-3636-458C-B06C-9F778ABBF83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5CF0FF-90E5-408F-8087-8CE6769CAA8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717549-B889-4FAE-A443-05893348316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9F3F17-29F4-46AB-8281-0F5EDEC1717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9D424835-AD6C-4D74-B8E6-8395FC4E8CC9}"/>
            </a:ext>
          </a:extLst>
        </xdr:cNvPr>
        <xdr:cNvSpPr/>
      </xdr:nvSpPr>
      <xdr:spPr>
        <a:xfrm>
          <a:off x="4036060" y="6472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4A61F917-699D-4757-8C64-9DA470861AE7}"/>
            </a:ext>
          </a:extLst>
        </xdr:cNvPr>
        <xdr:cNvSpPr txBox="1"/>
      </xdr:nvSpPr>
      <xdr:spPr>
        <a:xfrm>
          <a:off x="4124960"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a:extLst>
            <a:ext uri="{FF2B5EF4-FFF2-40B4-BE49-F238E27FC236}">
              <a16:creationId xmlns:a16="http://schemas.microsoft.com/office/drawing/2014/main" id="{38897336-1868-4442-951F-82F8F64C81D7}"/>
            </a:ext>
          </a:extLst>
        </xdr:cNvPr>
        <xdr:cNvSpPr/>
      </xdr:nvSpPr>
      <xdr:spPr>
        <a:xfrm>
          <a:off x="3312160" y="6443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DC729E06-F801-433E-8A39-CDCAA24F24E1}"/>
            </a:ext>
          </a:extLst>
        </xdr:cNvPr>
        <xdr:cNvCxnSpPr/>
      </xdr:nvCxnSpPr>
      <xdr:spPr>
        <a:xfrm>
          <a:off x="3355340" y="649387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8" name="楕円 77">
          <a:extLst>
            <a:ext uri="{FF2B5EF4-FFF2-40B4-BE49-F238E27FC236}">
              <a16:creationId xmlns:a16="http://schemas.microsoft.com/office/drawing/2014/main" id="{A75CFA24-4E7C-47A1-A38E-95F706337C77}"/>
            </a:ext>
          </a:extLst>
        </xdr:cNvPr>
        <xdr:cNvSpPr/>
      </xdr:nvSpPr>
      <xdr:spPr>
        <a:xfrm>
          <a:off x="25146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111BD4C9-509B-4053-ADE6-1B0FB48A812C}"/>
            </a:ext>
          </a:extLst>
        </xdr:cNvPr>
        <xdr:cNvCxnSpPr/>
      </xdr:nvCxnSpPr>
      <xdr:spPr>
        <a:xfrm>
          <a:off x="2565400" y="646938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149497</xdr:rowOff>
    </xdr:from>
    <xdr:to>
      <xdr:col>10</xdr:col>
      <xdr:colOff>165100</xdr:colOff>
      <xdr:row>39</xdr:row>
      <xdr:rowOff>79647</xdr:rowOff>
    </xdr:to>
    <xdr:sp macro="" textlink="">
      <xdr:nvSpPr>
        <xdr:cNvPr id="80" name="楕円 79">
          <a:extLst>
            <a:ext uri="{FF2B5EF4-FFF2-40B4-BE49-F238E27FC236}">
              <a16:creationId xmlns:a16="http://schemas.microsoft.com/office/drawing/2014/main" id="{F29DC6AF-8B9F-4937-A980-28B55C90BA31}"/>
            </a:ext>
          </a:extLst>
        </xdr:cNvPr>
        <xdr:cNvSpPr/>
      </xdr:nvSpPr>
      <xdr:spPr>
        <a:xfrm>
          <a:off x="173990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39</xdr:row>
      <xdr:rowOff>28847</xdr:rowOff>
    </xdr:to>
    <xdr:cxnSp macro="">
      <xdr:nvCxnSpPr>
        <xdr:cNvPr id="81" name="直線コネクタ 80">
          <a:extLst>
            <a:ext uri="{FF2B5EF4-FFF2-40B4-BE49-F238E27FC236}">
              <a16:creationId xmlns:a16="http://schemas.microsoft.com/office/drawing/2014/main" id="{B55A72EE-6F81-43FD-B3FB-B35D179A6C1F}"/>
            </a:ext>
          </a:extLst>
        </xdr:cNvPr>
        <xdr:cNvCxnSpPr/>
      </xdr:nvCxnSpPr>
      <xdr:spPr>
        <a:xfrm flipV="1">
          <a:off x="1790700" y="6469380"/>
          <a:ext cx="7747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7B431432-7B7F-4B09-83E1-DFE3D81019C3}"/>
            </a:ext>
          </a:extLst>
        </xdr:cNvPr>
        <xdr:cNvSpPr/>
      </xdr:nvSpPr>
      <xdr:spPr>
        <a:xfrm>
          <a:off x="965200" y="649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28847</xdr:rowOff>
    </xdr:to>
    <xdr:cxnSp macro="">
      <xdr:nvCxnSpPr>
        <xdr:cNvPr id="83" name="直線コネクタ 82">
          <a:extLst>
            <a:ext uri="{FF2B5EF4-FFF2-40B4-BE49-F238E27FC236}">
              <a16:creationId xmlns:a16="http://schemas.microsoft.com/office/drawing/2014/main" id="{A786451D-A8D5-4492-930D-3E84C14859FF}"/>
            </a:ext>
          </a:extLst>
        </xdr:cNvPr>
        <xdr:cNvCxnSpPr/>
      </xdr:nvCxnSpPr>
      <xdr:spPr>
        <a:xfrm>
          <a:off x="1008380" y="6540682"/>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2F038489-8339-451D-913C-9B5C391AB87E}"/>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29F0995-FEFA-47CE-832E-A24140D0E8E9}"/>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28E3E5C-32FC-4075-99FA-D90EA295B4AE}"/>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98619D5E-4432-423C-9B5E-016AF91A0761}"/>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B589705D-0574-4E6D-9BE6-143127C073A1}"/>
            </a:ext>
          </a:extLst>
        </xdr:cNvPr>
        <xdr:cNvSpPr txBox="1"/>
      </xdr:nvSpPr>
      <xdr:spPr>
        <a:xfrm>
          <a:off x="317056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9" name="n_2mainValue【図書館】&#10;有形固定資産減価償却率">
          <a:extLst>
            <a:ext uri="{FF2B5EF4-FFF2-40B4-BE49-F238E27FC236}">
              <a16:creationId xmlns:a16="http://schemas.microsoft.com/office/drawing/2014/main" id="{5F196B44-8658-4F8E-B023-7662CD71C3AC}"/>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46B4EC53-A022-4F1A-B0DA-ED19443C73F6}"/>
            </a:ext>
          </a:extLst>
        </xdr:cNvPr>
        <xdr:cNvSpPr txBox="1"/>
      </xdr:nvSpPr>
      <xdr:spPr>
        <a:xfrm>
          <a:off x="161100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FA869B4C-2819-4B7D-BEC3-2D1268A19C66}"/>
            </a:ext>
          </a:extLst>
        </xdr:cNvPr>
        <xdr:cNvSpPr txBox="1"/>
      </xdr:nvSpPr>
      <xdr:spPr>
        <a:xfrm>
          <a:off x="83630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447780-8034-4DDB-B34C-312E82252A7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09EA0CF-386B-4A2E-AD91-0308601125F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CC34AE-77A1-49C4-B5FC-3CBA277CBF1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A246AF-4A91-470B-8E6D-B78391CF897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CD9DAC1-7A6A-4E52-8D2C-DBE84310F6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071357-A5D1-4865-AD68-DA2E22454AE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D5671C-6D67-43EE-AC01-F7E2C4F7A89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A1DB62-488C-467B-8981-EC1306D1A04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1DC62A9-D858-4248-AA32-228277172F6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3242943-9A6A-48A7-99F2-72BF34226E5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0A4D401-5969-40CF-91D8-8B3D2AB78BE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C88EC4A-95D4-46F2-9E0C-F15853F42716}"/>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BAED23B-D702-49A3-A96B-FE11B43BB2FE}"/>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47891A3-F69F-4E44-9D88-E6C460B73F49}"/>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082FDA4-54A5-4CCE-9E2F-372EB86C6D3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C190C3E-395B-4958-82A5-2BFF2FFA28D8}"/>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439B98D-F696-4171-A761-D32FBA1A73B5}"/>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1496666-580A-44D2-A52B-576B8E897BC1}"/>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CB7A0F6-E75F-4CAF-BF22-D1162178568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B8E83D-A979-476A-AD63-078F347CFD7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37CB056-13DB-4EEA-B515-CC99529F2DA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E2FC4C3B-03C6-4F4F-AD70-F7E9E8C9CA77}"/>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DDACF56-34CD-4589-A72A-388B2AE33D2B}"/>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44156311-1B34-4E32-B196-EDBA28DEF8B7}"/>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74E91A5-7E1D-4E9B-9DA8-8973D15CE78E}"/>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47242E-6618-47D3-942E-680BD51CBBD6}"/>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CC9A6EA4-1B6A-4136-A24B-9548C96927BA}"/>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CD4448E7-E73E-4F5D-A448-786D7A21503A}"/>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8847CB9F-0DEF-43AE-B2F5-C0181C0E2DB2}"/>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6AF4A22-74D2-4548-87A3-6FA1A0F3B69B}"/>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94949CA9-2F09-4EB7-9C8F-B76C66B472A7}"/>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3A32E6B7-4682-496E-AF80-AB0C4F08BE4F}"/>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30C2AA-1818-482D-8822-1A6D7137524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CD115B-93E4-44E4-AF24-86EF5A3F75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72F1B6-AD72-4F55-8290-994BC07715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321C08-7A29-44D7-BEAD-0A608E13049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9F641A-1A28-44C2-9A57-031F02553F4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29972</xdr:rowOff>
    </xdr:from>
    <xdr:to>
      <xdr:col>55</xdr:col>
      <xdr:colOff>50800</xdr:colOff>
      <xdr:row>38</xdr:row>
      <xdr:rowOff>131572</xdr:rowOff>
    </xdr:to>
    <xdr:sp macro="" textlink="">
      <xdr:nvSpPr>
        <xdr:cNvPr id="129" name="楕円 128">
          <a:extLst>
            <a:ext uri="{FF2B5EF4-FFF2-40B4-BE49-F238E27FC236}">
              <a16:creationId xmlns:a16="http://schemas.microsoft.com/office/drawing/2014/main" id="{A5422747-2C1B-4580-9D86-D2ACFC1E5020}"/>
            </a:ext>
          </a:extLst>
        </xdr:cNvPr>
        <xdr:cNvSpPr/>
      </xdr:nvSpPr>
      <xdr:spPr>
        <a:xfrm>
          <a:off x="9192260" y="6400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52849</xdr:rowOff>
    </xdr:from>
    <xdr:ext cx="469744" cy="259045"/>
    <xdr:sp macro="" textlink="">
      <xdr:nvSpPr>
        <xdr:cNvPr id="130" name="【図書館】&#10;一人当たり面積該当値テキスト">
          <a:extLst>
            <a:ext uri="{FF2B5EF4-FFF2-40B4-BE49-F238E27FC236}">
              <a16:creationId xmlns:a16="http://schemas.microsoft.com/office/drawing/2014/main" id="{F5A50061-85F9-4918-8937-D846F3A27BEF}"/>
            </a:ext>
          </a:extLst>
        </xdr:cNvPr>
        <xdr:cNvSpPr txBox="1"/>
      </xdr:nvSpPr>
      <xdr:spPr>
        <a:xfrm>
          <a:off x="9258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2AC99905-EF12-49FE-97EC-9E96D4B9777D}"/>
            </a:ext>
          </a:extLst>
        </xdr:cNvPr>
        <xdr:cNvSpPr/>
      </xdr:nvSpPr>
      <xdr:spPr>
        <a:xfrm>
          <a:off x="844550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80772</xdr:rowOff>
    </xdr:from>
    <xdr:to>
      <xdr:col>55</xdr:col>
      <xdr:colOff>0</xdr:colOff>
      <xdr:row>38</xdr:row>
      <xdr:rowOff>89916</xdr:rowOff>
    </xdr:to>
    <xdr:cxnSp macro="">
      <xdr:nvCxnSpPr>
        <xdr:cNvPr id="132" name="直線コネクタ 131">
          <a:extLst>
            <a:ext uri="{FF2B5EF4-FFF2-40B4-BE49-F238E27FC236}">
              <a16:creationId xmlns:a16="http://schemas.microsoft.com/office/drawing/2014/main" id="{772B7F68-8BE2-4BE0-A96D-4BCB3D75ED69}"/>
            </a:ext>
          </a:extLst>
        </xdr:cNvPr>
        <xdr:cNvCxnSpPr/>
      </xdr:nvCxnSpPr>
      <xdr:spPr>
        <a:xfrm flipV="1">
          <a:off x="8496300" y="6451092"/>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3" name="楕円 132">
          <a:extLst>
            <a:ext uri="{FF2B5EF4-FFF2-40B4-BE49-F238E27FC236}">
              <a16:creationId xmlns:a16="http://schemas.microsoft.com/office/drawing/2014/main" id="{A13F504E-17CE-4E9E-B0DA-7C4D5473BA59}"/>
            </a:ext>
          </a:extLst>
        </xdr:cNvPr>
        <xdr:cNvSpPr/>
      </xdr:nvSpPr>
      <xdr:spPr>
        <a:xfrm>
          <a:off x="76708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99060</xdr:rowOff>
    </xdr:to>
    <xdr:cxnSp macro="">
      <xdr:nvCxnSpPr>
        <xdr:cNvPr id="134" name="直線コネクタ 133">
          <a:extLst>
            <a:ext uri="{FF2B5EF4-FFF2-40B4-BE49-F238E27FC236}">
              <a16:creationId xmlns:a16="http://schemas.microsoft.com/office/drawing/2014/main" id="{A77CD51D-5F68-4674-99CA-509737F88790}"/>
            </a:ext>
          </a:extLst>
        </xdr:cNvPr>
        <xdr:cNvCxnSpPr/>
      </xdr:nvCxnSpPr>
      <xdr:spPr>
        <a:xfrm flipV="1">
          <a:off x="7713980" y="646023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57404</xdr:rowOff>
    </xdr:from>
    <xdr:to>
      <xdr:col>41</xdr:col>
      <xdr:colOff>101600</xdr:colOff>
      <xdr:row>38</xdr:row>
      <xdr:rowOff>159004</xdr:rowOff>
    </xdr:to>
    <xdr:sp macro="" textlink="">
      <xdr:nvSpPr>
        <xdr:cNvPr id="135" name="楕円 134">
          <a:extLst>
            <a:ext uri="{FF2B5EF4-FFF2-40B4-BE49-F238E27FC236}">
              <a16:creationId xmlns:a16="http://schemas.microsoft.com/office/drawing/2014/main" id="{DECD75EA-B5F5-4955-B6F4-F39CF65DAE68}"/>
            </a:ext>
          </a:extLst>
        </xdr:cNvPr>
        <xdr:cNvSpPr/>
      </xdr:nvSpPr>
      <xdr:spPr>
        <a:xfrm>
          <a:off x="687324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108204</xdr:rowOff>
    </xdr:to>
    <xdr:cxnSp macro="">
      <xdr:nvCxnSpPr>
        <xdr:cNvPr id="136" name="直線コネクタ 135">
          <a:extLst>
            <a:ext uri="{FF2B5EF4-FFF2-40B4-BE49-F238E27FC236}">
              <a16:creationId xmlns:a16="http://schemas.microsoft.com/office/drawing/2014/main" id="{7B6296DD-CE86-43E3-9BB9-813062F5E147}"/>
            </a:ext>
          </a:extLst>
        </xdr:cNvPr>
        <xdr:cNvCxnSpPr/>
      </xdr:nvCxnSpPr>
      <xdr:spPr>
        <a:xfrm flipV="1">
          <a:off x="6924040" y="646938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37" name="楕円 136">
          <a:extLst>
            <a:ext uri="{FF2B5EF4-FFF2-40B4-BE49-F238E27FC236}">
              <a16:creationId xmlns:a16="http://schemas.microsoft.com/office/drawing/2014/main" id="{919EE0B1-E5B7-4CEC-9A8C-45A86D2DF489}"/>
            </a:ext>
          </a:extLst>
        </xdr:cNvPr>
        <xdr:cNvSpPr/>
      </xdr:nvSpPr>
      <xdr:spPr>
        <a:xfrm>
          <a:off x="60985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108204</xdr:rowOff>
    </xdr:from>
    <xdr:to>
      <xdr:col>41</xdr:col>
      <xdr:colOff>50800</xdr:colOff>
      <xdr:row>38</xdr:row>
      <xdr:rowOff>117348</xdr:rowOff>
    </xdr:to>
    <xdr:cxnSp macro="">
      <xdr:nvCxnSpPr>
        <xdr:cNvPr id="138" name="直線コネクタ 137">
          <a:extLst>
            <a:ext uri="{FF2B5EF4-FFF2-40B4-BE49-F238E27FC236}">
              <a16:creationId xmlns:a16="http://schemas.microsoft.com/office/drawing/2014/main" id="{5ABFBF15-104F-423C-A07D-A3C3ED9D135E}"/>
            </a:ext>
          </a:extLst>
        </xdr:cNvPr>
        <xdr:cNvCxnSpPr/>
      </xdr:nvCxnSpPr>
      <xdr:spPr>
        <a:xfrm flipV="1">
          <a:off x="6149340" y="647852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9F0CBBDB-D4EF-48A1-9997-68F46AEE5B56}"/>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FD527D9-C923-410D-8725-1E9A43947CF9}"/>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A5B0224D-A8C7-42C5-BDE9-F36E1ED32094}"/>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95861B7F-1DBC-4F84-8794-FB6B661574B7}"/>
            </a:ext>
          </a:extLst>
        </xdr:cNvPr>
        <xdr:cNvSpPr txBox="1"/>
      </xdr:nvSpPr>
      <xdr:spPr>
        <a:xfrm>
          <a:off x="59373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342306BD-8C12-4962-92F8-5FDE9294545B}"/>
            </a:ext>
          </a:extLst>
        </xdr:cNvPr>
        <xdr:cNvSpPr txBox="1"/>
      </xdr:nvSpPr>
      <xdr:spPr>
        <a:xfrm>
          <a:off x="827158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44" name="n_2mainValue【図書館】&#10;一人当たり面積">
          <a:extLst>
            <a:ext uri="{FF2B5EF4-FFF2-40B4-BE49-F238E27FC236}">
              <a16:creationId xmlns:a16="http://schemas.microsoft.com/office/drawing/2014/main" id="{C132329E-6E7C-46B3-B61B-24B8E44C052F}"/>
            </a:ext>
          </a:extLst>
        </xdr:cNvPr>
        <xdr:cNvSpPr txBox="1"/>
      </xdr:nvSpPr>
      <xdr:spPr>
        <a:xfrm>
          <a:off x="7509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4081</xdr:rowOff>
    </xdr:from>
    <xdr:ext cx="469744" cy="259045"/>
    <xdr:sp macro="" textlink="">
      <xdr:nvSpPr>
        <xdr:cNvPr id="145" name="n_3mainValue【図書館】&#10;一人当たり面積">
          <a:extLst>
            <a:ext uri="{FF2B5EF4-FFF2-40B4-BE49-F238E27FC236}">
              <a16:creationId xmlns:a16="http://schemas.microsoft.com/office/drawing/2014/main" id="{0ABED74C-65AA-4B72-89B6-D53DCD6252A5}"/>
            </a:ext>
          </a:extLst>
        </xdr:cNvPr>
        <xdr:cNvSpPr txBox="1"/>
      </xdr:nvSpPr>
      <xdr:spPr>
        <a:xfrm>
          <a:off x="6712027"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6" name="n_4mainValue【図書館】&#10;一人当たり面積">
          <a:extLst>
            <a:ext uri="{FF2B5EF4-FFF2-40B4-BE49-F238E27FC236}">
              <a16:creationId xmlns:a16="http://schemas.microsoft.com/office/drawing/2014/main" id="{8D5346B0-4CDE-44A2-92B5-C289C1B203B4}"/>
            </a:ext>
          </a:extLst>
        </xdr:cNvPr>
        <xdr:cNvSpPr txBox="1"/>
      </xdr:nvSpPr>
      <xdr:spPr>
        <a:xfrm>
          <a:off x="593732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B3B418-26BF-4079-BAA7-9511D1A2076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0CF87F7-B074-40DE-A43D-09130AA9C0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717A071-801F-4127-B5D8-7F63737D60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6B04D6A-8318-4057-B2B1-06EAA5E5B74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AA21AC3-7E8C-47D2-B665-C841F5F9E4A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ECACCBB-2E74-487A-8ECB-0FC40F95FBC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CC45F1B-0158-4B45-911D-8A9AD633666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85838C-9141-4647-8B9A-B9541C0CBF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E73EFB0-A989-4579-99D3-E0B69D565B9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A57977F-295D-4C96-A097-D55874598FD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76DC250-B518-4D0D-8D3B-4019194CE72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1136696-6757-4128-B1D7-442D0E39B61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2453C87-B25E-4622-932A-F7CE3CEF883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B45968C-0C52-4D0F-92A8-B13C14B9A0B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F9AA9B3-2A21-4317-8D6C-55FDFEF047C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77B517E-DA16-4CA3-9409-D27715725C8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8094F42-DA8A-45CA-9623-C9993F3E0A9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DB08194-527C-4732-AE24-C590D67EF27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1DC0C2E-98C8-497B-9F74-6249C07133E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1E0C4B-AAFA-4742-A836-49AB658F155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5270A62-C425-484E-86D5-9F10A77B524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6D1208C-D001-430A-A5B5-62BEB33CE31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686B2A5-D444-42C6-99AA-563BA23D9D3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77A21D5-6C71-4716-8667-5D1D572C72A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9BDC28B-3802-490F-B8B4-5CB84455C45D}"/>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5E67875-7E08-4582-8A05-20A5A3B0CC41}"/>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2CBE419B-D3BF-4B16-9201-36F5AA0D47BC}"/>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6855F27-B0AA-4140-B12C-601E6CDB589A}"/>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5BE323B-C95C-47D5-BE9C-D443FE9E1DD9}"/>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1DA67DA-1879-4D4C-B288-BB5CBC064A5B}"/>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89E775B-06D7-488E-BDB9-9BC05AEA38D9}"/>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380C236-7D8B-4DEC-9624-0EC930F2F8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CA6C895-C510-4FE4-A32B-5F0F9759B936}"/>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5A0ECFB9-E30A-4AC0-9EAD-021FECDB1C6B}"/>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14F61D88-F27C-4FE5-8D8D-1260812CF898}"/>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7180CF-C5AA-47F4-B874-CFCA53BAB91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848679-B2F5-4A16-8C00-D153FC29328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DA99BF-05BE-4511-BB6D-05D54377F8A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C265BF-0BEA-4896-9978-93480B530AB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A1EB1C-EF98-4D7F-BD8F-B2958F9202D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61595</xdr:rowOff>
    </xdr:from>
    <xdr:to>
      <xdr:col>24</xdr:col>
      <xdr:colOff>114300</xdr:colOff>
      <xdr:row>61</xdr:row>
      <xdr:rowOff>163195</xdr:rowOff>
    </xdr:to>
    <xdr:sp macro="" textlink="">
      <xdr:nvSpPr>
        <xdr:cNvPr id="187" name="楕円 186">
          <a:extLst>
            <a:ext uri="{FF2B5EF4-FFF2-40B4-BE49-F238E27FC236}">
              <a16:creationId xmlns:a16="http://schemas.microsoft.com/office/drawing/2014/main" id="{57C37FE7-F0A6-4574-B2EC-A8C8D58936DA}"/>
            </a:ext>
          </a:extLst>
        </xdr:cNvPr>
        <xdr:cNvSpPr/>
      </xdr:nvSpPr>
      <xdr:spPr>
        <a:xfrm>
          <a:off x="403606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40022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6E1E720-6FD7-4F44-A700-4291AB19CC39}"/>
            </a:ext>
          </a:extLst>
        </xdr:cNvPr>
        <xdr:cNvSpPr txBox="1"/>
      </xdr:nvSpPr>
      <xdr:spPr>
        <a:xfrm>
          <a:off x="412496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a:extLst>
            <a:ext uri="{FF2B5EF4-FFF2-40B4-BE49-F238E27FC236}">
              <a16:creationId xmlns:a16="http://schemas.microsoft.com/office/drawing/2014/main" id="{E81E5D79-C3C5-4AF8-ABDE-E90A0C3CA11D}"/>
            </a:ext>
          </a:extLst>
        </xdr:cNvPr>
        <xdr:cNvSpPr/>
      </xdr:nvSpPr>
      <xdr:spPr>
        <a:xfrm>
          <a:off x="3312160" y="1024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112395</xdr:rowOff>
    </xdr:to>
    <xdr:cxnSp macro="">
      <xdr:nvCxnSpPr>
        <xdr:cNvPr id="190" name="直線コネクタ 189">
          <a:extLst>
            <a:ext uri="{FF2B5EF4-FFF2-40B4-BE49-F238E27FC236}">
              <a16:creationId xmlns:a16="http://schemas.microsoft.com/office/drawing/2014/main" id="{682183B8-3769-4B45-8F33-8BAF317CB466}"/>
            </a:ext>
          </a:extLst>
        </xdr:cNvPr>
        <xdr:cNvCxnSpPr/>
      </xdr:nvCxnSpPr>
      <xdr:spPr>
        <a:xfrm>
          <a:off x="3355340" y="1029652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91" name="楕円 190">
          <a:extLst>
            <a:ext uri="{FF2B5EF4-FFF2-40B4-BE49-F238E27FC236}">
              <a16:creationId xmlns:a16="http://schemas.microsoft.com/office/drawing/2014/main" id="{BB7F3CDB-338C-4832-AA29-E36D54C0A996}"/>
            </a:ext>
          </a:extLst>
        </xdr:cNvPr>
        <xdr:cNvSpPr/>
      </xdr:nvSpPr>
      <xdr:spPr>
        <a:xfrm>
          <a:off x="2514600" y="1020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24765</xdr:rowOff>
    </xdr:from>
    <xdr:to>
      <xdr:col>19</xdr:col>
      <xdr:colOff>177800</xdr:colOff>
      <xdr:row>61</xdr:row>
      <xdr:rowOff>70485</xdr:rowOff>
    </xdr:to>
    <xdr:cxnSp macro="">
      <xdr:nvCxnSpPr>
        <xdr:cNvPr id="192" name="直線コネクタ 191">
          <a:extLst>
            <a:ext uri="{FF2B5EF4-FFF2-40B4-BE49-F238E27FC236}">
              <a16:creationId xmlns:a16="http://schemas.microsoft.com/office/drawing/2014/main" id="{912E69E8-4302-4E7C-B77D-0CF600D36573}"/>
            </a:ext>
          </a:extLst>
        </xdr:cNvPr>
        <xdr:cNvCxnSpPr/>
      </xdr:nvCxnSpPr>
      <xdr:spPr>
        <a:xfrm>
          <a:off x="2565400" y="1025080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3" name="楕円 192">
          <a:extLst>
            <a:ext uri="{FF2B5EF4-FFF2-40B4-BE49-F238E27FC236}">
              <a16:creationId xmlns:a16="http://schemas.microsoft.com/office/drawing/2014/main" id="{3699CD34-4366-4C27-8BF6-10131FD8C116}"/>
            </a:ext>
          </a:extLst>
        </xdr:cNvPr>
        <xdr:cNvSpPr/>
      </xdr:nvSpPr>
      <xdr:spPr>
        <a:xfrm>
          <a:off x="17399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24765</xdr:rowOff>
    </xdr:to>
    <xdr:cxnSp macro="">
      <xdr:nvCxnSpPr>
        <xdr:cNvPr id="194" name="直線コネクタ 193">
          <a:extLst>
            <a:ext uri="{FF2B5EF4-FFF2-40B4-BE49-F238E27FC236}">
              <a16:creationId xmlns:a16="http://schemas.microsoft.com/office/drawing/2014/main" id="{9CA33844-5940-4675-A3BE-4B082D8B592B}"/>
            </a:ext>
          </a:extLst>
        </xdr:cNvPr>
        <xdr:cNvCxnSpPr/>
      </xdr:nvCxnSpPr>
      <xdr:spPr>
        <a:xfrm>
          <a:off x="1790700" y="1021461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71120</xdr:rowOff>
    </xdr:from>
    <xdr:to>
      <xdr:col>6</xdr:col>
      <xdr:colOff>38100</xdr:colOff>
      <xdr:row>61</xdr:row>
      <xdr:rowOff>1270</xdr:rowOff>
    </xdr:to>
    <xdr:sp macro="" textlink="">
      <xdr:nvSpPr>
        <xdr:cNvPr id="195" name="楕円 194">
          <a:extLst>
            <a:ext uri="{FF2B5EF4-FFF2-40B4-BE49-F238E27FC236}">
              <a16:creationId xmlns:a16="http://schemas.microsoft.com/office/drawing/2014/main" id="{310CE055-943D-46E9-858E-DFF4890F3C00}"/>
            </a:ext>
          </a:extLst>
        </xdr:cNvPr>
        <xdr:cNvSpPr/>
      </xdr:nvSpPr>
      <xdr:spPr>
        <a:xfrm>
          <a:off x="965200" y="1012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121920</xdr:rowOff>
    </xdr:from>
    <xdr:to>
      <xdr:col>10</xdr:col>
      <xdr:colOff>114300</xdr:colOff>
      <xdr:row>60</xdr:row>
      <xdr:rowOff>156210</xdr:rowOff>
    </xdr:to>
    <xdr:cxnSp macro="">
      <xdr:nvCxnSpPr>
        <xdr:cNvPr id="196" name="直線コネクタ 195">
          <a:extLst>
            <a:ext uri="{FF2B5EF4-FFF2-40B4-BE49-F238E27FC236}">
              <a16:creationId xmlns:a16="http://schemas.microsoft.com/office/drawing/2014/main" id="{051508E8-3073-41C5-BB42-200F7A36521F}"/>
            </a:ext>
          </a:extLst>
        </xdr:cNvPr>
        <xdr:cNvCxnSpPr/>
      </xdr:nvCxnSpPr>
      <xdr:spPr>
        <a:xfrm>
          <a:off x="1008380" y="101803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5F01F5D1-825F-4929-894E-A906020B796C}"/>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F77498D0-26F2-4649-9FE9-9DC252795D3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F3673525-5107-4181-B4DD-3951452E246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FAEA1693-5EF4-4DF7-AA38-8A57F13C6196}"/>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BE94FC72-2988-48F2-ADC7-0084AC49DB15}"/>
            </a:ext>
          </a:extLst>
        </xdr:cNvPr>
        <xdr:cNvSpPr txBox="1"/>
      </xdr:nvSpPr>
      <xdr:spPr>
        <a:xfrm>
          <a:off x="317056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66692</xdr:rowOff>
    </xdr:from>
    <xdr:ext cx="405111" cy="259045"/>
    <xdr:sp macro="" textlink="">
      <xdr:nvSpPr>
        <xdr:cNvPr id="202" name="n_2mainValue【体育館・プール】&#10;有形固定資産減価償却率">
          <a:extLst>
            <a:ext uri="{FF2B5EF4-FFF2-40B4-BE49-F238E27FC236}">
              <a16:creationId xmlns:a16="http://schemas.microsoft.com/office/drawing/2014/main" id="{853105EC-D637-4FAD-B63D-269405242114}"/>
            </a:ext>
          </a:extLst>
        </xdr:cNvPr>
        <xdr:cNvSpPr txBox="1"/>
      </xdr:nvSpPr>
      <xdr:spPr>
        <a:xfrm>
          <a:off x="238570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203" name="n_3mainValue【体育館・プール】&#10;有形固定資産減価償却率">
          <a:extLst>
            <a:ext uri="{FF2B5EF4-FFF2-40B4-BE49-F238E27FC236}">
              <a16:creationId xmlns:a16="http://schemas.microsoft.com/office/drawing/2014/main" id="{DD3F8819-5280-4C4D-8319-855C1CBBE1AF}"/>
            </a:ext>
          </a:extLst>
        </xdr:cNvPr>
        <xdr:cNvSpPr txBox="1"/>
      </xdr:nvSpPr>
      <xdr:spPr>
        <a:xfrm>
          <a:off x="16110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163847</xdr:rowOff>
    </xdr:from>
    <xdr:ext cx="405111" cy="259045"/>
    <xdr:sp macro="" textlink="">
      <xdr:nvSpPr>
        <xdr:cNvPr id="204" name="n_4mainValue【体育館・プール】&#10;有形固定資産減価償却率">
          <a:extLst>
            <a:ext uri="{FF2B5EF4-FFF2-40B4-BE49-F238E27FC236}">
              <a16:creationId xmlns:a16="http://schemas.microsoft.com/office/drawing/2014/main" id="{E22FE02D-2C02-4A87-B98A-EDBC8C79E0DA}"/>
            </a:ext>
          </a:extLst>
        </xdr:cNvPr>
        <xdr:cNvSpPr txBox="1"/>
      </xdr:nvSpPr>
      <xdr:spPr>
        <a:xfrm>
          <a:off x="8363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A43AA6A-861F-439B-8DDD-A047AFDABF1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E89BC7E-3D99-4F5B-ABAF-496EFB5E7ED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E3C893-6E59-40FD-9C2F-4B6899F4B43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9E34442-C410-49F5-A906-5694313108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1C4C2C-9F6D-4FE6-A348-424EC83D7DB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4C41DA-CA63-4FDA-B050-B9E8CE27593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83F862-52C5-45E8-84E7-F52F79BE54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6A0F624-C67F-437C-AFF9-063C9985AFC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ABB05D1-C6FD-4EB0-BB8D-301437E7F7D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7026B81-1B00-4DF8-B094-ECF0CEBFD2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047E0F5-5641-48D6-A1E0-721EF6C2805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8B63CFD-51B7-46E4-A732-FE7D05B9B7E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8455E0A-BA81-4617-979A-F676C338449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ADB2665-3C42-40BD-AEAC-8F292BE9AA6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F994DD3-0F95-42AC-AABC-6F715601D5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451C129-1E96-48FB-B79C-9F2E30C77B0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27EAFBA-5B83-4A54-B0E9-93A18E62DFA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A6B88E7-CC86-4354-8C13-CE9957FA995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95982ED-A174-47F9-A99A-DBBE84259D1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06872F9-87AE-4E3F-9D86-83F88552F7B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9325B43-41D4-4587-8C95-216EAD876F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6A789E-CD58-462A-A7CF-495BAF05A5E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38DC851-8AFC-43FC-85FF-47E151DD197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75091E4-ED49-4572-96C4-D31FE97C3472}"/>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FCFF560-BD1A-494B-8B40-6B78AFC5B122}"/>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78357506-11F2-486B-953F-2432536B76A4}"/>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9BD71C1-EEE4-4DC5-84FE-CC7910F002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022A207-2E86-4769-9CBD-1349A9AB96E7}"/>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82ED8AA3-2EAB-4D8E-8836-4AA9E158134F}"/>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30DD18-C2FD-44BE-AEF8-32629250D16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C5F4B5E4-E886-45A0-8CDA-D5172F2EFAEC}"/>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6EC22E9-5635-42F8-A01C-D1CDC87400DE}"/>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3BD91BDE-7527-4108-ACD1-6A4888EB76C2}"/>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7DA152AA-56B7-43E8-B4E7-0585C1C05A41}"/>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EEEA25-0ACC-431E-B9A1-1FD2C9D7435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65B9D8-CA4B-4DC7-8AC2-6BC1F87F64A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B53101-845B-4D39-A7E9-15A036AE338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6C67AC-7B00-4158-87E0-C88F1CCA69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5D0E69-4B07-4B2D-A41D-E6A33739CD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31115</xdr:rowOff>
    </xdr:from>
    <xdr:to>
      <xdr:col>55</xdr:col>
      <xdr:colOff>50800</xdr:colOff>
      <xdr:row>61</xdr:row>
      <xdr:rowOff>132715</xdr:rowOff>
    </xdr:to>
    <xdr:sp macro="" textlink="">
      <xdr:nvSpPr>
        <xdr:cNvPr id="244" name="楕円 243">
          <a:extLst>
            <a:ext uri="{FF2B5EF4-FFF2-40B4-BE49-F238E27FC236}">
              <a16:creationId xmlns:a16="http://schemas.microsoft.com/office/drawing/2014/main" id="{A7299510-A2EB-4E1D-AAE2-71A5ABB1AFC9}"/>
            </a:ext>
          </a:extLst>
        </xdr:cNvPr>
        <xdr:cNvSpPr/>
      </xdr:nvSpPr>
      <xdr:spPr>
        <a:xfrm>
          <a:off x="9192260" y="10257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53992</xdr:rowOff>
    </xdr:from>
    <xdr:ext cx="469744" cy="259045"/>
    <xdr:sp macro="" textlink="">
      <xdr:nvSpPr>
        <xdr:cNvPr id="245" name="【体育館・プール】&#10;一人当たり面積該当値テキスト">
          <a:extLst>
            <a:ext uri="{FF2B5EF4-FFF2-40B4-BE49-F238E27FC236}">
              <a16:creationId xmlns:a16="http://schemas.microsoft.com/office/drawing/2014/main" id="{29B4CAE4-6074-4D81-A5D4-46B5DAE700B9}"/>
            </a:ext>
          </a:extLst>
        </xdr:cNvPr>
        <xdr:cNvSpPr txBox="1"/>
      </xdr:nvSpPr>
      <xdr:spPr>
        <a:xfrm>
          <a:off x="9258300"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122555</xdr:rowOff>
    </xdr:from>
    <xdr:to>
      <xdr:col>50</xdr:col>
      <xdr:colOff>165100</xdr:colOff>
      <xdr:row>62</xdr:row>
      <xdr:rowOff>52705</xdr:rowOff>
    </xdr:to>
    <xdr:sp macro="" textlink="">
      <xdr:nvSpPr>
        <xdr:cNvPr id="246" name="楕円 245">
          <a:extLst>
            <a:ext uri="{FF2B5EF4-FFF2-40B4-BE49-F238E27FC236}">
              <a16:creationId xmlns:a16="http://schemas.microsoft.com/office/drawing/2014/main" id="{9241E3BE-A892-4187-8D0D-39B0BE562762}"/>
            </a:ext>
          </a:extLst>
        </xdr:cNvPr>
        <xdr:cNvSpPr/>
      </xdr:nvSpPr>
      <xdr:spPr>
        <a:xfrm>
          <a:off x="844550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81915</xdr:rowOff>
    </xdr:from>
    <xdr:to>
      <xdr:col>55</xdr:col>
      <xdr:colOff>0</xdr:colOff>
      <xdr:row>62</xdr:row>
      <xdr:rowOff>1905</xdr:rowOff>
    </xdr:to>
    <xdr:cxnSp macro="">
      <xdr:nvCxnSpPr>
        <xdr:cNvPr id="247" name="直線コネクタ 246">
          <a:extLst>
            <a:ext uri="{FF2B5EF4-FFF2-40B4-BE49-F238E27FC236}">
              <a16:creationId xmlns:a16="http://schemas.microsoft.com/office/drawing/2014/main" id="{DD11DA3A-8D82-4940-A409-BC1AE6CC538D}"/>
            </a:ext>
          </a:extLst>
        </xdr:cNvPr>
        <xdr:cNvCxnSpPr/>
      </xdr:nvCxnSpPr>
      <xdr:spPr>
        <a:xfrm flipV="1">
          <a:off x="8496300" y="10307955"/>
          <a:ext cx="7239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130175</xdr:rowOff>
    </xdr:from>
    <xdr:to>
      <xdr:col>46</xdr:col>
      <xdr:colOff>38100</xdr:colOff>
      <xdr:row>62</xdr:row>
      <xdr:rowOff>60325</xdr:rowOff>
    </xdr:to>
    <xdr:sp macro="" textlink="">
      <xdr:nvSpPr>
        <xdr:cNvPr id="248" name="楕円 247">
          <a:extLst>
            <a:ext uri="{FF2B5EF4-FFF2-40B4-BE49-F238E27FC236}">
              <a16:creationId xmlns:a16="http://schemas.microsoft.com/office/drawing/2014/main" id="{55B03C63-14F6-4FFC-8777-DCB801D747C4}"/>
            </a:ext>
          </a:extLst>
        </xdr:cNvPr>
        <xdr:cNvSpPr/>
      </xdr:nvSpPr>
      <xdr:spPr>
        <a:xfrm>
          <a:off x="7670800" y="10356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xdr:rowOff>
    </xdr:from>
    <xdr:to>
      <xdr:col>50</xdr:col>
      <xdr:colOff>114300</xdr:colOff>
      <xdr:row>62</xdr:row>
      <xdr:rowOff>9525</xdr:rowOff>
    </xdr:to>
    <xdr:cxnSp macro="">
      <xdr:nvCxnSpPr>
        <xdr:cNvPr id="249" name="直線コネクタ 248">
          <a:extLst>
            <a:ext uri="{FF2B5EF4-FFF2-40B4-BE49-F238E27FC236}">
              <a16:creationId xmlns:a16="http://schemas.microsoft.com/office/drawing/2014/main" id="{5F6A8351-1B79-4B2B-893D-48C2CECED826}"/>
            </a:ext>
          </a:extLst>
        </xdr:cNvPr>
        <xdr:cNvCxnSpPr/>
      </xdr:nvCxnSpPr>
      <xdr:spPr>
        <a:xfrm flipV="1">
          <a:off x="7713980" y="1039558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137795</xdr:rowOff>
    </xdr:from>
    <xdr:to>
      <xdr:col>41</xdr:col>
      <xdr:colOff>101600</xdr:colOff>
      <xdr:row>62</xdr:row>
      <xdr:rowOff>67945</xdr:rowOff>
    </xdr:to>
    <xdr:sp macro="" textlink="">
      <xdr:nvSpPr>
        <xdr:cNvPr id="250" name="楕円 249">
          <a:extLst>
            <a:ext uri="{FF2B5EF4-FFF2-40B4-BE49-F238E27FC236}">
              <a16:creationId xmlns:a16="http://schemas.microsoft.com/office/drawing/2014/main" id="{8B234A9D-CD85-44B9-BABC-1A87A682ADFE}"/>
            </a:ext>
          </a:extLst>
        </xdr:cNvPr>
        <xdr:cNvSpPr/>
      </xdr:nvSpPr>
      <xdr:spPr>
        <a:xfrm>
          <a:off x="687324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xdr:rowOff>
    </xdr:from>
    <xdr:to>
      <xdr:col>45</xdr:col>
      <xdr:colOff>177800</xdr:colOff>
      <xdr:row>62</xdr:row>
      <xdr:rowOff>17145</xdr:rowOff>
    </xdr:to>
    <xdr:cxnSp macro="">
      <xdr:nvCxnSpPr>
        <xdr:cNvPr id="251" name="直線コネクタ 250">
          <a:extLst>
            <a:ext uri="{FF2B5EF4-FFF2-40B4-BE49-F238E27FC236}">
              <a16:creationId xmlns:a16="http://schemas.microsoft.com/office/drawing/2014/main" id="{4E17FE62-490F-4B08-AE99-5C29858D279D}"/>
            </a:ext>
          </a:extLst>
        </xdr:cNvPr>
        <xdr:cNvCxnSpPr/>
      </xdr:nvCxnSpPr>
      <xdr:spPr>
        <a:xfrm flipV="1">
          <a:off x="6924040" y="1040320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2" name="楕円 251">
          <a:extLst>
            <a:ext uri="{FF2B5EF4-FFF2-40B4-BE49-F238E27FC236}">
              <a16:creationId xmlns:a16="http://schemas.microsoft.com/office/drawing/2014/main" id="{B3DFD233-8399-4176-B69A-5E94C4FB25A5}"/>
            </a:ext>
          </a:extLst>
        </xdr:cNvPr>
        <xdr:cNvSpPr/>
      </xdr:nvSpPr>
      <xdr:spPr>
        <a:xfrm>
          <a:off x="60985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17145</xdr:rowOff>
    </xdr:from>
    <xdr:to>
      <xdr:col>41</xdr:col>
      <xdr:colOff>50800</xdr:colOff>
      <xdr:row>62</xdr:row>
      <xdr:rowOff>22860</xdr:rowOff>
    </xdr:to>
    <xdr:cxnSp macro="">
      <xdr:nvCxnSpPr>
        <xdr:cNvPr id="253" name="直線コネクタ 252">
          <a:extLst>
            <a:ext uri="{FF2B5EF4-FFF2-40B4-BE49-F238E27FC236}">
              <a16:creationId xmlns:a16="http://schemas.microsoft.com/office/drawing/2014/main" id="{C48D7785-CE22-4E97-93DB-6663108172ED}"/>
            </a:ext>
          </a:extLst>
        </xdr:cNvPr>
        <xdr:cNvCxnSpPr/>
      </xdr:nvCxnSpPr>
      <xdr:spPr>
        <a:xfrm flipV="1">
          <a:off x="6149340" y="1041082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A35D0AD0-6441-4C8A-9F1D-DD2307BD16C6}"/>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C46DADB5-BE70-482E-893B-F82D9F2F06BC}"/>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A9028AA1-8C45-492D-877A-B89E43BDBA93}"/>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78FBA626-AEF8-416F-AC91-B4DEB9198750}"/>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69232</xdr:rowOff>
    </xdr:from>
    <xdr:ext cx="469744" cy="259045"/>
    <xdr:sp macro="" textlink="">
      <xdr:nvSpPr>
        <xdr:cNvPr id="258" name="n_1mainValue【体育館・プール】&#10;一人当たり面積">
          <a:extLst>
            <a:ext uri="{FF2B5EF4-FFF2-40B4-BE49-F238E27FC236}">
              <a16:creationId xmlns:a16="http://schemas.microsoft.com/office/drawing/2014/main" id="{0AA5C135-B413-4DE4-8D63-6A9B8DFADA3C}"/>
            </a:ext>
          </a:extLst>
        </xdr:cNvPr>
        <xdr:cNvSpPr txBox="1"/>
      </xdr:nvSpPr>
      <xdr:spPr>
        <a:xfrm>
          <a:off x="827158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76852</xdr:rowOff>
    </xdr:from>
    <xdr:ext cx="469744" cy="259045"/>
    <xdr:sp macro="" textlink="">
      <xdr:nvSpPr>
        <xdr:cNvPr id="259" name="n_2mainValue【体育館・プール】&#10;一人当たり面積">
          <a:extLst>
            <a:ext uri="{FF2B5EF4-FFF2-40B4-BE49-F238E27FC236}">
              <a16:creationId xmlns:a16="http://schemas.microsoft.com/office/drawing/2014/main" id="{A9077288-94B3-4F57-954C-454802CFCCB0}"/>
            </a:ext>
          </a:extLst>
        </xdr:cNvPr>
        <xdr:cNvSpPr txBox="1"/>
      </xdr:nvSpPr>
      <xdr:spPr>
        <a:xfrm>
          <a:off x="7509587" y="1013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260" name="n_3mainValue【体育館・プール】&#10;一人当たり面積">
          <a:extLst>
            <a:ext uri="{FF2B5EF4-FFF2-40B4-BE49-F238E27FC236}">
              <a16:creationId xmlns:a16="http://schemas.microsoft.com/office/drawing/2014/main" id="{C6C98090-7049-485B-8CD9-82B8C6D23A47}"/>
            </a:ext>
          </a:extLst>
        </xdr:cNvPr>
        <xdr:cNvSpPr txBox="1"/>
      </xdr:nvSpPr>
      <xdr:spPr>
        <a:xfrm>
          <a:off x="67120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1" name="n_4mainValue【体育館・プール】&#10;一人当たり面積">
          <a:extLst>
            <a:ext uri="{FF2B5EF4-FFF2-40B4-BE49-F238E27FC236}">
              <a16:creationId xmlns:a16="http://schemas.microsoft.com/office/drawing/2014/main" id="{1FF6A3B1-C411-4D4A-BBA6-B7894F0EEFFD}"/>
            </a:ext>
          </a:extLst>
        </xdr:cNvPr>
        <xdr:cNvSpPr txBox="1"/>
      </xdr:nvSpPr>
      <xdr:spPr>
        <a:xfrm>
          <a:off x="59373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ACD57F-AFB3-4E44-95AD-0E5521428B6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DF8D31-4DD3-4363-96E7-125FA23100C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65DB311-9A91-400C-9530-9194325A4F4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2648679-8C9A-4047-90E3-6944A454865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445AB4D-2B4D-4256-8886-03F513C39D0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BA0CA4C-D5A1-4577-97A7-F482476479E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D2EFF59-6061-4BF4-AB89-91BF0796E02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D1194E5-2370-40EF-955C-3DE4C4B7E8B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3079750-A27C-41B1-BD62-A266E3D088F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7C89C04-2F61-4638-9F91-42999EC0ACE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D7158EF-A815-41BA-9E69-30765752218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1BBDA11-B487-4ED9-877D-208DA0D771D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DCEED15-6A02-4802-90C4-B98B238AF28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402F8A9-71B3-4850-B383-A2718E2065F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17F8492-EEBB-481E-98BB-CC9BD689DC7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0A866A7-4168-42E0-8DF1-536CC14A94C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353363E-42BB-4366-8AC4-F0D714348BA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BD69057-C6D9-40DD-BD8E-A480AC75524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7D0FB1F-F1F6-4433-8E39-A390C1994C1D}"/>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71A60E9-9653-460C-BC48-40031CE266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67794CE-8247-477F-8580-315A568026F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51992A2-A7B9-4676-9493-CDA83D82CC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C23FE44D-AFA6-4FA2-93ED-63DE8C337AD6}"/>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2BE09063-317F-44C1-8626-6879FC411B0A}"/>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7CD2CF88-ED0E-4234-A796-514C61FA0B02}"/>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9ED061B9-8AF3-4A1C-ACB3-36F521A1B27C}"/>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9F840150-AEB4-427C-A916-0B435E289E7B}"/>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36FF8CC5-83EF-42B2-B66D-78EC9903D843}"/>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25EF0309-0308-487B-8B29-9BCC8D024743}"/>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AC840DD-10C0-480E-9A99-DD81DB8B3C9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CC83AF43-04E5-41C0-9689-27A39184BA1B}"/>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4034BF45-7B83-4CC2-B955-DE85056D8552}"/>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CEC0BA07-04CE-47EA-B90E-A154CCDD4A2E}"/>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46548F8-EEF6-4C23-8CE1-684E4CF2F9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1557B5-E320-41DA-BAB4-1E15E9BB3C5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536176-9F52-454A-A6D3-A4549DC8385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03B8D2C-50B2-4718-B077-5FB498AEC21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4602F6-A17B-477E-BC9E-D46F214D8A7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300" name="楕円 299">
          <a:extLst>
            <a:ext uri="{FF2B5EF4-FFF2-40B4-BE49-F238E27FC236}">
              <a16:creationId xmlns:a16="http://schemas.microsoft.com/office/drawing/2014/main" id="{D9EB96B2-E00E-4C9E-A8CD-7F5C2EF03B5C}"/>
            </a:ext>
          </a:extLst>
        </xdr:cNvPr>
        <xdr:cNvSpPr/>
      </xdr:nvSpPr>
      <xdr:spPr>
        <a:xfrm>
          <a:off x="4036060" y="1368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4D0A9913-B33B-4EB7-95A2-DB82BEA46861}"/>
            </a:ext>
          </a:extLst>
        </xdr:cNvPr>
        <xdr:cNvSpPr txBox="1"/>
      </xdr:nvSpPr>
      <xdr:spPr>
        <a:xfrm>
          <a:off x="4124960" y="1366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302" name="楕円 301">
          <a:extLst>
            <a:ext uri="{FF2B5EF4-FFF2-40B4-BE49-F238E27FC236}">
              <a16:creationId xmlns:a16="http://schemas.microsoft.com/office/drawing/2014/main" id="{B90FF836-23E3-48B8-B2FB-C4067E540FF4}"/>
            </a:ext>
          </a:extLst>
        </xdr:cNvPr>
        <xdr:cNvSpPr/>
      </xdr:nvSpPr>
      <xdr:spPr>
        <a:xfrm>
          <a:off x="3312160" y="13641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113537</xdr:rowOff>
    </xdr:from>
    <xdr:to>
      <xdr:col>24</xdr:col>
      <xdr:colOff>63500</xdr:colOff>
      <xdr:row>81</xdr:row>
      <xdr:rowOff>159258</xdr:rowOff>
    </xdr:to>
    <xdr:cxnSp macro="">
      <xdr:nvCxnSpPr>
        <xdr:cNvPr id="303" name="直線コネクタ 302">
          <a:extLst>
            <a:ext uri="{FF2B5EF4-FFF2-40B4-BE49-F238E27FC236}">
              <a16:creationId xmlns:a16="http://schemas.microsoft.com/office/drawing/2014/main" id="{0C9F9455-74BC-4FC2-A25E-2CBFDBCC985A}"/>
            </a:ext>
          </a:extLst>
        </xdr:cNvPr>
        <xdr:cNvCxnSpPr/>
      </xdr:nvCxnSpPr>
      <xdr:spPr>
        <a:xfrm>
          <a:off x="3355340" y="13692377"/>
          <a:ext cx="7315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4" name="楕円 303">
          <a:extLst>
            <a:ext uri="{FF2B5EF4-FFF2-40B4-BE49-F238E27FC236}">
              <a16:creationId xmlns:a16="http://schemas.microsoft.com/office/drawing/2014/main" id="{960AC894-A714-4709-96D8-80298868C449}"/>
            </a:ext>
          </a:extLst>
        </xdr:cNvPr>
        <xdr:cNvSpPr/>
      </xdr:nvSpPr>
      <xdr:spPr>
        <a:xfrm>
          <a:off x="25146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113537</xdr:rowOff>
    </xdr:to>
    <xdr:cxnSp macro="">
      <xdr:nvCxnSpPr>
        <xdr:cNvPr id="305" name="直線コネクタ 304">
          <a:extLst>
            <a:ext uri="{FF2B5EF4-FFF2-40B4-BE49-F238E27FC236}">
              <a16:creationId xmlns:a16="http://schemas.microsoft.com/office/drawing/2014/main" id="{D9E2C831-6C49-4E7E-8A5E-139E85E030DA}"/>
            </a:ext>
          </a:extLst>
        </xdr:cNvPr>
        <xdr:cNvCxnSpPr/>
      </xdr:nvCxnSpPr>
      <xdr:spPr>
        <a:xfrm>
          <a:off x="2565400" y="13685520"/>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xdr:rowOff>
    </xdr:from>
    <xdr:to>
      <xdr:col>10</xdr:col>
      <xdr:colOff>165100</xdr:colOff>
      <xdr:row>81</xdr:row>
      <xdr:rowOff>118618</xdr:rowOff>
    </xdr:to>
    <xdr:sp macro="" textlink="">
      <xdr:nvSpPr>
        <xdr:cNvPr id="306" name="楕円 305">
          <a:extLst>
            <a:ext uri="{FF2B5EF4-FFF2-40B4-BE49-F238E27FC236}">
              <a16:creationId xmlns:a16="http://schemas.microsoft.com/office/drawing/2014/main" id="{6BB5CA28-C54D-4BFE-A69A-7E58F85EFE57}"/>
            </a:ext>
          </a:extLst>
        </xdr:cNvPr>
        <xdr:cNvSpPr/>
      </xdr:nvSpPr>
      <xdr:spPr>
        <a:xfrm>
          <a:off x="17399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67818</xdr:rowOff>
    </xdr:from>
    <xdr:to>
      <xdr:col>15</xdr:col>
      <xdr:colOff>50800</xdr:colOff>
      <xdr:row>81</xdr:row>
      <xdr:rowOff>106680</xdr:rowOff>
    </xdr:to>
    <xdr:cxnSp macro="">
      <xdr:nvCxnSpPr>
        <xdr:cNvPr id="307" name="直線コネクタ 306">
          <a:extLst>
            <a:ext uri="{FF2B5EF4-FFF2-40B4-BE49-F238E27FC236}">
              <a16:creationId xmlns:a16="http://schemas.microsoft.com/office/drawing/2014/main" id="{5385ECEF-F0B7-4B34-945D-139BE75864B0}"/>
            </a:ext>
          </a:extLst>
        </xdr:cNvPr>
        <xdr:cNvCxnSpPr/>
      </xdr:nvCxnSpPr>
      <xdr:spPr>
        <a:xfrm>
          <a:off x="1790700" y="1364665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8" name="楕円 307">
          <a:extLst>
            <a:ext uri="{FF2B5EF4-FFF2-40B4-BE49-F238E27FC236}">
              <a16:creationId xmlns:a16="http://schemas.microsoft.com/office/drawing/2014/main" id="{736EE77A-7EF3-4316-BD91-48FA7E930F7F}"/>
            </a:ext>
          </a:extLst>
        </xdr:cNvPr>
        <xdr:cNvSpPr/>
      </xdr:nvSpPr>
      <xdr:spPr>
        <a:xfrm>
          <a:off x="96520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67818</xdr:rowOff>
    </xdr:to>
    <xdr:cxnSp macro="">
      <xdr:nvCxnSpPr>
        <xdr:cNvPr id="309" name="直線コネクタ 308">
          <a:extLst>
            <a:ext uri="{FF2B5EF4-FFF2-40B4-BE49-F238E27FC236}">
              <a16:creationId xmlns:a16="http://schemas.microsoft.com/office/drawing/2014/main" id="{4FE63A88-22D6-447B-923E-E24F20FEB364}"/>
            </a:ext>
          </a:extLst>
        </xdr:cNvPr>
        <xdr:cNvCxnSpPr/>
      </xdr:nvCxnSpPr>
      <xdr:spPr>
        <a:xfrm>
          <a:off x="1008380" y="1360551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F9B94621-C68C-42BE-9A26-62F0AABC59DD}"/>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E06202BD-3707-4E7C-99FC-9FF1CDF0597E}"/>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16DA0DF1-AB6A-423C-92A8-119E5EF1CE90}"/>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3A477136-411C-4D31-A465-5B9ECBC80A08}"/>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155464</xdr:rowOff>
    </xdr:from>
    <xdr:ext cx="405111" cy="259045"/>
    <xdr:sp macro="" textlink="">
      <xdr:nvSpPr>
        <xdr:cNvPr id="314" name="n_1mainValue【福祉施設】&#10;有形固定資産減価償却率">
          <a:extLst>
            <a:ext uri="{FF2B5EF4-FFF2-40B4-BE49-F238E27FC236}">
              <a16:creationId xmlns:a16="http://schemas.microsoft.com/office/drawing/2014/main" id="{A5BC96B0-DB62-4F77-A7C2-20CD8B27F491}"/>
            </a:ext>
          </a:extLst>
        </xdr:cNvPr>
        <xdr:cNvSpPr txBox="1"/>
      </xdr:nvSpPr>
      <xdr:spPr>
        <a:xfrm>
          <a:off x="3170564" y="1373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5" name="n_2mainValue【福祉施設】&#10;有形固定資産減価償却率">
          <a:extLst>
            <a:ext uri="{FF2B5EF4-FFF2-40B4-BE49-F238E27FC236}">
              <a16:creationId xmlns:a16="http://schemas.microsoft.com/office/drawing/2014/main" id="{0209D0DC-B1D9-4FE4-981A-1D746964EBD4}"/>
            </a:ext>
          </a:extLst>
        </xdr:cNvPr>
        <xdr:cNvSpPr txBox="1"/>
      </xdr:nvSpPr>
      <xdr:spPr>
        <a:xfrm>
          <a:off x="238570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109745</xdr:rowOff>
    </xdr:from>
    <xdr:ext cx="405111" cy="259045"/>
    <xdr:sp macro="" textlink="">
      <xdr:nvSpPr>
        <xdr:cNvPr id="316" name="n_3mainValue【福祉施設】&#10;有形固定資産減価償却率">
          <a:extLst>
            <a:ext uri="{FF2B5EF4-FFF2-40B4-BE49-F238E27FC236}">
              <a16:creationId xmlns:a16="http://schemas.microsoft.com/office/drawing/2014/main" id="{0CBDEDDA-17B0-4A9B-A86A-DA0C09DD7AFF}"/>
            </a:ext>
          </a:extLst>
        </xdr:cNvPr>
        <xdr:cNvSpPr txBox="1"/>
      </xdr:nvSpPr>
      <xdr:spPr>
        <a:xfrm>
          <a:off x="161100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7" name="n_4mainValue【福祉施設】&#10;有形固定資産減価償却率">
          <a:extLst>
            <a:ext uri="{FF2B5EF4-FFF2-40B4-BE49-F238E27FC236}">
              <a16:creationId xmlns:a16="http://schemas.microsoft.com/office/drawing/2014/main" id="{C7F3EE27-CA6D-4400-A659-4BA9FA2E2F06}"/>
            </a:ext>
          </a:extLst>
        </xdr:cNvPr>
        <xdr:cNvSpPr txBox="1"/>
      </xdr:nvSpPr>
      <xdr:spPr>
        <a:xfrm>
          <a:off x="8363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B7B3C30-35DD-425F-A29A-A4373ED0D48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DA3CB34-AE94-41BD-AD16-AC5EAEBB889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A5349F4-EA66-4C0F-B526-A8758471DCC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BA2EAFD-2CE2-46BA-AA3C-DB64019175A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92D3E6C-F143-4556-8A21-F09843656E3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BD52F25-BB66-45EA-9226-6791B39A565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774FD6F-6CB2-40BA-A6EA-8707D0B6B9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A1EEEB4-3C93-4791-B91A-070EE7C1686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3DCE092-9613-43F5-85FD-ED8C14D1258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6BD41CD-5CEE-44F3-A97B-4D84249CE8B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8F8EFE2-C312-4DF9-91A1-D95AD8B9D66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8EADD00-3227-4304-B664-B58D64F8010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C00F7F9-8EF7-4F00-92D5-F87402457C8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50E3F93-94CF-47CE-9546-979ACCC76D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392BB35-9D61-467E-B95A-C1C38267C06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6A11D86-1969-4FDD-9A29-AE86B89906D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3321FC0-F70F-4D15-A445-5F0071D4C42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BB50223-7E03-447A-B8C5-70AC50B8CBB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83BC39A-C307-4450-9E35-E7E515F79DC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BA30E782-B193-4BE1-BEEA-776EEFAB8CD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60CEE82-50C9-4A9D-B56B-5A8778B525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7173263-2019-4EA7-A6BB-1B4304E3362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FFE03FA-649D-44F5-B390-F9397B25F88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C2A3F8EE-F048-4703-A363-9D8C53060599}"/>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49AF19E4-E4D8-40F4-9C5C-B9712B1027FA}"/>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99B6CC9-D063-4336-9C72-4B12FFD9A8D9}"/>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B88AB872-203A-40FB-BA13-95D6B950231A}"/>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1C842F3E-4875-4912-A501-8A27231350ED}"/>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6F07D4D3-C7FF-4F52-B0A4-7D59C037765F}"/>
            </a:ext>
          </a:extLst>
        </xdr:cNvPr>
        <xdr:cNvSpPr txBox="1"/>
      </xdr:nvSpPr>
      <xdr:spPr>
        <a:xfrm>
          <a:off x="9258300" y="1402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1DB6F64D-99BA-471F-AF8E-F47693445BB0}"/>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C22B8671-68CC-491C-A376-54C210BF8B5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E54E948-2266-4ED3-AEA7-1241F0940E9F}"/>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14C7C71C-C2C3-4FA0-A065-AEF4FB3EFEBC}"/>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398DB1F1-3748-4CD3-BBCE-FF18D5063D52}"/>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049072E-2A75-4B31-8543-4C2DC055329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8F4C2FD-84BF-43CD-84DD-15C65E1B3FF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B967577-663D-492F-911E-780246D083E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1CB562-7C6E-4C2D-8F52-EB8DD425333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A04223F-9F95-4BC4-A1CD-E51A9E34839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7" name="楕円 356">
          <a:extLst>
            <a:ext uri="{FF2B5EF4-FFF2-40B4-BE49-F238E27FC236}">
              <a16:creationId xmlns:a16="http://schemas.microsoft.com/office/drawing/2014/main" id="{DB5E8FC0-1D04-4467-B69D-C9762B48ABC0}"/>
            </a:ext>
          </a:extLst>
        </xdr:cNvPr>
        <xdr:cNvSpPr/>
      </xdr:nvSpPr>
      <xdr:spPr>
        <a:xfrm>
          <a:off x="919226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58" name="【福祉施設】&#10;一人当たり面積該当値テキスト">
          <a:extLst>
            <a:ext uri="{FF2B5EF4-FFF2-40B4-BE49-F238E27FC236}">
              <a16:creationId xmlns:a16="http://schemas.microsoft.com/office/drawing/2014/main" id="{839F778A-6BC7-4AFA-9BF2-F683CE0113BF}"/>
            </a:ext>
          </a:extLst>
        </xdr:cNvPr>
        <xdr:cNvSpPr txBox="1"/>
      </xdr:nvSpPr>
      <xdr:spPr>
        <a:xfrm>
          <a:off x="9258300" y="1433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59" name="楕円 358">
          <a:extLst>
            <a:ext uri="{FF2B5EF4-FFF2-40B4-BE49-F238E27FC236}">
              <a16:creationId xmlns:a16="http://schemas.microsoft.com/office/drawing/2014/main" id="{2A135F37-31AF-47C2-83B3-F2A1924EC3B1}"/>
            </a:ext>
          </a:extLst>
        </xdr:cNvPr>
        <xdr:cNvSpPr/>
      </xdr:nvSpPr>
      <xdr:spPr>
        <a:xfrm>
          <a:off x="8445500" y="1441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49530</xdr:rowOff>
    </xdr:to>
    <xdr:cxnSp macro="">
      <xdr:nvCxnSpPr>
        <xdr:cNvPr id="360" name="直線コネクタ 359">
          <a:extLst>
            <a:ext uri="{FF2B5EF4-FFF2-40B4-BE49-F238E27FC236}">
              <a16:creationId xmlns:a16="http://schemas.microsoft.com/office/drawing/2014/main" id="{67C00597-FD82-4F71-9D07-75D1A962B58F}"/>
            </a:ext>
          </a:extLst>
        </xdr:cNvPr>
        <xdr:cNvCxnSpPr/>
      </xdr:nvCxnSpPr>
      <xdr:spPr>
        <a:xfrm>
          <a:off x="8496300" y="144665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170180</xdr:rowOff>
    </xdr:from>
    <xdr:to>
      <xdr:col>46</xdr:col>
      <xdr:colOff>38100</xdr:colOff>
      <xdr:row>86</xdr:row>
      <xdr:rowOff>100330</xdr:rowOff>
    </xdr:to>
    <xdr:sp macro="" textlink="">
      <xdr:nvSpPr>
        <xdr:cNvPr id="361" name="楕円 360">
          <a:extLst>
            <a:ext uri="{FF2B5EF4-FFF2-40B4-BE49-F238E27FC236}">
              <a16:creationId xmlns:a16="http://schemas.microsoft.com/office/drawing/2014/main" id="{CFB49C4F-98A6-469D-9019-CB84BA7D4841}"/>
            </a:ext>
          </a:extLst>
        </xdr:cNvPr>
        <xdr:cNvSpPr/>
      </xdr:nvSpPr>
      <xdr:spPr>
        <a:xfrm>
          <a:off x="767080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49530</xdr:rowOff>
    </xdr:to>
    <xdr:cxnSp macro="">
      <xdr:nvCxnSpPr>
        <xdr:cNvPr id="362" name="直線コネクタ 361">
          <a:extLst>
            <a:ext uri="{FF2B5EF4-FFF2-40B4-BE49-F238E27FC236}">
              <a16:creationId xmlns:a16="http://schemas.microsoft.com/office/drawing/2014/main" id="{0A4513F2-D2BF-4776-A8CE-9A87418DB75F}"/>
            </a:ext>
          </a:extLst>
        </xdr:cNvPr>
        <xdr:cNvCxnSpPr/>
      </xdr:nvCxnSpPr>
      <xdr:spPr>
        <a:xfrm>
          <a:off x="7713980" y="1446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63" name="楕円 362">
          <a:extLst>
            <a:ext uri="{FF2B5EF4-FFF2-40B4-BE49-F238E27FC236}">
              <a16:creationId xmlns:a16="http://schemas.microsoft.com/office/drawing/2014/main" id="{D03364F3-9A51-42B7-A7AA-12CE337CA454}"/>
            </a:ext>
          </a:extLst>
        </xdr:cNvPr>
        <xdr:cNvSpPr/>
      </xdr:nvSpPr>
      <xdr:spPr>
        <a:xfrm>
          <a:off x="68732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49530</xdr:rowOff>
    </xdr:from>
    <xdr:to>
      <xdr:col>45</xdr:col>
      <xdr:colOff>177800</xdr:colOff>
      <xdr:row>86</xdr:row>
      <xdr:rowOff>53339</xdr:rowOff>
    </xdr:to>
    <xdr:cxnSp macro="">
      <xdr:nvCxnSpPr>
        <xdr:cNvPr id="364" name="直線コネクタ 363">
          <a:extLst>
            <a:ext uri="{FF2B5EF4-FFF2-40B4-BE49-F238E27FC236}">
              <a16:creationId xmlns:a16="http://schemas.microsoft.com/office/drawing/2014/main" id="{FDDD2CF6-DEB6-4463-8566-CAB575D5B72E}"/>
            </a:ext>
          </a:extLst>
        </xdr:cNvPr>
        <xdr:cNvCxnSpPr/>
      </xdr:nvCxnSpPr>
      <xdr:spPr>
        <a:xfrm flipV="1">
          <a:off x="6924040" y="1446657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5" name="楕円 364">
          <a:extLst>
            <a:ext uri="{FF2B5EF4-FFF2-40B4-BE49-F238E27FC236}">
              <a16:creationId xmlns:a16="http://schemas.microsoft.com/office/drawing/2014/main" id="{53CC1259-6DB9-4903-A7A0-1D8CE5367EF3}"/>
            </a:ext>
          </a:extLst>
        </xdr:cNvPr>
        <xdr:cNvSpPr/>
      </xdr:nvSpPr>
      <xdr:spPr>
        <a:xfrm>
          <a:off x="60985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53339</xdr:rowOff>
    </xdr:to>
    <xdr:cxnSp macro="">
      <xdr:nvCxnSpPr>
        <xdr:cNvPr id="366" name="直線コネクタ 365">
          <a:extLst>
            <a:ext uri="{FF2B5EF4-FFF2-40B4-BE49-F238E27FC236}">
              <a16:creationId xmlns:a16="http://schemas.microsoft.com/office/drawing/2014/main" id="{CF9AEEC4-5473-4072-AACB-05C7C409DCBA}"/>
            </a:ext>
          </a:extLst>
        </xdr:cNvPr>
        <xdr:cNvCxnSpPr/>
      </xdr:nvCxnSpPr>
      <xdr:spPr>
        <a:xfrm>
          <a:off x="6149340" y="144703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F2B44F16-3D49-4BAA-BC5F-880B1A9076EB}"/>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52FD5B1E-2802-490D-8096-8891ECBFC144}"/>
            </a:ext>
          </a:extLst>
        </xdr:cNvPr>
        <xdr:cNvSpPr txBox="1"/>
      </xdr:nvSpPr>
      <xdr:spPr>
        <a:xfrm>
          <a:off x="750958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7312D345-3FEC-43A5-97E1-007AAD79EAB4}"/>
            </a:ext>
          </a:extLst>
        </xdr:cNvPr>
        <xdr:cNvSpPr txBox="1"/>
      </xdr:nvSpPr>
      <xdr:spPr>
        <a:xfrm>
          <a:off x="67120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B7B99C10-630F-4F89-B5CF-29695D3DE325}"/>
            </a:ext>
          </a:extLst>
        </xdr:cNvPr>
        <xdr:cNvSpPr txBox="1"/>
      </xdr:nvSpPr>
      <xdr:spPr>
        <a:xfrm>
          <a:off x="59373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1" name="n_1mainValue【福祉施設】&#10;一人当たり面積">
          <a:extLst>
            <a:ext uri="{FF2B5EF4-FFF2-40B4-BE49-F238E27FC236}">
              <a16:creationId xmlns:a16="http://schemas.microsoft.com/office/drawing/2014/main" id="{381FC699-DD69-40C9-8E85-75F7C2B0DC80}"/>
            </a:ext>
          </a:extLst>
        </xdr:cNvPr>
        <xdr:cNvSpPr txBox="1"/>
      </xdr:nvSpPr>
      <xdr:spPr>
        <a:xfrm>
          <a:off x="827158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91457</xdr:rowOff>
    </xdr:from>
    <xdr:ext cx="469744" cy="259045"/>
    <xdr:sp macro="" textlink="">
      <xdr:nvSpPr>
        <xdr:cNvPr id="372" name="n_2mainValue【福祉施設】&#10;一人当たり面積">
          <a:extLst>
            <a:ext uri="{FF2B5EF4-FFF2-40B4-BE49-F238E27FC236}">
              <a16:creationId xmlns:a16="http://schemas.microsoft.com/office/drawing/2014/main" id="{D097F1E5-47DD-435A-AD62-7205A6F8D11C}"/>
            </a:ext>
          </a:extLst>
        </xdr:cNvPr>
        <xdr:cNvSpPr txBox="1"/>
      </xdr:nvSpPr>
      <xdr:spPr>
        <a:xfrm>
          <a:off x="750958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73" name="n_3mainValue【福祉施設】&#10;一人当たり面積">
          <a:extLst>
            <a:ext uri="{FF2B5EF4-FFF2-40B4-BE49-F238E27FC236}">
              <a16:creationId xmlns:a16="http://schemas.microsoft.com/office/drawing/2014/main" id="{769B8811-6421-420D-B265-E05165822B5F}"/>
            </a:ext>
          </a:extLst>
        </xdr:cNvPr>
        <xdr:cNvSpPr txBox="1"/>
      </xdr:nvSpPr>
      <xdr:spPr>
        <a:xfrm>
          <a:off x="67120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4" name="n_4mainValue【福祉施設】&#10;一人当たり面積">
          <a:extLst>
            <a:ext uri="{FF2B5EF4-FFF2-40B4-BE49-F238E27FC236}">
              <a16:creationId xmlns:a16="http://schemas.microsoft.com/office/drawing/2014/main" id="{4CB3A3C1-1AD3-4A6D-A6C6-882537C000CC}"/>
            </a:ext>
          </a:extLst>
        </xdr:cNvPr>
        <xdr:cNvSpPr txBox="1"/>
      </xdr:nvSpPr>
      <xdr:spPr>
        <a:xfrm>
          <a:off x="59373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52A4E62-01B0-45BF-8204-43B589BC14D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24F053D-C659-43A4-B609-EA72BB0C375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A7B9323-C30C-484E-A6CC-D62108575B1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31584FB-35D5-4393-80FD-8B4B9114791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B01ADC2-8FC7-4A74-9A11-FF5EA5DA563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6A206E3-7973-4351-9FD8-A7364ADE5B8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6187D0C-0D33-4CCA-AB32-19DFBE595EA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92D6CA0-D5E5-4BBB-80DA-73F33649B0D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C677E7D-A613-4429-9D89-CF0C6AEBD43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0F0CAE3-0FFD-4E8B-8C48-299B5F8CD67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D9954FC-88AA-4BA0-B1B0-A1174F779CC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3081935-E6D9-4F82-B7B6-996529DE4A7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C40D12D-2F36-4BF0-AA45-4B13B578C947}"/>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E091DB9-6A84-46ED-B430-99F64A56DB8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8E5BF7D4-3369-4C0D-AE23-D5F22F371F5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AB5F69D-0D2A-4BF6-B0F1-8CABAC64167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5F897E7-5EB8-4718-861D-C7CC85CFAB7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50D9C26-4A58-4913-863C-05572C4D61D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3EF75A38-E7CA-4883-A606-7263B737084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8A46E0A-EB69-4FD1-96A5-59ED7FFF785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0982DF8-E9CA-4383-BD0A-F0347551026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19B8A43-A5C1-41D7-90E6-26876DC98F0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E700C38B-B59F-4CB9-914D-C356F6331E97}"/>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8B976E0-CD1B-43C6-9DF0-3FB4D1A2FA4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923E0BE9-136B-44D6-948F-7D60BE751485}"/>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83739510-10C6-4311-BE77-27878ED38945}"/>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7BD95E60-1974-4883-927B-0B36012769B5}"/>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9BF619C-213F-4DB4-A41E-8A130159C01E}"/>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F40F8375-0CD9-4999-955C-AF2134AC1B52}"/>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6A3A7C6-8257-46F5-941A-93343D5444B1}"/>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7C0364F-6BA7-406B-97B2-FCDFB993C0F8}"/>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2C8BC431-E9E8-4237-878B-23BB19980349}"/>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33654CFD-402B-4033-9294-68E85B9D2E2F}"/>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0DF0D24-F941-4C2F-A25B-BAD525411C25}"/>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B84880C-3304-4D9F-B051-BF0405A5889C}"/>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94CE885-F010-4CDD-88AC-8B7B291F91B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70A5A0F-00F1-4E3E-88D5-338F7828CE5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8C4168B-5040-47D8-A84A-55A47085DFE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211B146-A157-4733-8083-10B8A074EA6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01E1C49-6D1B-4308-9495-347D8299F65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15" name="楕円 414">
          <a:extLst>
            <a:ext uri="{FF2B5EF4-FFF2-40B4-BE49-F238E27FC236}">
              <a16:creationId xmlns:a16="http://schemas.microsoft.com/office/drawing/2014/main" id="{45790752-6697-49D2-9DC9-C72D7BA8BA5F}"/>
            </a:ext>
          </a:extLst>
        </xdr:cNvPr>
        <xdr:cNvSpPr/>
      </xdr:nvSpPr>
      <xdr:spPr>
        <a:xfrm>
          <a:off x="403606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E08ECC46-D1EE-4114-9A44-49726F104DF9}"/>
            </a:ext>
          </a:extLst>
        </xdr:cNvPr>
        <xdr:cNvSpPr txBox="1"/>
      </xdr:nvSpPr>
      <xdr:spPr>
        <a:xfrm>
          <a:off x="4124960" y="17390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417" name="楕円 416">
          <a:extLst>
            <a:ext uri="{FF2B5EF4-FFF2-40B4-BE49-F238E27FC236}">
              <a16:creationId xmlns:a16="http://schemas.microsoft.com/office/drawing/2014/main" id="{D4D735F1-8CCF-48C8-B0E8-78F59FF02ABD}"/>
            </a:ext>
          </a:extLst>
        </xdr:cNvPr>
        <xdr:cNvSpPr/>
      </xdr:nvSpPr>
      <xdr:spPr>
        <a:xfrm>
          <a:off x="3312160" y="1734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125730</xdr:rowOff>
    </xdr:from>
    <xdr:to>
      <xdr:col>24</xdr:col>
      <xdr:colOff>63500</xdr:colOff>
      <xdr:row>104</xdr:row>
      <xdr:rowOff>24764</xdr:rowOff>
    </xdr:to>
    <xdr:cxnSp macro="">
      <xdr:nvCxnSpPr>
        <xdr:cNvPr id="418" name="直線コネクタ 417">
          <a:extLst>
            <a:ext uri="{FF2B5EF4-FFF2-40B4-BE49-F238E27FC236}">
              <a16:creationId xmlns:a16="http://schemas.microsoft.com/office/drawing/2014/main" id="{847BDBFB-0F57-43D5-9646-FC2CF6D04750}"/>
            </a:ext>
          </a:extLst>
        </xdr:cNvPr>
        <xdr:cNvCxnSpPr/>
      </xdr:nvCxnSpPr>
      <xdr:spPr>
        <a:xfrm>
          <a:off x="3355340" y="17392650"/>
          <a:ext cx="73152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27305</xdr:rowOff>
    </xdr:from>
    <xdr:to>
      <xdr:col>15</xdr:col>
      <xdr:colOff>101600</xdr:colOff>
      <xdr:row>103</xdr:row>
      <xdr:rowOff>128905</xdr:rowOff>
    </xdr:to>
    <xdr:sp macro="" textlink="">
      <xdr:nvSpPr>
        <xdr:cNvPr id="419" name="楕円 418">
          <a:extLst>
            <a:ext uri="{FF2B5EF4-FFF2-40B4-BE49-F238E27FC236}">
              <a16:creationId xmlns:a16="http://schemas.microsoft.com/office/drawing/2014/main" id="{2C130DD9-3516-46FC-BC52-F54ED7E7E0E4}"/>
            </a:ext>
          </a:extLst>
        </xdr:cNvPr>
        <xdr:cNvSpPr/>
      </xdr:nvSpPr>
      <xdr:spPr>
        <a:xfrm>
          <a:off x="25146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78105</xdr:rowOff>
    </xdr:from>
    <xdr:to>
      <xdr:col>19</xdr:col>
      <xdr:colOff>177800</xdr:colOff>
      <xdr:row>103</xdr:row>
      <xdr:rowOff>125730</xdr:rowOff>
    </xdr:to>
    <xdr:cxnSp macro="">
      <xdr:nvCxnSpPr>
        <xdr:cNvPr id="420" name="直線コネクタ 419">
          <a:extLst>
            <a:ext uri="{FF2B5EF4-FFF2-40B4-BE49-F238E27FC236}">
              <a16:creationId xmlns:a16="http://schemas.microsoft.com/office/drawing/2014/main" id="{182B8501-5164-44EB-B0E8-234F65F5F59F}"/>
            </a:ext>
          </a:extLst>
        </xdr:cNvPr>
        <xdr:cNvCxnSpPr/>
      </xdr:nvCxnSpPr>
      <xdr:spPr>
        <a:xfrm>
          <a:off x="2565400" y="1734502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130175</xdr:rowOff>
    </xdr:from>
    <xdr:to>
      <xdr:col>10</xdr:col>
      <xdr:colOff>165100</xdr:colOff>
      <xdr:row>103</xdr:row>
      <xdr:rowOff>60325</xdr:rowOff>
    </xdr:to>
    <xdr:sp macro="" textlink="">
      <xdr:nvSpPr>
        <xdr:cNvPr id="421" name="楕円 420">
          <a:extLst>
            <a:ext uri="{FF2B5EF4-FFF2-40B4-BE49-F238E27FC236}">
              <a16:creationId xmlns:a16="http://schemas.microsoft.com/office/drawing/2014/main" id="{B4C8AEF4-16DE-4CAA-88DE-A2E9F7C772C3}"/>
            </a:ext>
          </a:extLst>
        </xdr:cNvPr>
        <xdr:cNvSpPr/>
      </xdr:nvSpPr>
      <xdr:spPr>
        <a:xfrm>
          <a:off x="1739900" y="1722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xdr:rowOff>
    </xdr:from>
    <xdr:to>
      <xdr:col>15</xdr:col>
      <xdr:colOff>50800</xdr:colOff>
      <xdr:row>103</xdr:row>
      <xdr:rowOff>78105</xdr:rowOff>
    </xdr:to>
    <xdr:cxnSp macro="">
      <xdr:nvCxnSpPr>
        <xdr:cNvPr id="422" name="直線コネクタ 421">
          <a:extLst>
            <a:ext uri="{FF2B5EF4-FFF2-40B4-BE49-F238E27FC236}">
              <a16:creationId xmlns:a16="http://schemas.microsoft.com/office/drawing/2014/main" id="{9E08570C-C57F-47C0-A05E-1A1C52E3BAF8}"/>
            </a:ext>
          </a:extLst>
        </xdr:cNvPr>
        <xdr:cNvCxnSpPr/>
      </xdr:nvCxnSpPr>
      <xdr:spPr>
        <a:xfrm>
          <a:off x="1790700" y="1727644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80645</xdr:rowOff>
    </xdr:from>
    <xdr:to>
      <xdr:col>6</xdr:col>
      <xdr:colOff>38100</xdr:colOff>
      <xdr:row>103</xdr:row>
      <xdr:rowOff>10795</xdr:rowOff>
    </xdr:to>
    <xdr:sp macro="" textlink="">
      <xdr:nvSpPr>
        <xdr:cNvPr id="423" name="楕円 422">
          <a:extLst>
            <a:ext uri="{FF2B5EF4-FFF2-40B4-BE49-F238E27FC236}">
              <a16:creationId xmlns:a16="http://schemas.microsoft.com/office/drawing/2014/main" id="{FC5D00A8-8A0B-46BE-8809-00E4995A24D8}"/>
            </a:ext>
          </a:extLst>
        </xdr:cNvPr>
        <xdr:cNvSpPr/>
      </xdr:nvSpPr>
      <xdr:spPr>
        <a:xfrm>
          <a:off x="965200" y="17179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131445</xdr:rowOff>
    </xdr:from>
    <xdr:to>
      <xdr:col>10</xdr:col>
      <xdr:colOff>114300</xdr:colOff>
      <xdr:row>103</xdr:row>
      <xdr:rowOff>9525</xdr:rowOff>
    </xdr:to>
    <xdr:cxnSp macro="">
      <xdr:nvCxnSpPr>
        <xdr:cNvPr id="424" name="直線コネクタ 423">
          <a:extLst>
            <a:ext uri="{FF2B5EF4-FFF2-40B4-BE49-F238E27FC236}">
              <a16:creationId xmlns:a16="http://schemas.microsoft.com/office/drawing/2014/main" id="{1D4B836D-F77E-44FD-9EFB-81FFD4A5F93A}"/>
            </a:ext>
          </a:extLst>
        </xdr:cNvPr>
        <xdr:cNvCxnSpPr/>
      </xdr:nvCxnSpPr>
      <xdr:spPr>
        <a:xfrm>
          <a:off x="1008380" y="1723072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02E03FB8-323C-4C70-8BA9-0CC02EA4354D}"/>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9E91EB3C-4746-4558-9DDF-0D9E31E861A8}"/>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1BE29A09-9FD4-42A3-9FB1-A71F7329FD82}"/>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42A773EE-7812-40F5-9001-CD67782E1E5F}"/>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429" name="n_1mainValue【市民会館】&#10;有形固定資産減価償却率">
          <a:extLst>
            <a:ext uri="{FF2B5EF4-FFF2-40B4-BE49-F238E27FC236}">
              <a16:creationId xmlns:a16="http://schemas.microsoft.com/office/drawing/2014/main" id="{E64173C4-4ECD-48C8-8B32-D1728E208E14}"/>
            </a:ext>
          </a:extLst>
        </xdr:cNvPr>
        <xdr:cNvSpPr txBox="1"/>
      </xdr:nvSpPr>
      <xdr:spPr>
        <a:xfrm>
          <a:off x="3170564" y="1712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30" name="n_2mainValue【市民会館】&#10;有形固定資産減価償却率">
          <a:extLst>
            <a:ext uri="{FF2B5EF4-FFF2-40B4-BE49-F238E27FC236}">
              <a16:creationId xmlns:a16="http://schemas.microsoft.com/office/drawing/2014/main" id="{F9581240-E365-442F-BD1E-4D0D4BD94783}"/>
            </a:ext>
          </a:extLst>
        </xdr:cNvPr>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76852</xdr:rowOff>
    </xdr:from>
    <xdr:ext cx="405111" cy="259045"/>
    <xdr:sp macro="" textlink="">
      <xdr:nvSpPr>
        <xdr:cNvPr id="431" name="n_3mainValue【市民会館】&#10;有形固定資産減価償却率">
          <a:extLst>
            <a:ext uri="{FF2B5EF4-FFF2-40B4-BE49-F238E27FC236}">
              <a16:creationId xmlns:a16="http://schemas.microsoft.com/office/drawing/2014/main" id="{F38DA742-433D-4CE0-8790-474D2E2B8B02}"/>
            </a:ext>
          </a:extLst>
        </xdr:cNvPr>
        <xdr:cNvSpPr txBox="1"/>
      </xdr:nvSpPr>
      <xdr:spPr>
        <a:xfrm>
          <a:off x="1611004" y="170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27322</xdr:rowOff>
    </xdr:from>
    <xdr:ext cx="405111" cy="259045"/>
    <xdr:sp macro="" textlink="">
      <xdr:nvSpPr>
        <xdr:cNvPr id="432" name="n_4mainValue【市民会館】&#10;有形固定資産減価償却率">
          <a:extLst>
            <a:ext uri="{FF2B5EF4-FFF2-40B4-BE49-F238E27FC236}">
              <a16:creationId xmlns:a16="http://schemas.microsoft.com/office/drawing/2014/main" id="{8B4EA871-1C65-4519-8515-6E9A3313D3C0}"/>
            </a:ext>
          </a:extLst>
        </xdr:cNvPr>
        <xdr:cNvSpPr txBox="1"/>
      </xdr:nvSpPr>
      <xdr:spPr>
        <a:xfrm>
          <a:off x="836304" y="169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98FB3FB-B3CB-4C2F-9297-D3A6746479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CE618AF-99A1-4585-89DC-79DD684A7A2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85DCFFD1-5FC2-41C2-B033-48B6C0982E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2AF6B26-BE07-4B79-9851-0A036B5E40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AA4A8A5-83FB-491E-9256-350CFBF6AE3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B1C1C9B-2D38-4061-8137-AD6C4CCA83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85657D0-C008-424E-BF4D-3465CB1D196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966389C-6FAF-4299-BDA4-8B2B62E5926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B85076B0-64A0-436B-B100-4EBB41681EB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FB16616-EDAB-4AFE-9D54-7C86C339C39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C0F0264D-C0F7-4488-BDE6-802AD22B831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7CD1FB40-5269-4559-87E4-AA72F969A08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39A64CD-58CA-4F99-99D3-60848FD6018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35EC0C29-F6A6-4261-9FC6-CF98D575BEFB}"/>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D501438-CBF4-41EF-B1F1-B5B39F7E1BA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8F21D37-B1BB-4AF5-B1AD-C329B08BBFD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DA145724-1DC8-4C5E-B478-177397B7DA0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C049B94-E2A9-4C07-B575-185916570D7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7D4B4341-BA0C-421D-BAA4-04C7C499B1E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7667B5A4-0563-47D8-BB44-1D4A0E983EE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DDBBC29-7EA9-4716-91CE-A11F6A70E38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3BB84438-0785-44EB-8D2C-C6A7E4E928A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754F8773-E1B9-4937-A427-850DAC006A2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7CFA6766-36A9-4D0D-BFFA-7EF4DF53A9B8}"/>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380A3E53-2C42-4ACA-B462-EDBAD3D30C89}"/>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BEDC54E-E498-4280-8AB5-C30D1C14D0A1}"/>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EB51AB01-C286-4645-B7E4-80AE593BFC51}"/>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1FD547F3-537B-4843-8EFF-45D05C7D71D6}"/>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346A9323-5E09-4D46-B1BD-270974617AF3}"/>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51DE5C15-C379-47F3-9848-3D9F6EC37F81}"/>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940A184B-E762-4975-A14D-60FF46C85013}"/>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A258F265-095C-4334-9752-A511F642ECAB}"/>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EE4D5F60-9CBF-469B-A720-BABA63ED427A}"/>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202D4086-3675-4D10-A3CB-3E3713014A19}"/>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2E860FA-244F-41C1-BCF3-38AD2DB181B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24F3E1A-8BFF-46C9-98C4-4309AE92E43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6BB23EA-D6A7-4B7E-846B-0AA3AD91BE1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C2F9D5B-909F-45EB-A58C-BC8CE66B7BC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5343879-B632-447D-8FBB-C95F4CF0EA6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154939</xdr:rowOff>
    </xdr:from>
    <xdr:to>
      <xdr:col>55</xdr:col>
      <xdr:colOff>50800</xdr:colOff>
      <xdr:row>104</xdr:row>
      <xdr:rowOff>85089</xdr:rowOff>
    </xdr:to>
    <xdr:sp macro="" textlink="">
      <xdr:nvSpPr>
        <xdr:cNvPr id="472" name="楕円 471">
          <a:extLst>
            <a:ext uri="{FF2B5EF4-FFF2-40B4-BE49-F238E27FC236}">
              <a16:creationId xmlns:a16="http://schemas.microsoft.com/office/drawing/2014/main" id="{318ADDD8-616C-49CC-A269-0B2B86CC6707}"/>
            </a:ext>
          </a:extLst>
        </xdr:cNvPr>
        <xdr:cNvSpPr/>
      </xdr:nvSpPr>
      <xdr:spPr>
        <a:xfrm>
          <a:off x="9192260" y="17421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6366</xdr:rowOff>
    </xdr:from>
    <xdr:ext cx="469744" cy="259045"/>
    <xdr:sp macro="" textlink="">
      <xdr:nvSpPr>
        <xdr:cNvPr id="473" name="【市民会館】&#10;一人当たり面積該当値テキスト">
          <a:extLst>
            <a:ext uri="{FF2B5EF4-FFF2-40B4-BE49-F238E27FC236}">
              <a16:creationId xmlns:a16="http://schemas.microsoft.com/office/drawing/2014/main" id="{2CE20368-17C0-4C4D-9D7C-826F3A4490C3}"/>
            </a:ext>
          </a:extLst>
        </xdr:cNvPr>
        <xdr:cNvSpPr txBox="1"/>
      </xdr:nvSpPr>
      <xdr:spPr>
        <a:xfrm>
          <a:off x="9258300" y="172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474" name="楕円 473">
          <a:extLst>
            <a:ext uri="{FF2B5EF4-FFF2-40B4-BE49-F238E27FC236}">
              <a16:creationId xmlns:a16="http://schemas.microsoft.com/office/drawing/2014/main" id="{6D3F62AE-E2C3-4D6C-8E8D-CAB3B5BD7616}"/>
            </a:ext>
          </a:extLst>
        </xdr:cNvPr>
        <xdr:cNvSpPr/>
      </xdr:nvSpPr>
      <xdr:spPr>
        <a:xfrm>
          <a:off x="844550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34289</xdr:rowOff>
    </xdr:from>
    <xdr:to>
      <xdr:col>55</xdr:col>
      <xdr:colOff>0</xdr:colOff>
      <xdr:row>104</xdr:row>
      <xdr:rowOff>45720</xdr:rowOff>
    </xdr:to>
    <xdr:cxnSp macro="">
      <xdr:nvCxnSpPr>
        <xdr:cNvPr id="475" name="直線コネクタ 474">
          <a:extLst>
            <a:ext uri="{FF2B5EF4-FFF2-40B4-BE49-F238E27FC236}">
              <a16:creationId xmlns:a16="http://schemas.microsoft.com/office/drawing/2014/main" id="{CC4CACCA-6D58-4C3B-8152-15FC55A3F7B9}"/>
            </a:ext>
          </a:extLst>
        </xdr:cNvPr>
        <xdr:cNvCxnSpPr/>
      </xdr:nvCxnSpPr>
      <xdr:spPr>
        <a:xfrm flipV="1">
          <a:off x="8496300" y="1746884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10161</xdr:rowOff>
    </xdr:from>
    <xdr:to>
      <xdr:col>46</xdr:col>
      <xdr:colOff>38100</xdr:colOff>
      <xdr:row>104</xdr:row>
      <xdr:rowOff>111761</xdr:rowOff>
    </xdr:to>
    <xdr:sp macro="" textlink="">
      <xdr:nvSpPr>
        <xdr:cNvPr id="476" name="楕円 475">
          <a:extLst>
            <a:ext uri="{FF2B5EF4-FFF2-40B4-BE49-F238E27FC236}">
              <a16:creationId xmlns:a16="http://schemas.microsoft.com/office/drawing/2014/main" id="{40C45839-30BF-4160-A3A2-2D4B43AAA6F4}"/>
            </a:ext>
          </a:extLst>
        </xdr:cNvPr>
        <xdr:cNvSpPr/>
      </xdr:nvSpPr>
      <xdr:spPr>
        <a:xfrm>
          <a:off x="767080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60961</xdr:rowOff>
    </xdr:to>
    <xdr:cxnSp macro="">
      <xdr:nvCxnSpPr>
        <xdr:cNvPr id="477" name="直線コネクタ 476">
          <a:extLst>
            <a:ext uri="{FF2B5EF4-FFF2-40B4-BE49-F238E27FC236}">
              <a16:creationId xmlns:a16="http://schemas.microsoft.com/office/drawing/2014/main" id="{6619A452-CE53-412A-941A-30845C1B02BC}"/>
            </a:ext>
          </a:extLst>
        </xdr:cNvPr>
        <xdr:cNvCxnSpPr/>
      </xdr:nvCxnSpPr>
      <xdr:spPr>
        <a:xfrm flipV="1">
          <a:off x="7713980" y="1748028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78" name="楕円 477">
          <a:extLst>
            <a:ext uri="{FF2B5EF4-FFF2-40B4-BE49-F238E27FC236}">
              <a16:creationId xmlns:a16="http://schemas.microsoft.com/office/drawing/2014/main" id="{6CDCE00E-DDB6-422A-886D-A46E4114082C}"/>
            </a:ext>
          </a:extLst>
        </xdr:cNvPr>
        <xdr:cNvSpPr/>
      </xdr:nvSpPr>
      <xdr:spPr>
        <a:xfrm>
          <a:off x="68732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60961</xdr:rowOff>
    </xdr:from>
    <xdr:to>
      <xdr:col>45</xdr:col>
      <xdr:colOff>177800</xdr:colOff>
      <xdr:row>104</xdr:row>
      <xdr:rowOff>76200</xdr:rowOff>
    </xdr:to>
    <xdr:cxnSp macro="">
      <xdr:nvCxnSpPr>
        <xdr:cNvPr id="479" name="直線コネクタ 478">
          <a:extLst>
            <a:ext uri="{FF2B5EF4-FFF2-40B4-BE49-F238E27FC236}">
              <a16:creationId xmlns:a16="http://schemas.microsoft.com/office/drawing/2014/main" id="{7FEAB457-4DDC-436D-8B84-478130B6945F}"/>
            </a:ext>
          </a:extLst>
        </xdr:cNvPr>
        <xdr:cNvCxnSpPr/>
      </xdr:nvCxnSpPr>
      <xdr:spPr>
        <a:xfrm flipV="1">
          <a:off x="6924040" y="1749552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116839</xdr:rowOff>
    </xdr:from>
    <xdr:to>
      <xdr:col>36</xdr:col>
      <xdr:colOff>165100</xdr:colOff>
      <xdr:row>104</xdr:row>
      <xdr:rowOff>46989</xdr:rowOff>
    </xdr:to>
    <xdr:sp macro="" textlink="">
      <xdr:nvSpPr>
        <xdr:cNvPr id="480" name="楕円 479">
          <a:extLst>
            <a:ext uri="{FF2B5EF4-FFF2-40B4-BE49-F238E27FC236}">
              <a16:creationId xmlns:a16="http://schemas.microsoft.com/office/drawing/2014/main" id="{7EEF570A-48A8-4A66-8BF9-5FA2F85F5046}"/>
            </a:ext>
          </a:extLst>
        </xdr:cNvPr>
        <xdr:cNvSpPr/>
      </xdr:nvSpPr>
      <xdr:spPr>
        <a:xfrm>
          <a:off x="60985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167639</xdr:rowOff>
    </xdr:from>
    <xdr:to>
      <xdr:col>41</xdr:col>
      <xdr:colOff>50800</xdr:colOff>
      <xdr:row>104</xdr:row>
      <xdr:rowOff>76200</xdr:rowOff>
    </xdr:to>
    <xdr:cxnSp macro="">
      <xdr:nvCxnSpPr>
        <xdr:cNvPr id="481" name="直線コネクタ 480">
          <a:extLst>
            <a:ext uri="{FF2B5EF4-FFF2-40B4-BE49-F238E27FC236}">
              <a16:creationId xmlns:a16="http://schemas.microsoft.com/office/drawing/2014/main" id="{4FFAF69C-1B53-4DA7-8642-97547E681969}"/>
            </a:ext>
          </a:extLst>
        </xdr:cNvPr>
        <xdr:cNvCxnSpPr/>
      </xdr:nvCxnSpPr>
      <xdr:spPr>
        <a:xfrm>
          <a:off x="6149340" y="17434559"/>
          <a:ext cx="7747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5886DCE4-8472-427F-AAA9-B718E7BBEDB7}"/>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E56A135E-00DB-4376-9EF9-19C7692A97BA}"/>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A77C8942-AB41-4600-B1F0-306C99F2BD00}"/>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9D57E823-1F38-4FA9-9B78-7F9434341F2A}"/>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486" name="n_1mainValue【市民会館】&#10;一人当たり面積">
          <a:extLst>
            <a:ext uri="{FF2B5EF4-FFF2-40B4-BE49-F238E27FC236}">
              <a16:creationId xmlns:a16="http://schemas.microsoft.com/office/drawing/2014/main" id="{F0FA8FCD-27DC-4B44-9012-BE3DF8E2178D}"/>
            </a:ext>
          </a:extLst>
        </xdr:cNvPr>
        <xdr:cNvSpPr txBox="1"/>
      </xdr:nvSpPr>
      <xdr:spPr>
        <a:xfrm>
          <a:off x="827158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128288</xdr:rowOff>
    </xdr:from>
    <xdr:ext cx="469744" cy="259045"/>
    <xdr:sp macro="" textlink="">
      <xdr:nvSpPr>
        <xdr:cNvPr id="487" name="n_2mainValue【市民会館】&#10;一人当たり面積">
          <a:extLst>
            <a:ext uri="{FF2B5EF4-FFF2-40B4-BE49-F238E27FC236}">
              <a16:creationId xmlns:a16="http://schemas.microsoft.com/office/drawing/2014/main" id="{2DA1EF30-2A46-4147-8A13-B68E3D388A0A}"/>
            </a:ext>
          </a:extLst>
        </xdr:cNvPr>
        <xdr:cNvSpPr txBox="1"/>
      </xdr:nvSpPr>
      <xdr:spPr>
        <a:xfrm>
          <a:off x="7509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88" name="n_3mainValue【市民会館】&#10;一人当たり面積">
          <a:extLst>
            <a:ext uri="{FF2B5EF4-FFF2-40B4-BE49-F238E27FC236}">
              <a16:creationId xmlns:a16="http://schemas.microsoft.com/office/drawing/2014/main" id="{07017022-52D9-4DAA-9AD1-6BA8EAC2D549}"/>
            </a:ext>
          </a:extLst>
        </xdr:cNvPr>
        <xdr:cNvSpPr txBox="1"/>
      </xdr:nvSpPr>
      <xdr:spPr>
        <a:xfrm>
          <a:off x="67120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63516</xdr:rowOff>
    </xdr:from>
    <xdr:ext cx="469744" cy="259045"/>
    <xdr:sp macro="" textlink="">
      <xdr:nvSpPr>
        <xdr:cNvPr id="489" name="n_4mainValue【市民会館】&#10;一人当たり面積">
          <a:extLst>
            <a:ext uri="{FF2B5EF4-FFF2-40B4-BE49-F238E27FC236}">
              <a16:creationId xmlns:a16="http://schemas.microsoft.com/office/drawing/2014/main" id="{A0AE0720-D22F-4398-84E5-84249CCD9769}"/>
            </a:ext>
          </a:extLst>
        </xdr:cNvPr>
        <xdr:cNvSpPr txBox="1"/>
      </xdr:nvSpPr>
      <xdr:spPr>
        <a:xfrm>
          <a:off x="593732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F6DC9E0-B896-4D93-890D-F7ED08BF858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C959E614-D480-4F98-8579-32EBBA94E87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DB7F8F1F-D5FE-4CA4-8461-2238B61987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176584E-FDFE-467F-9967-BCE7B4B300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02D5A89-9D06-4755-9B3C-FBB68A1540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E96E09EF-0BBD-40A4-A4B8-05F6A63E92D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24278FE-AED5-4631-91FA-907EC05334E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09D1B0F-C62F-434F-A3EA-90181EAECF7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B8B36F7B-BBA9-46FA-97A7-2FB81DDF93B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C1D7800-3A42-4BD2-9459-4B895C946FE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16C9D0D-E7EC-49C1-876B-107346F2C03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D1C43D9-886E-44B0-81D5-087CA53658C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EAA7EEB8-6AC8-4F51-9DA5-0A9B8D8EA7E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349E0391-136F-4C06-AB38-E180983F2F4C}"/>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1FE22ACB-0E8F-4DFE-8439-3CC14ECA546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F00F3D5-BB88-4C20-ABAE-C32C43BC796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425487E2-7B6E-477D-A4D1-54884050ABA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BEAF8BD-2E17-4E5F-BD71-41F5A5E0F81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83E0C05B-0C98-4120-83E1-6CEBE5D8F5E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75527BB5-6A29-492B-A485-FCF21FB6480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FDA6E04-8462-427B-891E-D6AF6C154D2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FDFE18FB-D2AD-4246-BCEF-4C29DE44238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5E621CF1-A38B-4F35-B9F9-24740241D8E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81C53E0-717D-4D46-A6BE-F885BD6FD31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81AAFC-5576-4FB3-99CD-89A97D2B12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AE299E10-2D88-478D-AC15-0527337108C4}"/>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4FB02AB-5761-41CC-AEF1-60044081CD73}"/>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471BEFAB-4E01-4B03-BCDA-FA62E045A8C6}"/>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DA3C5D7-94E8-437B-8FF7-4A1412FCCB8D}"/>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CD15A3C-FBD4-4A1A-96B5-5DD57628D9C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D72E5C3-C0EA-49CE-838D-169CC1E4E075}"/>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AC3EB270-4329-4661-9E74-F5D582974FE6}"/>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B7FB6DEB-487E-4CF2-8300-08EF015D1CAC}"/>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B2401C9B-68F6-4ED6-A3FD-09752CB79C73}"/>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B825525-35AC-4463-B361-FB145B20265B}"/>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16BC38C6-96FB-432F-82F3-447FB9831527}"/>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0655DAA-AB95-482D-9E90-DA35E879631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30F6057-B0D9-4E22-93F1-74BF61B27D8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4252C8C-653F-46D5-82D7-477DC2556B6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4A8EF98-92FF-4492-ACC4-9325DC226C7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BB69C61-C887-47CD-81BD-E43B0D22DD1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531" name="楕円 530">
          <a:extLst>
            <a:ext uri="{FF2B5EF4-FFF2-40B4-BE49-F238E27FC236}">
              <a16:creationId xmlns:a16="http://schemas.microsoft.com/office/drawing/2014/main" id="{C2662F15-5173-4EAE-90D4-AADBC18D4D75}"/>
            </a:ext>
          </a:extLst>
        </xdr:cNvPr>
        <xdr:cNvSpPr/>
      </xdr:nvSpPr>
      <xdr:spPr>
        <a:xfrm>
          <a:off x="14325600" y="69525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165661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ED1B0D3-986D-401E-A4A8-B21AF75E1DD6}"/>
            </a:ext>
          </a:extLst>
        </xdr:cNvPr>
        <xdr:cNvSpPr txBox="1"/>
      </xdr:nvSpPr>
      <xdr:spPr>
        <a:xfrm>
          <a:off x="14414500" y="687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66222</xdr:rowOff>
    </xdr:from>
    <xdr:to>
      <xdr:col>81</xdr:col>
      <xdr:colOff>101600</xdr:colOff>
      <xdr:row>41</xdr:row>
      <xdr:rowOff>167822</xdr:rowOff>
    </xdr:to>
    <xdr:sp macro="" textlink="">
      <xdr:nvSpPr>
        <xdr:cNvPr id="533" name="楕円 532">
          <a:extLst>
            <a:ext uri="{FF2B5EF4-FFF2-40B4-BE49-F238E27FC236}">
              <a16:creationId xmlns:a16="http://schemas.microsoft.com/office/drawing/2014/main" id="{67282790-3678-465D-9B82-E175CABE1A6E}"/>
            </a:ext>
          </a:extLst>
        </xdr:cNvPr>
        <xdr:cNvSpPr/>
      </xdr:nvSpPr>
      <xdr:spPr>
        <a:xfrm>
          <a:off x="13578840" y="69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117022</xdr:rowOff>
    </xdr:from>
    <xdr:to>
      <xdr:col>85</xdr:col>
      <xdr:colOff>127000</xdr:colOff>
      <xdr:row>41</xdr:row>
      <xdr:rowOff>130084</xdr:rowOff>
    </xdr:to>
    <xdr:cxnSp macro="">
      <xdr:nvCxnSpPr>
        <xdr:cNvPr id="534" name="直線コネクタ 533">
          <a:extLst>
            <a:ext uri="{FF2B5EF4-FFF2-40B4-BE49-F238E27FC236}">
              <a16:creationId xmlns:a16="http://schemas.microsoft.com/office/drawing/2014/main" id="{31AEB438-EBAB-48C2-9C18-B49FFBF5FE2D}"/>
            </a:ext>
          </a:extLst>
        </xdr:cNvPr>
        <xdr:cNvCxnSpPr/>
      </xdr:nvCxnSpPr>
      <xdr:spPr>
        <a:xfrm>
          <a:off x="13629640" y="6990262"/>
          <a:ext cx="74676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535" name="楕円 534">
          <a:extLst>
            <a:ext uri="{FF2B5EF4-FFF2-40B4-BE49-F238E27FC236}">
              <a16:creationId xmlns:a16="http://schemas.microsoft.com/office/drawing/2014/main" id="{54264AAD-9816-480D-A291-E54299C782EE}"/>
            </a:ext>
          </a:extLst>
        </xdr:cNvPr>
        <xdr:cNvSpPr/>
      </xdr:nvSpPr>
      <xdr:spPr>
        <a:xfrm>
          <a:off x="12804140" y="69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102326</xdr:rowOff>
    </xdr:from>
    <xdr:to>
      <xdr:col>81</xdr:col>
      <xdr:colOff>50800</xdr:colOff>
      <xdr:row>41</xdr:row>
      <xdr:rowOff>117022</xdr:rowOff>
    </xdr:to>
    <xdr:cxnSp macro="">
      <xdr:nvCxnSpPr>
        <xdr:cNvPr id="536" name="直線コネクタ 535">
          <a:extLst>
            <a:ext uri="{FF2B5EF4-FFF2-40B4-BE49-F238E27FC236}">
              <a16:creationId xmlns:a16="http://schemas.microsoft.com/office/drawing/2014/main" id="{DD45D10D-98B1-4E32-8F2F-F2DFC7E7CB04}"/>
            </a:ext>
          </a:extLst>
        </xdr:cNvPr>
        <xdr:cNvCxnSpPr/>
      </xdr:nvCxnSpPr>
      <xdr:spPr>
        <a:xfrm>
          <a:off x="12854940" y="6975566"/>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36830</xdr:rowOff>
    </xdr:from>
    <xdr:to>
      <xdr:col>72</xdr:col>
      <xdr:colOff>38100</xdr:colOff>
      <xdr:row>41</xdr:row>
      <xdr:rowOff>138430</xdr:rowOff>
    </xdr:to>
    <xdr:sp macro="" textlink="">
      <xdr:nvSpPr>
        <xdr:cNvPr id="537" name="楕円 536">
          <a:extLst>
            <a:ext uri="{FF2B5EF4-FFF2-40B4-BE49-F238E27FC236}">
              <a16:creationId xmlns:a16="http://schemas.microsoft.com/office/drawing/2014/main" id="{39034315-7C35-48AE-9870-BF2EFAF1D62E}"/>
            </a:ext>
          </a:extLst>
        </xdr:cNvPr>
        <xdr:cNvSpPr/>
      </xdr:nvSpPr>
      <xdr:spPr>
        <a:xfrm>
          <a:off x="12029440" y="6910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87630</xdr:rowOff>
    </xdr:from>
    <xdr:to>
      <xdr:col>76</xdr:col>
      <xdr:colOff>114300</xdr:colOff>
      <xdr:row>41</xdr:row>
      <xdr:rowOff>102326</xdr:rowOff>
    </xdr:to>
    <xdr:cxnSp macro="">
      <xdr:nvCxnSpPr>
        <xdr:cNvPr id="538" name="直線コネクタ 537">
          <a:extLst>
            <a:ext uri="{FF2B5EF4-FFF2-40B4-BE49-F238E27FC236}">
              <a16:creationId xmlns:a16="http://schemas.microsoft.com/office/drawing/2014/main" id="{7891D551-2D6C-40C2-8105-5EC0AAA5F5B8}"/>
            </a:ext>
          </a:extLst>
        </xdr:cNvPr>
        <xdr:cNvCxnSpPr/>
      </xdr:nvCxnSpPr>
      <xdr:spPr>
        <a:xfrm>
          <a:off x="12072620" y="6960870"/>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22134</xdr:rowOff>
    </xdr:from>
    <xdr:to>
      <xdr:col>67</xdr:col>
      <xdr:colOff>101600</xdr:colOff>
      <xdr:row>41</xdr:row>
      <xdr:rowOff>123734</xdr:rowOff>
    </xdr:to>
    <xdr:sp macro="" textlink="">
      <xdr:nvSpPr>
        <xdr:cNvPr id="539" name="楕円 538">
          <a:extLst>
            <a:ext uri="{FF2B5EF4-FFF2-40B4-BE49-F238E27FC236}">
              <a16:creationId xmlns:a16="http://schemas.microsoft.com/office/drawing/2014/main" id="{51C64615-3419-40F5-B83E-3F05F0A4C6AD}"/>
            </a:ext>
          </a:extLst>
        </xdr:cNvPr>
        <xdr:cNvSpPr/>
      </xdr:nvSpPr>
      <xdr:spPr>
        <a:xfrm>
          <a:off x="11231880" y="68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72934</xdr:rowOff>
    </xdr:from>
    <xdr:to>
      <xdr:col>71</xdr:col>
      <xdr:colOff>177800</xdr:colOff>
      <xdr:row>41</xdr:row>
      <xdr:rowOff>87630</xdr:rowOff>
    </xdr:to>
    <xdr:cxnSp macro="">
      <xdr:nvCxnSpPr>
        <xdr:cNvPr id="540" name="直線コネクタ 539">
          <a:extLst>
            <a:ext uri="{FF2B5EF4-FFF2-40B4-BE49-F238E27FC236}">
              <a16:creationId xmlns:a16="http://schemas.microsoft.com/office/drawing/2014/main" id="{3FA069FD-0B40-4484-86EC-93DE081F5B9B}"/>
            </a:ext>
          </a:extLst>
        </xdr:cNvPr>
        <xdr:cNvCxnSpPr/>
      </xdr:nvCxnSpPr>
      <xdr:spPr>
        <a:xfrm>
          <a:off x="11282680" y="694617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E07D2BC-8C13-49FD-A5F0-0F382DE8833B}"/>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17A0620-E091-4053-B181-E945138774EA}"/>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97073F7-B634-413C-8C27-4CB5EFA17E4F}"/>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C456317-8885-4470-BC0A-CBA100317C98}"/>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158949</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D2218C8-D8C6-421C-B01C-224C26D97994}"/>
            </a:ext>
          </a:extLst>
        </xdr:cNvPr>
        <xdr:cNvSpPr txBox="1"/>
      </xdr:nvSpPr>
      <xdr:spPr>
        <a:xfrm>
          <a:off x="13437244" y="703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6E0995D-337C-4A65-AB69-A8188E2538F5}"/>
            </a:ext>
          </a:extLst>
        </xdr:cNvPr>
        <xdr:cNvSpPr txBox="1"/>
      </xdr:nvSpPr>
      <xdr:spPr>
        <a:xfrm>
          <a:off x="12675244"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129557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19197E8-E5FA-4F25-850E-4DB9BEC2BD29}"/>
            </a:ext>
          </a:extLst>
        </xdr:cNvPr>
        <xdr:cNvSpPr txBox="1"/>
      </xdr:nvSpPr>
      <xdr:spPr>
        <a:xfrm>
          <a:off x="119005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114861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9157B7F-EF85-4252-8E35-D5542FD265A1}"/>
            </a:ext>
          </a:extLst>
        </xdr:cNvPr>
        <xdr:cNvSpPr txBox="1"/>
      </xdr:nvSpPr>
      <xdr:spPr>
        <a:xfrm>
          <a:off x="11102984" y="6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4086BD4-5839-4564-9ADE-D90F442EA0D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2A77F0E-70EB-4DED-82B1-7B591069590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C431660-EC4A-4F48-BA20-1593D43ABD8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7F8A89F-EA74-4932-9BFB-FF698BE436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1475D34-7C91-4F47-A062-79EC59822A5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5D68615-F1DD-4772-BD28-849068D9ACF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92E9CA9-D695-4AF5-AD2D-1662846F17D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525E1C9-2DEF-4777-A42B-55672C13D5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672B203-A905-4D8A-A8A6-A4BF0FD510D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9C71182-C121-4F7E-98D4-BBD0F0C7189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866FAB0-90EE-4FA8-AD4E-3BECB8F9B54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D9E0F94E-EE42-4282-A9EB-E8C07830E7F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73DA253-AB03-4498-807B-391B8E0D04A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5E32FC3-6FE1-4CF3-934C-D32AA7ECA7E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097D9FD-42D2-49F3-875B-8FD6037AEC4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EAAB12B-DB9F-4BE9-9BEF-515F86893B2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AA9E07-9A7C-49B2-AB80-384E97ACD62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DFD2E23-2948-49E0-AD9B-0FFE16F1677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08DBFB8-58C6-4F3D-BEAF-DF1D2F63C4C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81CE4A8-BBD2-4A62-8A35-D19FC915209E}"/>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2A674B2-9E0D-4680-964D-063772240A1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DF256AE-F4ED-4E05-8E8D-96B334B5B29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9D13DC1-7CEC-4FD8-A90A-90D9BE76298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84AFB081-95E3-4436-ABEF-96FAE9BA0663}"/>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1233CC2-B5B3-44A9-A4DC-3A06E66B648B}"/>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907B6E5E-61BF-499B-8B27-CAAC1F0A5B37}"/>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6FF43BF0-DA16-433F-9D62-739764B00B3B}"/>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86235CDA-D523-4584-A2FE-95FCFAA0557E}"/>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9872D7BA-7D5C-4245-ACA4-2EDE25C793F9}"/>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2AD12E62-A6F9-4E8F-BC03-86426BF8CC29}"/>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3BF23426-5C77-4A67-8D40-2B08BBA12141}"/>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E686C970-4CA4-4898-AAD8-C8EF5A36A513}"/>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B99E275A-9C74-425F-816C-545CDBD35D99}"/>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36F0BD6D-987B-4D66-B9C0-6C08E35A732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1DE75A1-211E-4237-B81E-F5CE504CBF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F35FEE-9A07-43D5-B62B-22A24080A25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B76541-F07C-4340-9566-ECB373F3CD8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2C863B9-5A60-43A3-98D9-D567ED0B01A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D6889C-207F-489F-8597-6F7BC9F5EC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108107</xdr:rowOff>
    </xdr:from>
    <xdr:to>
      <xdr:col>116</xdr:col>
      <xdr:colOff>114300</xdr:colOff>
      <xdr:row>39</xdr:row>
      <xdr:rowOff>38257</xdr:rowOff>
    </xdr:to>
    <xdr:sp macro="" textlink="">
      <xdr:nvSpPr>
        <xdr:cNvPr id="588" name="楕円 587">
          <a:extLst>
            <a:ext uri="{FF2B5EF4-FFF2-40B4-BE49-F238E27FC236}">
              <a16:creationId xmlns:a16="http://schemas.microsoft.com/office/drawing/2014/main" id="{8F9C113A-DFCA-4BBC-B84C-74EF99FA2BC2}"/>
            </a:ext>
          </a:extLst>
        </xdr:cNvPr>
        <xdr:cNvSpPr/>
      </xdr:nvSpPr>
      <xdr:spPr>
        <a:xfrm>
          <a:off x="19458940" y="647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130984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F01F86B4-9CD4-4E53-B097-779B83C7FD48}"/>
            </a:ext>
          </a:extLst>
        </xdr:cNvPr>
        <xdr:cNvSpPr txBox="1"/>
      </xdr:nvSpPr>
      <xdr:spPr>
        <a:xfrm>
          <a:off x="19547840" y="633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118189</xdr:rowOff>
    </xdr:from>
    <xdr:to>
      <xdr:col>112</xdr:col>
      <xdr:colOff>38100</xdr:colOff>
      <xdr:row>39</xdr:row>
      <xdr:rowOff>48339</xdr:rowOff>
    </xdr:to>
    <xdr:sp macro="" textlink="">
      <xdr:nvSpPr>
        <xdr:cNvPr id="590" name="楕円 589">
          <a:extLst>
            <a:ext uri="{FF2B5EF4-FFF2-40B4-BE49-F238E27FC236}">
              <a16:creationId xmlns:a16="http://schemas.microsoft.com/office/drawing/2014/main" id="{C222B60B-0D93-4B13-9D1F-D64F2E882919}"/>
            </a:ext>
          </a:extLst>
        </xdr:cNvPr>
        <xdr:cNvSpPr/>
      </xdr:nvSpPr>
      <xdr:spPr>
        <a:xfrm>
          <a:off x="18735040" y="6488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158907</xdr:rowOff>
    </xdr:from>
    <xdr:to>
      <xdr:col>116</xdr:col>
      <xdr:colOff>63500</xdr:colOff>
      <xdr:row>38</xdr:row>
      <xdr:rowOff>168989</xdr:rowOff>
    </xdr:to>
    <xdr:cxnSp macro="">
      <xdr:nvCxnSpPr>
        <xdr:cNvPr id="591" name="直線コネクタ 590">
          <a:extLst>
            <a:ext uri="{FF2B5EF4-FFF2-40B4-BE49-F238E27FC236}">
              <a16:creationId xmlns:a16="http://schemas.microsoft.com/office/drawing/2014/main" id="{17C69AB6-AF3E-4A4D-85D2-A5342F2AE768}"/>
            </a:ext>
          </a:extLst>
        </xdr:cNvPr>
        <xdr:cNvCxnSpPr/>
      </xdr:nvCxnSpPr>
      <xdr:spPr>
        <a:xfrm flipV="1">
          <a:off x="18778220" y="6529227"/>
          <a:ext cx="73152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127836</xdr:rowOff>
    </xdr:from>
    <xdr:to>
      <xdr:col>107</xdr:col>
      <xdr:colOff>101600</xdr:colOff>
      <xdr:row>39</xdr:row>
      <xdr:rowOff>57986</xdr:rowOff>
    </xdr:to>
    <xdr:sp macro="" textlink="">
      <xdr:nvSpPr>
        <xdr:cNvPr id="592" name="楕円 591">
          <a:extLst>
            <a:ext uri="{FF2B5EF4-FFF2-40B4-BE49-F238E27FC236}">
              <a16:creationId xmlns:a16="http://schemas.microsoft.com/office/drawing/2014/main" id="{8BD55977-513B-47F4-B4F7-3447EA0C1BF2}"/>
            </a:ext>
          </a:extLst>
        </xdr:cNvPr>
        <xdr:cNvSpPr/>
      </xdr:nvSpPr>
      <xdr:spPr>
        <a:xfrm>
          <a:off x="17937480" y="6498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168989</xdr:rowOff>
    </xdr:from>
    <xdr:to>
      <xdr:col>111</xdr:col>
      <xdr:colOff>177800</xdr:colOff>
      <xdr:row>39</xdr:row>
      <xdr:rowOff>7186</xdr:rowOff>
    </xdr:to>
    <xdr:cxnSp macro="">
      <xdr:nvCxnSpPr>
        <xdr:cNvPr id="593" name="直線コネクタ 592">
          <a:extLst>
            <a:ext uri="{FF2B5EF4-FFF2-40B4-BE49-F238E27FC236}">
              <a16:creationId xmlns:a16="http://schemas.microsoft.com/office/drawing/2014/main" id="{43E02639-C17F-4704-AFA7-198936DF87BF}"/>
            </a:ext>
          </a:extLst>
        </xdr:cNvPr>
        <xdr:cNvCxnSpPr/>
      </xdr:nvCxnSpPr>
      <xdr:spPr>
        <a:xfrm flipV="1">
          <a:off x="17988280" y="6539309"/>
          <a:ext cx="78994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137563</xdr:rowOff>
    </xdr:from>
    <xdr:to>
      <xdr:col>102</xdr:col>
      <xdr:colOff>165100</xdr:colOff>
      <xdr:row>39</xdr:row>
      <xdr:rowOff>67713</xdr:rowOff>
    </xdr:to>
    <xdr:sp macro="" textlink="">
      <xdr:nvSpPr>
        <xdr:cNvPr id="594" name="楕円 593">
          <a:extLst>
            <a:ext uri="{FF2B5EF4-FFF2-40B4-BE49-F238E27FC236}">
              <a16:creationId xmlns:a16="http://schemas.microsoft.com/office/drawing/2014/main" id="{1CB5241B-57A9-4F3D-B3A8-37FA809646EF}"/>
            </a:ext>
          </a:extLst>
        </xdr:cNvPr>
        <xdr:cNvSpPr/>
      </xdr:nvSpPr>
      <xdr:spPr>
        <a:xfrm>
          <a:off x="17162780" y="6507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7186</xdr:rowOff>
    </xdr:from>
    <xdr:to>
      <xdr:col>107</xdr:col>
      <xdr:colOff>50800</xdr:colOff>
      <xdr:row>39</xdr:row>
      <xdr:rowOff>16913</xdr:rowOff>
    </xdr:to>
    <xdr:cxnSp macro="">
      <xdr:nvCxnSpPr>
        <xdr:cNvPr id="595" name="直線コネクタ 594">
          <a:extLst>
            <a:ext uri="{FF2B5EF4-FFF2-40B4-BE49-F238E27FC236}">
              <a16:creationId xmlns:a16="http://schemas.microsoft.com/office/drawing/2014/main" id="{76059BAF-E747-4E67-B2B2-800D2619696E}"/>
            </a:ext>
          </a:extLst>
        </xdr:cNvPr>
        <xdr:cNvCxnSpPr/>
      </xdr:nvCxnSpPr>
      <xdr:spPr>
        <a:xfrm flipV="1">
          <a:off x="17213580" y="6545146"/>
          <a:ext cx="7747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144977</xdr:rowOff>
    </xdr:from>
    <xdr:to>
      <xdr:col>98</xdr:col>
      <xdr:colOff>38100</xdr:colOff>
      <xdr:row>39</xdr:row>
      <xdr:rowOff>75127</xdr:rowOff>
    </xdr:to>
    <xdr:sp macro="" textlink="">
      <xdr:nvSpPr>
        <xdr:cNvPr id="596" name="楕円 595">
          <a:extLst>
            <a:ext uri="{FF2B5EF4-FFF2-40B4-BE49-F238E27FC236}">
              <a16:creationId xmlns:a16="http://schemas.microsoft.com/office/drawing/2014/main" id="{BBD63A63-BFA3-4528-B8BB-947B93021AF6}"/>
            </a:ext>
          </a:extLst>
        </xdr:cNvPr>
        <xdr:cNvSpPr/>
      </xdr:nvSpPr>
      <xdr:spPr>
        <a:xfrm>
          <a:off x="16388080" y="6515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16913</xdr:rowOff>
    </xdr:from>
    <xdr:to>
      <xdr:col>102</xdr:col>
      <xdr:colOff>114300</xdr:colOff>
      <xdr:row>39</xdr:row>
      <xdr:rowOff>24327</xdr:rowOff>
    </xdr:to>
    <xdr:cxnSp macro="">
      <xdr:nvCxnSpPr>
        <xdr:cNvPr id="597" name="直線コネクタ 596">
          <a:extLst>
            <a:ext uri="{FF2B5EF4-FFF2-40B4-BE49-F238E27FC236}">
              <a16:creationId xmlns:a16="http://schemas.microsoft.com/office/drawing/2014/main" id="{697A5518-691A-48B0-8E93-65EBFDBD1D28}"/>
            </a:ext>
          </a:extLst>
        </xdr:cNvPr>
        <xdr:cNvCxnSpPr/>
      </xdr:nvCxnSpPr>
      <xdr:spPr>
        <a:xfrm flipV="1">
          <a:off x="16431260" y="6554873"/>
          <a:ext cx="78232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E442B024-43AC-4BB0-835F-CF7BDF94C78D}"/>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ACEBF9FE-4370-435E-BFBD-CEAF0B47B37A}"/>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5845360A-1FB9-43E9-8F03-FF81B1CA6E40}"/>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E82F8756-2CED-4317-AE2C-16AE7875B616}"/>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64866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58EA6A2B-CB27-4152-AB4A-53ED56518B0F}"/>
            </a:ext>
          </a:extLst>
        </xdr:cNvPr>
        <xdr:cNvSpPr txBox="1"/>
      </xdr:nvSpPr>
      <xdr:spPr>
        <a:xfrm>
          <a:off x="18496495" y="626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74513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A6796AEB-10D6-4F24-8E59-8B0730EB4539}"/>
            </a:ext>
          </a:extLst>
        </xdr:cNvPr>
        <xdr:cNvSpPr txBox="1"/>
      </xdr:nvSpPr>
      <xdr:spPr>
        <a:xfrm>
          <a:off x="17734495" y="627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84240</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531B726-1226-46C5-80EB-E3430DEAAF63}"/>
            </a:ext>
          </a:extLst>
        </xdr:cNvPr>
        <xdr:cNvSpPr txBox="1"/>
      </xdr:nvSpPr>
      <xdr:spPr>
        <a:xfrm>
          <a:off x="16936935" y="628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91654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32F23FD-DD29-4D01-B661-1B3B70D95B67}"/>
            </a:ext>
          </a:extLst>
        </xdr:cNvPr>
        <xdr:cNvSpPr txBox="1"/>
      </xdr:nvSpPr>
      <xdr:spPr>
        <a:xfrm>
          <a:off x="16162235" y="629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2733CEF7-4B3F-4EE2-948A-53061C8E30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C4799E1-FB28-45B1-B292-2FB26885CD8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0F79C17-2035-46B6-9BB6-447084F0CE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AAFA473-8383-4EB1-AC7F-96D7A36EB20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963F82D-0EC5-4C33-93E5-B7805787A1E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E499539-81F8-4219-9C1E-63354A3A91E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BA0A003-AAB5-4359-9B00-9F3EE0A0CD3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6F7EC82-27DD-4CEC-8B5E-8615BF92AD6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96C5A9C-7CC0-4790-BEAB-F68E1EF888F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2179362-2528-4878-BA77-FEF001A9B6F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7492D7AC-7147-40F8-85C7-C97B70E5F29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626FB88B-3F76-4B04-8BCC-27B98FD4070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701D32B-AC1C-46D8-89BF-906F55FA9EE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BCF555FE-46FE-4C36-9089-DE61F5E5196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118ACD89-73FE-4677-A325-A69D2E014E0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CDEF5BD4-3353-4F8F-95F4-11E02F7496D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E8222BB-81A1-4235-A2F1-F561F12BA9B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1905003B-00D3-424F-9B38-CD8660BB039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8068536-B22F-4108-9EB0-579F3E9E829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DC465085-163C-4927-9F03-457C79E47DF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DB4FCD90-5281-491D-909E-E30CB906BA1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878F2175-7E80-42DB-BCAF-4052362F58C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98F12D19-BE7E-4252-A4B4-27EDB37315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6D62FD6-EB3C-4292-857D-87228563704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DED68DB-D3A3-4F9C-9654-EB1E899A4F3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EDB65BBF-9BA9-4C71-9688-6077AD2EFF65}"/>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657C869B-6FD0-4370-A73E-AE1CB10EE2F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8AF83378-F86E-4732-B8FE-B42AB4B0E742}"/>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8DD5A4BB-5E02-4775-B279-F35C81213762}"/>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6252731C-2228-4B03-8788-56A22ECEDD4C}"/>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72D59C98-75CA-43B7-824A-5FF3ABC7AEA8}"/>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C7417C58-5C58-44ED-A972-484947E0F88E}"/>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C557195D-EE55-460D-9962-9A16FF4BC2B6}"/>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D1B954D7-A39F-4A8D-A3B0-64D133D61F55}"/>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5B8C3E2F-B025-42E3-8CDF-D9D239E7B9A8}"/>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E8358293-42E1-4572-B8B4-7A089A701469}"/>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C3E08C8-B123-4EC9-AF06-2E913935CA6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27E0A61-5A64-4565-AEDA-2C9CC19B4AF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A457F1A-DECB-4D19-8736-7D254E3798F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E4B4880-DF28-4EE6-A2FB-45E6910F45B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C257146-85D4-445A-A05D-4FD3D686F6C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135346</xdr:rowOff>
    </xdr:from>
    <xdr:to>
      <xdr:col>85</xdr:col>
      <xdr:colOff>177800</xdr:colOff>
      <xdr:row>62</xdr:row>
      <xdr:rowOff>65496</xdr:rowOff>
    </xdr:to>
    <xdr:sp macro="" textlink="">
      <xdr:nvSpPr>
        <xdr:cNvPr id="647" name="楕円 646">
          <a:extLst>
            <a:ext uri="{FF2B5EF4-FFF2-40B4-BE49-F238E27FC236}">
              <a16:creationId xmlns:a16="http://schemas.microsoft.com/office/drawing/2014/main" id="{C8CC26E0-21FD-4DE2-8258-99E08DE2B1B2}"/>
            </a:ext>
          </a:extLst>
        </xdr:cNvPr>
        <xdr:cNvSpPr/>
      </xdr:nvSpPr>
      <xdr:spPr>
        <a:xfrm>
          <a:off x="14325600" y="103613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113773</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E1105D66-FCB4-4C5F-A971-E2C6FB93ED67}"/>
            </a:ext>
          </a:extLst>
        </xdr:cNvPr>
        <xdr:cNvSpPr txBox="1"/>
      </xdr:nvSpPr>
      <xdr:spPr>
        <a:xfrm>
          <a:off x="14414500"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102688</xdr:rowOff>
    </xdr:from>
    <xdr:to>
      <xdr:col>81</xdr:col>
      <xdr:colOff>101600</xdr:colOff>
      <xdr:row>62</xdr:row>
      <xdr:rowOff>32838</xdr:rowOff>
    </xdr:to>
    <xdr:sp macro="" textlink="">
      <xdr:nvSpPr>
        <xdr:cNvPr id="649" name="楕円 648">
          <a:extLst>
            <a:ext uri="{FF2B5EF4-FFF2-40B4-BE49-F238E27FC236}">
              <a16:creationId xmlns:a16="http://schemas.microsoft.com/office/drawing/2014/main" id="{B01223EA-6053-4EDF-B3D1-73E1E43E2F68}"/>
            </a:ext>
          </a:extLst>
        </xdr:cNvPr>
        <xdr:cNvSpPr/>
      </xdr:nvSpPr>
      <xdr:spPr>
        <a:xfrm>
          <a:off x="13578840" y="10328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153488</xdr:rowOff>
    </xdr:from>
    <xdr:to>
      <xdr:col>85</xdr:col>
      <xdr:colOff>127000</xdr:colOff>
      <xdr:row>62</xdr:row>
      <xdr:rowOff>14696</xdr:rowOff>
    </xdr:to>
    <xdr:cxnSp macro="">
      <xdr:nvCxnSpPr>
        <xdr:cNvPr id="650" name="直線コネクタ 649">
          <a:extLst>
            <a:ext uri="{FF2B5EF4-FFF2-40B4-BE49-F238E27FC236}">
              <a16:creationId xmlns:a16="http://schemas.microsoft.com/office/drawing/2014/main" id="{4B396F8F-EC5E-4A64-BFBB-5907DACD9711}"/>
            </a:ext>
          </a:extLst>
        </xdr:cNvPr>
        <xdr:cNvCxnSpPr/>
      </xdr:nvCxnSpPr>
      <xdr:spPr>
        <a:xfrm>
          <a:off x="13629640" y="10379528"/>
          <a:ext cx="74676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55335</xdr:rowOff>
    </xdr:from>
    <xdr:to>
      <xdr:col>76</xdr:col>
      <xdr:colOff>165100</xdr:colOff>
      <xdr:row>61</xdr:row>
      <xdr:rowOff>156935</xdr:rowOff>
    </xdr:to>
    <xdr:sp macro="" textlink="">
      <xdr:nvSpPr>
        <xdr:cNvPr id="651" name="楕円 650">
          <a:extLst>
            <a:ext uri="{FF2B5EF4-FFF2-40B4-BE49-F238E27FC236}">
              <a16:creationId xmlns:a16="http://schemas.microsoft.com/office/drawing/2014/main" id="{B6796D5A-56EA-4371-9965-1D02B2E70617}"/>
            </a:ext>
          </a:extLst>
        </xdr:cNvPr>
        <xdr:cNvSpPr/>
      </xdr:nvSpPr>
      <xdr:spPr>
        <a:xfrm>
          <a:off x="128041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106135</xdr:rowOff>
    </xdr:from>
    <xdr:to>
      <xdr:col>81</xdr:col>
      <xdr:colOff>50800</xdr:colOff>
      <xdr:row>61</xdr:row>
      <xdr:rowOff>153488</xdr:rowOff>
    </xdr:to>
    <xdr:cxnSp macro="">
      <xdr:nvCxnSpPr>
        <xdr:cNvPr id="652" name="直線コネクタ 651">
          <a:extLst>
            <a:ext uri="{FF2B5EF4-FFF2-40B4-BE49-F238E27FC236}">
              <a16:creationId xmlns:a16="http://schemas.microsoft.com/office/drawing/2014/main" id="{789DF24F-F170-4BDE-91AC-A0375D5A9E00}"/>
            </a:ext>
          </a:extLst>
        </xdr:cNvPr>
        <xdr:cNvCxnSpPr/>
      </xdr:nvCxnSpPr>
      <xdr:spPr>
        <a:xfrm>
          <a:off x="12854940" y="10332175"/>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xdr:rowOff>
    </xdr:from>
    <xdr:to>
      <xdr:col>72</xdr:col>
      <xdr:colOff>38100</xdr:colOff>
      <xdr:row>61</xdr:row>
      <xdr:rowOff>106317</xdr:rowOff>
    </xdr:to>
    <xdr:sp macro="" textlink="">
      <xdr:nvSpPr>
        <xdr:cNvPr id="653" name="楕円 652">
          <a:extLst>
            <a:ext uri="{FF2B5EF4-FFF2-40B4-BE49-F238E27FC236}">
              <a16:creationId xmlns:a16="http://schemas.microsoft.com/office/drawing/2014/main" id="{22B34624-6192-4538-8E6B-89BF5AAD5029}"/>
            </a:ext>
          </a:extLst>
        </xdr:cNvPr>
        <xdr:cNvSpPr/>
      </xdr:nvSpPr>
      <xdr:spPr>
        <a:xfrm>
          <a:off x="12029440" y="10230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55517</xdr:rowOff>
    </xdr:from>
    <xdr:to>
      <xdr:col>76</xdr:col>
      <xdr:colOff>114300</xdr:colOff>
      <xdr:row>61</xdr:row>
      <xdr:rowOff>106135</xdr:rowOff>
    </xdr:to>
    <xdr:cxnSp macro="">
      <xdr:nvCxnSpPr>
        <xdr:cNvPr id="654" name="直線コネクタ 653">
          <a:extLst>
            <a:ext uri="{FF2B5EF4-FFF2-40B4-BE49-F238E27FC236}">
              <a16:creationId xmlns:a16="http://schemas.microsoft.com/office/drawing/2014/main" id="{EF623620-5009-41E7-A8C9-BA243D3C3907}"/>
            </a:ext>
          </a:extLst>
        </xdr:cNvPr>
        <xdr:cNvCxnSpPr/>
      </xdr:nvCxnSpPr>
      <xdr:spPr>
        <a:xfrm>
          <a:off x="12072620" y="10281557"/>
          <a:ext cx="7823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655" name="楕円 654">
          <a:extLst>
            <a:ext uri="{FF2B5EF4-FFF2-40B4-BE49-F238E27FC236}">
              <a16:creationId xmlns:a16="http://schemas.microsoft.com/office/drawing/2014/main" id="{380D1918-EF90-4FD6-9834-3122002B6F0A}"/>
            </a:ext>
          </a:extLst>
        </xdr:cNvPr>
        <xdr:cNvSpPr/>
      </xdr:nvSpPr>
      <xdr:spPr>
        <a:xfrm>
          <a:off x="1123188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55517</xdr:rowOff>
    </xdr:to>
    <xdr:cxnSp macro="">
      <xdr:nvCxnSpPr>
        <xdr:cNvPr id="656" name="直線コネクタ 655">
          <a:extLst>
            <a:ext uri="{FF2B5EF4-FFF2-40B4-BE49-F238E27FC236}">
              <a16:creationId xmlns:a16="http://schemas.microsoft.com/office/drawing/2014/main" id="{B2FD60BC-3665-4B4D-93CC-3E1604403BF9}"/>
            </a:ext>
          </a:extLst>
        </xdr:cNvPr>
        <xdr:cNvCxnSpPr/>
      </xdr:nvCxnSpPr>
      <xdr:spPr>
        <a:xfrm>
          <a:off x="11282680" y="1027176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210058A4-C617-4F19-A66B-5AA5E1512A65}"/>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BE3C44B0-1C1E-484C-BD22-964A75E936F5}"/>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BE0EFE5-5EE1-43A5-9FE7-AF46DF592AF5}"/>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7F6E3FB1-B0D9-4648-9714-205C3A7F53C7}"/>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23965</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578E564-5B52-42D4-AF8F-0F7E0D5509AF}"/>
            </a:ext>
          </a:extLst>
        </xdr:cNvPr>
        <xdr:cNvSpPr txBox="1"/>
      </xdr:nvSpPr>
      <xdr:spPr>
        <a:xfrm>
          <a:off x="13437244"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148062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B3A7B7F1-7BA5-4465-AB57-9CDDA7410E54}"/>
            </a:ext>
          </a:extLst>
        </xdr:cNvPr>
        <xdr:cNvSpPr txBox="1"/>
      </xdr:nvSpPr>
      <xdr:spPr>
        <a:xfrm>
          <a:off x="12675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97444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1358B55-7F2B-49DC-8F1B-1B87DEC853E1}"/>
            </a:ext>
          </a:extLst>
        </xdr:cNvPr>
        <xdr:cNvSpPr txBox="1"/>
      </xdr:nvSpPr>
      <xdr:spPr>
        <a:xfrm>
          <a:off x="1190054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8623422E-DB7F-4DBE-A089-01C6F0E9ED54}"/>
            </a:ext>
          </a:extLst>
        </xdr:cNvPr>
        <xdr:cNvSpPr txBox="1"/>
      </xdr:nvSpPr>
      <xdr:spPr>
        <a:xfrm>
          <a:off x="1110298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7C5DE92-7673-4ADA-ACB8-3F2142E1E71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B897737-554C-4306-B6D5-7214A43133A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442FDCFA-AFF1-42D1-9E40-B853CFC6AAA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C10D38E-97FF-42A2-AA58-1A7C74D1CDB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C35F5C9-35E5-4C3C-AE40-11DB41BCBC7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AF570E0-55C2-4BC2-AC6E-674DF49013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BECCEAA-090F-44B7-A876-322E7F960F2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2A170AD-2323-4A08-A1EF-13B286D258B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29551E1-7D70-466E-8C85-485F13DB5D1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AE512EA-3740-4CA6-B573-1DC361C6A58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25D4A9B0-47A3-4326-A804-A823017BB85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B86CA8D0-F9CB-4D4F-947C-D7C17AEAE1C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C3690D46-368D-4A36-86D9-D3AA1A5F0E6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62C5EDE1-1EA1-4793-8850-190217713EF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80C65F3-3CDC-46E3-BA7B-810B7B10D22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74C896C9-4D16-4751-8239-53B098BC910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411442C4-CB72-435E-AF02-607483AEE90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84F69B7A-291A-4331-AE7A-87EF1D429631}"/>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15198402-FEA9-47D2-AD73-7F3BAC0BB34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478DF420-B9A9-4B22-A4E1-8CB4FB1E7C4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FAF515F-7E6C-4445-8B00-4A55F3900ED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5BCC415-B9ED-4D27-9996-A3DAE176B58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295A423E-FF13-496D-9FA7-01E0E6AB3EF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1AFABE85-1201-426A-B5D6-56D88560B7E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62D84075-ACDC-4A2F-84DD-4ACC85D4A33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90FA55D1-E77E-42C4-BB11-BE2F97BEA57F}"/>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7D0A22BC-B973-428D-A27B-1F0DA3E06315}"/>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F6A54BCA-ACA0-45C2-9189-5A2B8A280AA3}"/>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C3419A1-29EB-4D81-A975-6DFE95D8A9BD}"/>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D1F4AD4C-9082-4BF8-8D5C-D8FC047A88D1}"/>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84A70A2-C8EB-4334-A771-8EBC8301A568}"/>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12221928-B661-496B-B8BA-05DB01C2EAF9}"/>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90292D3F-DA59-4FC7-914B-35DB34377963}"/>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D7AAB7CC-8F48-4895-B07B-37DDACADE799}"/>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5A716C9B-A527-463B-9AF5-B69D0CBDD544}"/>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DF8066AE-002E-4A90-B26E-3DAD23D4EDD2}"/>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1843B50-5F57-4AB7-AB37-B5DA73967F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ABAA7E1-3963-458B-BB99-A9E749C2970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5151488-F94F-446F-890A-2D68B55088E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3A571B-3883-4358-B102-88DCFB89B6C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31DBF0F-AFBD-4499-8553-C073DEE045C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706" name="楕円 705">
          <a:extLst>
            <a:ext uri="{FF2B5EF4-FFF2-40B4-BE49-F238E27FC236}">
              <a16:creationId xmlns:a16="http://schemas.microsoft.com/office/drawing/2014/main" id="{1843D1D5-518C-49B1-B2BC-BAE41F75BA8F}"/>
            </a:ext>
          </a:extLst>
        </xdr:cNvPr>
        <xdr:cNvSpPr/>
      </xdr:nvSpPr>
      <xdr:spPr>
        <a:xfrm>
          <a:off x="1945894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60EAE3E8-63CF-4F35-940E-FC4B6BD5C3F6}"/>
            </a:ext>
          </a:extLst>
        </xdr:cNvPr>
        <xdr:cNvSpPr txBox="1"/>
      </xdr:nvSpPr>
      <xdr:spPr>
        <a:xfrm>
          <a:off x="19547840" y="1037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9072</xdr:rowOff>
    </xdr:from>
    <xdr:to>
      <xdr:col>112</xdr:col>
      <xdr:colOff>38100</xdr:colOff>
      <xdr:row>62</xdr:row>
      <xdr:rowOff>110672</xdr:rowOff>
    </xdr:to>
    <xdr:sp macro="" textlink="">
      <xdr:nvSpPr>
        <xdr:cNvPr id="708" name="楕円 707">
          <a:extLst>
            <a:ext uri="{FF2B5EF4-FFF2-40B4-BE49-F238E27FC236}">
              <a16:creationId xmlns:a16="http://schemas.microsoft.com/office/drawing/2014/main" id="{C7369967-148D-4DC8-9333-E34417DCFA25}"/>
            </a:ext>
          </a:extLst>
        </xdr:cNvPr>
        <xdr:cNvSpPr/>
      </xdr:nvSpPr>
      <xdr:spPr>
        <a:xfrm>
          <a:off x="18735040" y="10402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59872</xdr:rowOff>
    </xdr:to>
    <xdr:cxnSp macro="">
      <xdr:nvCxnSpPr>
        <xdr:cNvPr id="709" name="直線コネクタ 708">
          <a:extLst>
            <a:ext uri="{FF2B5EF4-FFF2-40B4-BE49-F238E27FC236}">
              <a16:creationId xmlns:a16="http://schemas.microsoft.com/office/drawing/2014/main" id="{7566AC38-3F94-48E1-8EC4-AFE2B43F4333}"/>
            </a:ext>
          </a:extLst>
        </xdr:cNvPr>
        <xdr:cNvCxnSpPr/>
      </xdr:nvCxnSpPr>
      <xdr:spPr>
        <a:xfrm flipV="1">
          <a:off x="18778220" y="10442665"/>
          <a:ext cx="7315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9072</xdr:rowOff>
    </xdr:from>
    <xdr:to>
      <xdr:col>107</xdr:col>
      <xdr:colOff>101600</xdr:colOff>
      <xdr:row>62</xdr:row>
      <xdr:rowOff>110672</xdr:rowOff>
    </xdr:to>
    <xdr:sp macro="" textlink="">
      <xdr:nvSpPr>
        <xdr:cNvPr id="710" name="楕円 709">
          <a:extLst>
            <a:ext uri="{FF2B5EF4-FFF2-40B4-BE49-F238E27FC236}">
              <a16:creationId xmlns:a16="http://schemas.microsoft.com/office/drawing/2014/main" id="{FD4B505B-AD88-4220-9464-F256F8893268}"/>
            </a:ext>
          </a:extLst>
        </xdr:cNvPr>
        <xdr:cNvSpPr/>
      </xdr:nvSpPr>
      <xdr:spPr>
        <a:xfrm>
          <a:off x="17937480" y="104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59872</xdr:rowOff>
    </xdr:from>
    <xdr:to>
      <xdr:col>111</xdr:col>
      <xdr:colOff>177800</xdr:colOff>
      <xdr:row>62</xdr:row>
      <xdr:rowOff>59872</xdr:rowOff>
    </xdr:to>
    <xdr:cxnSp macro="">
      <xdr:nvCxnSpPr>
        <xdr:cNvPr id="711" name="直線コネクタ 710">
          <a:extLst>
            <a:ext uri="{FF2B5EF4-FFF2-40B4-BE49-F238E27FC236}">
              <a16:creationId xmlns:a16="http://schemas.microsoft.com/office/drawing/2014/main" id="{F07CAC2A-E775-443F-A6F9-FCADEAF69CCD}"/>
            </a:ext>
          </a:extLst>
        </xdr:cNvPr>
        <xdr:cNvCxnSpPr/>
      </xdr:nvCxnSpPr>
      <xdr:spPr>
        <a:xfrm>
          <a:off x="17988280" y="104535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19957</xdr:rowOff>
    </xdr:from>
    <xdr:to>
      <xdr:col>102</xdr:col>
      <xdr:colOff>165100</xdr:colOff>
      <xdr:row>62</xdr:row>
      <xdr:rowOff>121557</xdr:rowOff>
    </xdr:to>
    <xdr:sp macro="" textlink="">
      <xdr:nvSpPr>
        <xdr:cNvPr id="712" name="楕円 711">
          <a:extLst>
            <a:ext uri="{FF2B5EF4-FFF2-40B4-BE49-F238E27FC236}">
              <a16:creationId xmlns:a16="http://schemas.microsoft.com/office/drawing/2014/main" id="{38EDD9F7-1494-4EB2-B417-65D343ACC7B7}"/>
            </a:ext>
          </a:extLst>
        </xdr:cNvPr>
        <xdr:cNvSpPr/>
      </xdr:nvSpPr>
      <xdr:spPr>
        <a:xfrm>
          <a:off x="17162780" y="104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59872</xdr:rowOff>
    </xdr:from>
    <xdr:to>
      <xdr:col>107</xdr:col>
      <xdr:colOff>50800</xdr:colOff>
      <xdr:row>62</xdr:row>
      <xdr:rowOff>70757</xdr:rowOff>
    </xdr:to>
    <xdr:cxnSp macro="">
      <xdr:nvCxnSpPr>
        <xdr:cNvPr id="713" name="直線コネクタ 712">
          <a:extLst>
            <a:ext uri="{FF2B5EF4-FFF2-40B4-BE49-F238E27FC236}">
              <a16:creationId xmlns:a16="http://schemas.microsoft.com/office/drawing/2014/main" id="{B9DBC46C-DE4F-4A0E-8ACB-12F060867942}"/>
            </a:ext>
          </a:extLst>
        </xdr:cNvPr>
        <xdr:cNvCxnSpPr/>
      </xdr:nvCxnSpPr>
      <xdr:spPr>
        <a:xfrm flipV="1">
          <a:off x="17213580" y="1045355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714" name="楕円 713">
          <a:extLst>
            <a:ext uri="{FF2B5EF4-FFF2-40B4-BE49-F238E27FC236}">
              <a16:creationId xmlns:a16="http://schemas.microsoft.com/office/drawing/2014/main" id="{CE72E302-FD8D-4267-90E2-376BA34F8788}"/>
            </a:ext>
          </a:extLst>
        </xdr:cNvPr>
        <xdr:cNvSpPr/>
      </xdr:nvSpPr>
      <xdr:spPr>
        <a:xfrm>
          <a:off x="16388080" y="1042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70757</xdr:rowOff>
    </xdr:from>
    <xdr:to>
      <xdr:col>102</xdr:col>
      <xdr:colOff>114300</xdr:colOff>
      <xdr:row>62</xdr:row>
      <xdr:rowOff>81643</xdr:rowOff>
    </xdr:to>
    <xdr:cxnSp macro="">
      <xdr:nvCxnSpPr>
        <xdr:cNvPr id="715" name="直線コネクタ 714">
          <a:extLst>
            <a:ext uri="{FF2B5EF4-FFF2-40B4-BE49-F238E27FC236}">
              <a16:creationId xmlns:a16="http://schemas.microsoft.com/office/drawing/2014/main" id="{13C74C63-A83E-4A60-BB46-C937B3E64ABB}"/>
            </a:ext>
          </a:extLst>
        </xdr:cNvPr>
        <xdr:cNvCxnSpPr/>
      </xdr:nvCxnSpPr>
      <xdr:spPr>
        <a:xfrm flipV="1">
          <a:off x="16431260" y="1046443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9C34489-6FEC-4247-BF21-3BDE21BE7C03}"/>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43E638C6-A5D2-4FDE-90DB-69BC47E62FA9}"/>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BFD9B6D7-79BB-4EFE-9C0C-3BEB1B5B8EBE}"/>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B794ADA4-5292-45D6-B270-4669CC060075}"/>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101799</xdr:rowOff>
    </xdr:from>
    <xdr:ext cx="469744" cy="259045"/>
    <xdr:sp macro="" textlink="">
      <xdr:nvSpPr>
        <xdr:cNvPr id="720" name="n_1mainValue【保健センター・保健所】&#10;一人当たり面積">
          <a:extLst>
            <a:ext uri="{FF2B5EF4-FFF2-40B4-BE49-F238E27FC236}">
              <a16:creationId xmlns:a16="http://schemas.microsoft.com/office/drawing/2014/main" id="{7D21B342-0E16-4362-8498-5A90DE4171D9}"/>
            </a:ext>
          </a:extLst>
        </xdr:cNvPr>
        <xdr:cNvSpPr txBox="1"/>
      </xdr:nvSpPr>
      <xdr:spPr>
        <a:xfrm>
          <a:off x="18561127" y="1049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101799</xdr:rowOff>
    </xdr:from>
    <xdr:ext cx="469744" cy="259045"/>
    <xdr:sp macro="" textlink="">
      <xdr:nvSpPr>
        <xdr:cNvPr id="721" name="n_2mainValue【保健センター・保健所】&#10;一人当たり面積">
          <a:extLst>
            <a:ext uri="{FF2B5EF4-FFF2-40B4-BE49-F238E27FC236}">
              <a16:creationId xmlns:a16="http://schemas.microsoft.com/office/drawing/2014/main" id="{7A42409F-016C-4989-983A-503DD21A4C2D}"/>
            </a:ext>
          </a:extLst>
        </xdr:cNvPr>
        <xdr:cNvSpPr txBox="1"/>
      </xdr:nvSpPr>
      <xdr:spPr>
        <a:xfrm>
          <a:off x="17776267" y="1049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112684</xdr:rowOff>
    </xdr:from>
    <xdr:ext cx="469744" cy="259045"/>
    <xdr:sp macro="" textlink="">
      <xdr:nvSpPr>
        <xdr:cNvPr id="722" name="n_3mainValue【保健センター・保健所】&#10;一人当たり面積">
          <a:extLst>
            <a:ext uri="{FF2B5EF4-FFF2-40B4-BE49-F238E27FC236}">
              <a16:creationId xmlns:a16="http://schemas.microsoft.com/office/drawing/2014/main" id="{CDA69E64-C84B-4F8A-8CE9-BB9BD099C14E}"/>
            </a:ext>
          </a:extLst>
        </xdr:cNvPr>
        <xdr:cNvSpPr txBox="1"/>
      </xdr:nvSpPr>
      <xdr:spPr>
        <a:xfrm>
          <a:off x="1700156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723" name="n_4mainValue【保健センター・保健所】&#10;一人当たり面積">
          <a:extLst>
            <a:ext uri="{FF2B5EF4-FFF2-40B4-BE49-F238E27FC236}">
              <a16:creationId xmlns:a16="http://schemas.microsoft.com/office/drawing/2014/main" id="{7002629F-D6B9-4A2F-9239-6BDD221E5173}"/>
            </a:ext>
          </a:extLst>
        </xdr:cNvPr>
        <xdr:cNvSpPr txBox="1"/>
      </xdr:nvSpPr>
      <xdr:spPr>
        <a:xfrm>
          <a:off x="1622686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7A209081-BA5D-44C2-84CC-E1D5DB49275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5A708C28-706A-4A8D-9470-B153A1C947B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BC44301-9758-4C4C-9AB8-D1D8E0715D1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63D1F3C-6F68-4212-B1F2-BDADA7DEA53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D24BC70-4837-47F3-B0ED-5BCC53EC36F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97454C56-7578-4F8F-8278-B4E520D2190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CCD5AD6-EEC6-4B1D-A823-C2776B55FFB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1620BF8-4163-4704-B764-00A07423774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BD2C09DF-3C21-4A22-B7E3-56485C5E6AA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5D9E7BD8-00FA-4553-BAA5-89F4DA631B6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D6E87520-5296-4CD9-B9F6-658C9235E5C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D65BB4CD-A2DE-4609-8B6D-B5F33516DD2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5E32EAAF-9F81-4F94-8082-7F4FBA7CC68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3343C98-6D3B-45B8-A91C-05487E47B2F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339B7CD2-AFE9-41B0-ACE3-29B80726E93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049BEC0-1CC2-4E01-8844-5E9248D0609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44432AEB-29A2-4510-B991-3CF7D7A1E3E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373DA2C5-A39B-4E5A-9736-6B66664381C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39DB31B4-62D2-470A-B6E6-80B7E0AEFD6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DE99AF3C-AC9C-42C3-97B1-522B71D2947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96456C5-7735-4980-8869-CF8B1D7D708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89BC194-EB8C-47DB-A1BA-4E3D23000AA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EA40D0FA-CAF6-4400-8168-C1BE90E2943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13BFBB7-F069-40B1-916B-46E2E426BB5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7BDDA8B2-F664-438A-99D0-63C3D68304B1}"/>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429893C5-C3BE-4846-ACCE-D32B1900F013}"/>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B9E0812-D45B-4251-BA9C-6CBB392944D1}"/>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768995C2-59F6-4481-801C-B14FB6AF1DF9}"/>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7FF4EB84-E758-4E22-960C-EE0EA8D2A75E}"/>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942A277E-9236-46F6-B67E-A06BFE28007E}"/>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B36BC4C4-5ADB-4FCC-8997-B22E5F6B02DA}"/>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C72F6DC2-D62F-490A-B62E-017B57BF48AE}"/>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312C337C-F2DD-4CF5-AEA2-11F19B958945}"/>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D7A21744-0619-4427-A8AD-EB30EA5C38DF}"/>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26714A3E-7CCE-4E1A-9EBB-1FD03F8637C6}"/>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AE0D0F7-225F-4F71-A850-F63026DAF48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16CE8A3-97AA-4B40-9257-BFF87CA03FF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E7F50A5-852E-4797-B4E4-E013404E8B1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C4DD261-8D70-42B7-992B-7D7E25B3F67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08DBB79-3570-406F-BC56-5E22EC46C23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764" name="楕円 763">
          <a:extLst>
            <a:ext uri="{FF2B5EF4-FFF2-40B4-BE49-F238E27FC236}">
              <a16:creationId xmlns:a16="http://schemas.microsoft.com/office/drawing/2014/main" id="{2083A383-4F43-4FC2-B948-72D9B159BA26}"/>
            </a:ext>
          </a:extLst>
        </xdr:cNvPr>
        <xdr:cNvSpPr/>
      </xdr:nvSpPr>
      <xdr:spPr>
        <a:xfrm>
          <a:off x="14325600" y="1364615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2AAF3C33-6F99-46B3-AF1E-2204C26232D6}"/>
            </a:ext>
          </a:extLst>
        </xdr:cNvPr>
        <xdr:cNvSpPr txBox="1"/>
      </xdr:nvSpPr>
      <xdr:spPr>
        <a:xfrm>
          <a:off x="1441450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31114</xdr:rowOff>
    </xdr:from>
    <xdr:to>
      <xdr:col>81</xdr:col>
      <xdr:colOff>101600</xdr:colOff>
      <xdr:row>81</xdr:row>
      <xdr:rowOff>132714</xdr:rowOff>
    </xdr:to>
    <xdr:sp macro="" textlink="">
      <xdr:nvSpPr>
        <xdr:cNvPr id="766" name="楕円 765">
          <a:extLst>
            <a:ext uri="{FF2B5EF4-FFF2-40B4-BE49-F238E27FC236}">
              <a16:creationId xmlns:a16="http://schemas.microsoft.com/office/drawing/2014/main" id="{3DBFB431-45C1-4DF3-BA37-51532DE7FA5E}"/>
            </a:ext>
          </a:extLst>
        </xdr:cNvPr>
        <xdr:cNvSpPr/>
      </xdr:nvSpPr>
      <xdr:spPr>
        <a:xfrm>
          <a:off x="1357884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81914</xdr:rowOff>
    </xdr:from>
    <xdr:to>
      <xdr:col>85</xdr:col>
      <xdr:colOff>127000</xdr:colOff>
      <xdr:row>81</xdr:row>
      <xdr:rowOff>118111</xdr:rowOff>
    </xdr:to>
    <xdr:cxnSp macro="">
      <xdr:nvCxnSpPr>
        <xdr:cNvPr id="767" name="直線コネクタ 766">
          <a:extLst>
            <a:ext uri="{FF2B5EF4-FFF2-40B4-BE49-F238E27FC236}">
              <a16:creationId xmlns:a16="http://schemas.microsoft.com/office/drawing/2014/main" id="{16286065-3B9E-4645-B8AC-8FD1BA9F29CE}"/>
            </a:ext>
          </a:extLst>
        </xdr:cNvPr>
        <xdr:cNvCxnSpPr/>
      </xdr:nvCxnSpPr>
      <xdr:spPr>
        <a:xfrm>
          <a:off x="13629640" y="13660754"/>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768" name="楕円 767">
          <a:extLst>
            <a:ext uri="{FF2B5EF4-FFF2-40B4-BE49-F238E27FC236}">
              <a16:creationId xmlns:a16="http://schemas.microsoft.com/office/drawing/2014/main" id="{427AED9B-C226-4595-9415-1C9CE721B9DB}"/>
            </a:ext>
          </a:extLst>
        </xdr:cNvPr>
        <xdr:cNvSpPr/>
      </xdr:nvSpPr>
      <xdr:spPr>
        <a:xfrm>
          <a:off x="1280414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81914</xdr:rowOff>
    </xdr:to>
    <xdr:cxnSp macro="">
      <xdr:nvCxnSpPr>
        <xdr:cNvPr id="769" name="直線コネクタ 768">
          <a:extLst>
            <a:ext uri="{FF2B5EF4-FFF2-40B4-BE49-F238E27FC236}">
              <a16:creationId xmlns:a16="http://schemas.microsoft.com/office/drawing/2014/main" id="{B1BA136B-DCB3-4C2D-898F-1AD21007C203}"/>
            </a:ext>
          </a:extLst>
        </xdr:cNvPr>
        <xdr:cNvCxnSpPr/>
      </xdr:nvCxnSpPr>
      <xdr:spPr>
        <a:xfrm>
          <a:off x="12854940" y="1362075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770" name="楕円 769">
          <a:extLst>
            <a:ext uri="{FF2B5EF4-FFF2-40B4-BE49-F238E27FC236}">
              <a16:creationId xmlns:a16="http://schemas.microsoft.com/office/drawing/2014/main" id="{D69454E8-6630-448F-AB33-4ED400ECFF0C}"/>
            </a:ext>
          </a:extLst>
        </xdr:cNvPr>
        <xdr:cNvSpPr/>
      </xdr:nvSpPr>
      <xdr:spPr>
        <a:xfrm>
          <a:off x="12029440" y="13573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41911</xdr:rowOff>
    </xdr:to>
    <xdr:cxnSp macro="">
      <xdr:nvCxnSpPr>
        <xdr:cNvPr id="771" name="直線コネクタ 770">
          <a:extLst>
            <a:ext uri="{FF2B5EF4-FFF2-40B4-BE49-F238E27FC236}">
              <a16:creationId xmlns:a16="http://schemas.microsoft.com/office/drawing/2014/main" id="{5D2371ED-6E57-4DE6-ACAE-900ECE356F46}"/>
            </a:ext>
          </a:extLst>
        </xdr:cNvPr>
        <xdr:cNvCxnSpPr/>
      </xdr:nvCxnSpPr>
      <xdr:spPr>
        <a:xfrm>
          <a:off x="12072620" y="1362075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128270</xdr:rowOff>
    </xdr:from>
    <xdr:to>
      <xdr:col>67</xdr:col>
      <xdr:colOff>101600</xdr:colOff>
      <xdr:row>81</xdr:row>
      <xdr:rowOff>58420</xdr:rowOff>
    </xdr:to>
    <xdr:sp macro="" textlink="">
      <xdr:nvSpPr>
        <xdr:cNvPr id="772" name="楕円 771">
          <a:extLst>
            <a:ext uri="{FF2B5EF4-FFF2-40B4-BE49-F238E27FC236}">
              <a16:creationId xmlns:a16="http://schemas.microsoft.com/office/drawing/2014/main" id="{32411986-0A26-4B0D-A54B-2F457CDA5424}"/>
            </a:ext>
          </a:extLst>
        </xdr:cNvPr>
        <xdr:cNvSpPr/>
      </xdr:nvSpPr>
      <xdr:spPr>
        <a:xfrm>
          <a:off x="1123188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xdr:rowOff>
    </xdr:from>
    <xdr:to>
      <xdr:col>71</xdr:col>
      <xdr:colOff>177800</xdr:colOff>
      <xdr:row>81</xdr:row>
      <xdr:rowOff>41911</xdr:rowOff>
    </xdr:to>
    <xdr:cxnSp macro="">
      <xdr:nvCxnSpPr>
        <xdr:cNvPr id="773" name="直線コネクタ 772">
          <a:extLst>
            <a:ext uri="{FF2B5EF4-FFF2-40B4-BE49-F238E27FC236}">
              <a16:creationId xmlns:a16="http://schemas.microsoft.com/office/drawing/2014/main" id="{96FAA6A1-8527-45EE-8DEC-7EF2D2383F89}"/>
            </a:ext>
          </a:extLst>
        </xdr:cNvPr>
        <xdr:cNvCxnSpPr/>
      </xdr:nvCxnSpPr>
      <xdr:spPr>
        <a:xfrm>
          <a:off x="11282680" y="1358646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DDE5476D-8B2E-4840-AF3F-26F8316A86B9}"/>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6567BAC9-76A7-47CA-B119-F9FCA33BD31F}"/>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6D944E1-40D5-4088-BE41-48C0CB76A435}"/>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8239608B-DF5C-481D-8BA0-609E1C48B821}"/>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149241</xdr:rowOff>
    </xdr:from>
    <xdr:ext cx="405111" cy="259045"/>
    <xdr:sp macro="" textlink="">
      <xdr:nvSpPr>
        <xdr:cNvPr id="778" name="n_1mainValue【消防施設】&#10;有形固定資産減価償却率">
          <a:extLst>
            <a:ext uri="{FF2B5EF4-FFF2-40B4-BE49-F238E27FC236}">
              <a16:creationId xmlns:a16="http://schemas.microsoft.com/office/drawing/2014/main" id="{9F604585-598D-4BF4-BE4D-57F1167F8A51}"/>
            </a:ext>
          </a:extLst>
        </xdr:cNvPr>
        <xdr:cNvSpPr txBox="1"/>
      </xdr:nvSpPr>
      <xdr:spPr>
        <a:xfrm>
          <a:off x="1343724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779" name="n_2mainValue【消防施設】&#10;有形固定資産減価償却率">
          <a:extLst>
            <a:ext uri="{FF2B5EF4-FFF2-40B4-BE49-F238E27FC236}">
              <a16:creationId xmlns:a16="http://schemas.microsoft.com/office/drawing/2014/main" id="{AF6A5BF6-DA42-4D8D-8ADA-76F4E1EEF965}"/>
            </a:ext>
          </a:extLst>
        </xdr:cNvPr>
        <xdr:cNvSpPr txBox="1"/>
      </xdr:nvSpPr>
      <xdr:spPr>
        <a:xfrm>
          <a:off x="126752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780" name="n_3mainValue【消防施設】&#10;有形固定資産減価償却率">
          <a:extLst>
            <a:ext uri="{FF2B5EF4-FFF2-40B4-BE49-F238E27FC236}">
              <a16:creationId xmlns:a16="http://schemas.microsoft.com/office/drawing/2014/main" id="{CC7572E7-F050-4EF5-B546-8653A645EB6C}"/>
            </a:ext>
          </a:extLst>
        </xdr:cNvPr>
        <xdr:cNvSpPr txBox="1"/>
      </xdr:nvSpPr>
      <xdr:spPr>
        <a:xfrm>
          <a:off x="119005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1" name="n_4mainValue【消防施設】&#10;有形固定資産減価償却率">
          <a:extLst>
            <a:ext uri="{FF2B5EF4-FFF2-40B4-BE49-F238E27FC236}">
              <a16:creationId xmlns:a16="http://schemas.microsoft.com/office/drawing/2014/main" id="{DCD79206-74F0-4883-A543-D77FD6FEB9AA}"/>
            </a:ext>
          </a:extLst>
        </xdr:cNvPr>
        <xdr:cNvSpPr txBox="1"/>
      </xdr:nvSpPr>
      <xdr:spPr>
        <a:xfrm>
          <a:off x="1110298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AE07EBA-9C56-4263-9B7E-C2DAE3C67AD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D18C38E7-C229-4D9E-86A6-D31BDFA140F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FFE303C-B9E5-418C-B737-9EE3F9C210B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408834C-E4CA-439A-9FB8-47B644D1537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EF013834-95ED-4F70-ACF2-206BDB6F59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6EC1569-FC3B-4CBF-9499-558F1A0EEB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BC87ADDE-0856-4AD8-A5EC-B2F9CBA3E62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1FD50F84-96C2-4545-AD88-C5EEE5088C3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F1C4A42-F3F9-43E5-B05B-60DDF3D5F7F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812E7D9D-A571-49F0-943F-3446CDCF04F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972BF941-AC16-4C3F-9002-9BB6D9D40F0B}"/>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5314946C-DEFB-4FEA-A6D1-98F0938BF17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8B9CCAD4-13ED-42EB-BFFF-627A92913FC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19A9BA2B-56EA-4BB5-A7B1-10E70E59FA2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31419D01-CCDA-4948-A728-066FD10FF3C6}"/>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4B491E7C-2164-4D63-929A-7749DC51A305}"/>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BBCADA20-F926-4480-9CF7-E62DBBBB01C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70E17244-3201-4852-BBE3-BF5C1FC923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575419D0-4722-4C27-90CE-CD450A9AC9A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DB6BC6FA-066E-4A9A-9D81-05ED31606620}"/>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5240FD9D-99BA-4921-8B2F-B0C1C22A7F8D}"/>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1E604F5F-76AC-4DD3-B272-E8BBD940BF5C}"/>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E466640B-CC3B-43AA-9F07-EFC1BA6E1CDC}"/>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5C31E54-7F9A-4148-9769-DCE8391E2DB9}"/>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B85D47FC-5783-46E4-81CC-F1CE752A2F54}"/>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39B1CF62-70B9-4F90-B14A-34B38BC8DC79}"/>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8B389226-A55E-42C5-9733-76A91D9358F2}"/>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E295B5A7-89A1-44AE-A1D7-3147B156339D}"/>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7E3001F7-93F7-4DF0-B22E-54E3B8788697}"/>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CF5FEFFA-2DBB-4D43-9F92-F013421B0472}"/>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9D41FE1-B71B-4B15-9C95-763FF38470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B4A123A-B535-44B0-94DA-293484DA22B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5153D0D-5B21-4D95-BBCC-2CE77A86768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2FACE25-3767-4174-90EF-68D771D1C84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FDCF4ED-6859-4E2A-8FDF-413E860EA99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73025</xdr:rowOff>
    </xdr:from>
    <xdr:to>
      <xdr:col>116</xdr:col>
      <xdr:colOff>114300</xdr:colOff>
      <xdr:row>82</xdr:row>
      <xdr:rowOff>3175</xdr:rowOff>
    </xdr:to>
    <xdr:sp macro="" textlink="">
      <xdr:nvSpPr>
        <xdr:cNvPr id="817" name="楕円 816">
          <a:extLst>
            <a:ext uri="{FF2B5EF4-FFF2-40B4-BE49-F238E27FC236}">
              <a16:creationId xmlns:a16="http://schemas.microsoft.com/office/drawing/2014/main" id="{6F6C0D78-7610-452A-B75E-6845A85FD90A}"/>
            </a:ext>
          </a:extLst>
        </xdr:cNvPr>
        <xdr:cNvSpPr/>
      </xdr:nvSpPr>
      <xdr:spPr>
        <a:xfrm>
          <a:off x="1945894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95902</xdr:rowOff>
    </xdr:from>
    <xdr:ext cx="469744" cy="259045"/>
    <xdr:sp macro="" textlink="">
      <xdr:nvSpPr>
        <xdr:cNvPr id="818" name="【消防施設】&#10;一人当たり面積該当値テキスト">
          <a:extLst>
            <a:ext uri="{FF2B5EF4-FFF2-40B4-BE49-F238E27FC236}">
              <a16:creationId xmlns:a16="http://schemas.microsoft.com/office/drawing/2014/main" id="{FB1FBCF3-383D-4C34-80EF-D30B2AA8C15C}"/>
            </a:ext>
          </a:extLst>
        </xdr:cNvPr>
        <xdr:cNvSpPr txBox="1"/>
      </xdr:nvSpPr>
      <xdr:spPr>
        <a:xfrm>
          <a:off x="19547840" y="135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84455</xdr:rowOff>
    </xdr:from>
    <xdr:to>
      <xdr:col>112</xdr:col>
      <xdr:colOff>38100</xdr:colOff>
      <xdr:row>82</xdr:row>
      <xdr:rowOff>14605</xdr:rowOff>
    </xdr:to>
    <xdr:sp macro="" textlink="">
      <xdr:nvSpPr>
        <xdr:cNvPr id="819" name="楕円 818">
          <a:extLst>
            <a:ext uri="{FF2B5EF4-FFF2-40B4-BE49-F238E27FC236}">
              <a16:creationId xmlns:a16="http://schemas.microsoft.com/office/drawing/2014/main" id="{0FF1DDD3-9236-418A-8C0B-692C86EE4550}"/>
            </a:ext>
          </a:extLst>
        </xdr:cNvPr>
        <xdr:cNvSpPr/>
      </xdr:nvSpPr>
      <xdr:spPr>
        <a:xfrm>
          <a:off x="1873504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123825</xdr:rowOff>
    </xdr:from>
    <xdr:to>
      <xdr:col>116</xdr:col>
      <xdr:colOff>63500</xdr:colOff>
      <xdr:row>81</xdr:row>
      <xdr:rowOff>135255</xdr:rowOff>
    </xdr:to>
    <xdr:cxnSp macro="">
      <xdr:nvCxnSpPr>
        <xdr:cNvPr id="820" name="直線コネクタ 819">
          <a:extLst>
            <a:ext uri="{FF2B5EF4-FFF2-40B4-BE49-F238E27FC236}">
              <a16:creationId xmlns:a16="http://schemas.microsoft.com/office/drawing/2014/main" id="{CD9A80B9-4643-4377-97D5-187A5AC433B8}"/>
            </a:ext>
          </a:extLst>
        </xdr:cNvPr>
        <xdr:cNvCxnSpPr/>
      </xdr:nvCxnSpPr>
      <xdr:spPr>
        <a:xfrm flipV="1">
          <a:off x="18778220" y="1370266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95886</xdr:rowOff>
    </xdr:from>
    <xdr:to>
      <xdr:col>107</xdr:col>
      <xdr:colOff>101600</xdr:colOff>
      <xdr:row>82</xdr:row>
      <xdr:rowOff>26036</xdr:rowOff>
    </xdr:to>
    <xdr:sp macro="" textlink="">
      <xdr:nvSpPr>
        <xdr:cNvPr id="821" name="楕円 820">
          <a:extLst>
            <a:ext uri="{FF2B5EF4-FFF2-40B4-BE49-F238E27FC236}">
              <a16:creationId xmlns:a16="http://schemas.microsoft.com/office/drawing/2014/main" id="{07EE0BF6-73CD-49B4-8821-8B7834A77AB4}"/>
            </a:ext>
          </a:extLst>
        </xdr:cNvPr>
        <xdr:cNvSpPr/>
      </xdr:nvSpPr>
      <xdr:spPr>
        <a:xfrm>
          <a:off x="1793748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135255</xdr:rowOff>
    </xdr:from>
    <xdr:to>
      <xdr:col>111</xdr:col>
      <xdr:colOff>177800</xdr:colOff>
      <xdr:row>81</xdr:row>
      <xdr:rowOff>146686</xdr:rowOff>
    </xdr:to>
    <xdr:cxnSp macro="">
      <xdr:nvCxnSpPr>
        <xdr:cNvPr id="822" name="直線コネクタ 821">
          <a:extLst>
            <a:ext uri="{FF2B5EF4-FFF2-40B4-BE49-F238E27FC236}">
              <a16:creationId xmlns:a16="http://schemas.microsoft.com/office/drawing/2014/main" id="{33794F1A-1DC4-4466-A0AA-D5B10FE030F6}"/>
            </a:ext>
          </a:extLst>
        </xdr:cNvPr>
        <xdr:cNvCxnSpPr/>
      </xdr:nvCxnSpPr>
      <xdr:spPr>
        <a:xfrm flipV="1">
          <a:off x="17988280" y="13714095"/>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107314</xdr:rowOff>
    </xdr:from>
    <xdr:to>
      <xdr:col>102</xdr:col>
      <xdr:colOff>165100</xdr:colOff>
      <xdr:row>82</xdr:row>
      <xdr:rowOff>37464</xdr:rowOff>
    </xdr:to>
    <xdr:sp macro="" textlink="">
      <xdr:nvSpPr>
        <xdr:cNvPr id="823" name="楕円 822">
          <a:extLst>
            <a:ext uri="{FF2B5EF4-FFF2-40B4-BE49-F238E27FC236}">
              <a16:creationId xmlns:a16="http://schemas.microsoft.com/office/drawing/2014/main" id="{B4C01684-8200-4E68-8181-1F92AF13E67B}"/>
            </a:ext>
          </a:extLst>
        </xdr:cNvPr>
        <xdr:cNvSpPr/>
      </xdr:nvSpPr>
      <xdr:spPr>
        <a:xfrm>
          <a:off x="1716278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146686</xdr:rowOff>
    </xdr:from>
    <xdr:to>
      <xdr:col>107</xdr:col>
      <xdr:colOff>50800</xdr:colOff>
      <xdr:row>81</xdr:row>
      <xdr:rowOff>158114</xdr:rowOff>
    </xdr:to>
    <xdr:cxnSp macro="">
      <xdr:nvCxnSpPr>
        <xdr:cNvPr id="824" name="直線コネクタ 823">
          <a:extLst>
            <a:ext uri="{FF2B5EF4-FFF2-40B4-BE49-F238E27FC236}">
              <a16:creationId xmlns:a16="http://schemas.microsoft.com/office/drawing/2014/main" id="{7B32253C-AB45-4EBA-89DF-146AFCD6608A}"/>
            </a:ext>
          </a:extLst>
        </xdr:cNvPr>
        <xdr:cNvCxnSpPr/>
      </xdr:nvCxnSpPr>
      <xdr:spPr>
        <a:xfrm flipV="1">
          <a:off x="17213580" y="1372552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118745</xdr:rowOff>
    </xdr:from>
    <xdr:to>
      <xdr:col>98</xdr:col>
      <xdr:colOff>38100</xdr:colOff>
      <xdr:row>82</xdr:row>
      <xdr:rowOff>48895</xdr:rowOff>
    </xdr:to>
    <xdr:sp macro="" textlink="">
      <xdr:nvSpPr>
        <xdr:cNvPr id="825" name="楕円 824">
          <a:extLst>
            <a:ext uri="{FF2B5EF4-FFF2-40B4-BE49-F238E27FC236}">
              <a16:creationId xmlns:a16="http://schemas.microsoft.com/office/drawing/2014/main" id="{434AB06F-93B4-4E00-A3EA-1E73AF8B84FF}"/>
            </a:ext>
          </a:extLst>
        </xdr:cNvPr>
        <xdr:cNvSpPr/>
      </xdr:nvSpPr>
      <xdr:spPr>
        <a:xfrm>
          <a:off x="16388080" y="1369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158114</xdr:rowOff>
    </xdr:from>
    <xdr:to>
      <xdr:col>102</xdr:col>
      <xdr:colOff>114300</xdr:colOff>
      <xdr:row>81</xdr:row>
      <xdr:rowOff>169545</xdr:rowOff>
    </xdr:to>
    <xdr:cxnSp macro="">
      <xdr:nvCxnSpPr>
        <xdr:cNvPr id="826" name="直線コネクタ 825">
          <a:extLst>
            <a:ext uri="{FF2B5EF4-FFF2-40B4-BE49-F238E27FC236}">
              <a16:creationId xmlns:a16="http://schemas.microsoft.com/office/drawing/2014/main" id="{EF440019-58F1-41CB-87E5-C84291564C76}"/>
            </a:ext>
          </a:extLst>
        </xdr:cNvPr>
        <xdr:cNvCxnSpPr/>
      </xdr:nvCxnSpPr>
      <xdr:spPr>
        <a:xfrm flipV="1">
          <a:off x="16431260" y="1373695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96CB2CBE-4FE0-4DC6-86F3-BCDAE9BE5C15}"/>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EF938B96-DD8D-4E94-8649-22832B6A3DE2}"/>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2EA4B734-9789-4D8B-BA70-1471E30E38A8}"/>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8A2DC035-D5C8-4A4C-8817-DFF60DD5BEC3}"/>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31132</xdr:rowOff>
    </xdr:from>
    <xdr:ext cx="469744" cy="259045"/>
    <xdr:sp macro="" textlink="">
      <xdr:nvSpPr>
        <xdr:cNvPr id="831" name="n_1mainValue【消防施設】&#10;一人当たり面積">
          <a:extLst>
            <a:ext uri="{FF2B5EF4-FFF2-40B4-BE49-F238E27FC236}">
              <a16:creationId xmlns:a16="http://schemas.microsoft.com/office/drawing/2014/main" id="{4B9BB13E-642F-42EE-B620-A27C7619B94E}"/>
            </a:ext>
          </a:extLst>
        </xdr:cNvPr>
        <xdr:cNvSpPr txBox="1"/>
      </xdr:nvSpPr>
      <xdr:spPr>
        <a:xfrm>
          <a:off x="18561127" y="134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42563</xdr:rowOff>
    </xdr:from>
    <xdr:ext cx="469744" cy="259045"/>
    <xdr:sp macro="" textlink="">
      <xdr:nvSpPr>
        <xdr:cNvPr id="832" name="n_2mainValue【消防施設】&#10;一人当たり面積">
          <a:extLst>
            <a:ext uri="{FF2B5EF4-FFF2-40B4-BE49-F238E27FC236}">
              <a16:creationId xmlns:a16="http://schemas.microsoft.com/office/drawing/2014/main" id="{840149CE-C321-4427-AB75-8B08FCD89BAB}"/>
            </a:ext>
          </a:extLst>
        </xdr:cNvPr>
        <xdr:cNvSpPr txBox="1"/>
      </xdr:nvSpPr>
      <xdr:spPr>
        <a:xfrm>
          <a:off x="17776267"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53991</xdr:rowOff>
    </xdr:from>
    <xdr:ext cx="469744" cy="259045"/>
    <xdr:sp macro="" textlink="">
      <xdr:nvSpPr>
        <xdr:cNvPr id="833" name="n_3mainValue【消防施設】&#10;一人当たり面積">
          <a:extLst>
            <a:ext uri="{FF2B5EF4-FFF2-40B4-BE49-F238E27FC236}">
              <a16:creationId xmlns:a16="http://schemas.microsoft.com/office/drawing/2014/main" id="{8E22645B-DC64-4C65-A309-F8BE97132024}"/>
            </a:ext>
          </a:extLst>
        </xdr:cNvPr>
        <xdr:cNvSpPr txBox="1"/>
      </xdr:nvSpPr>
      <xdr:spPr>
        <a:xfrm>
          <a:off x="1700156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65422</xdr:rowOff>
    </xdr:from>
    <xdr:ext cx="469744" cy="259045"/>
    <xdr:sp macro="" textlink="">
      <xdr:nvSpPr>
        <xdr:cNvPr id="834" name="n_4mainValue【消防施設】&#10;一人当たり面積">
          <a:extLst>
            <a:ext uri="{FF2B5EF4-FFF2-40B4-BE49-F238E27FC236}">
              <a16:creationId xmlns:a16="http://schemas.microsoft.com/office/drawing/2014/main" id="{0FD6BDCD-D8A3-4722-ADC7-B0D0C966A415}"/>
            </a:ext>
          </a:extLst>
        </xdr:cNvPr>
        <xdr:cNvSpPr txBox="1"/>
      </xdr:nvSpPr>
      <xdr:spPr>
        <a:xfrm>
          <a:off x="16226867" y="134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B264C37B-7FCA-4A35-9E24-B2DEA05834F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9587A452-9298-4263-9CF2-9FECD5D9300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63CB425-C686-4668-9E33-BE9CD7E5A99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D31A9768-5B82-4DAB-A3C0-7BF33A4FDE5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3455E52-676C-41B1-B94E-2FE4256E659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927BB02F-458D-45DB-878A-3DBFA496B46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81C9919-6C3C-4B50-B38A-98B0D14197F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B4251FFE-C743-4D36-8DFD-8FB0D38C20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C0235B28-FF27-4D25-80C9-43206404F2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3A5EA61-5459-4E69-8971-3197F7A68B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369F3269-76BC-4152-9BB3-0C6CA26C1F5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17687531-B605-463E-A5E3-BE5CC451998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7E66B3F-2681-44E6-BF8F-40C26E182C8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D4E2A9E7-BB99-4AE5-AEB7-7A532738D5F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8578D3EF-56BF-478E-8789-C3A91620C91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B93E5829-45FD-4046-81B6-60452A9C525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1D022014-B6A1-4061-AC5D-F800FB20DB7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88F6739A-0A4B-47A5-AFA0-D6B435931C1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6C8BB3EE-8B97-4A9E-8CFB-946985FC7E4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C310A6E9-6A3E-4894-AEE2-9E69F04498A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6652F19C-9D64-4936-9E15-DEAA7ADCA01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65B753AC-202B-4B7C-81BB-D1C873BC723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BBD04CCF-6CBE-44AA-8CE1-A4B53B6EF50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1A0EDFC-F955-4AA5-971E-2356159AB75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A4635CD9-D4B1-4B58-BE1B-69DDDC08FA4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98BAC834-1917-49AD-8AED-D3A777B0ED54}"/>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60429121-0441-48E9-B977-49F64F1D9393}"/>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9D81060F-51C8-4BFC-AB63-0A22F47E7321}"/>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DCDE343E-1B4B-4AF5-99E9-7C01F4F56F8A}"/>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1F30F12F-42E9-4DD8-A5B7-B4BA299C4D9D}"/>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E61B90EA-B2BD-4CD4-A578-D2B6CCDEC2D9}"/>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65BC1641-711A-4157-A258-4C4309480007}"/>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23F6197-AA1F-46E9-9484-29C40BE8AA27}"/>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3BEB760-6851-4E5E-A950-34E1BEA9C5EF}"/>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63AA3B5E-BDCC-4CAD-82E7-3F99FE25BD56}"/>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C8A507A9-FF6D-4009-9A41-173670702B8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BEB7995-0FE7-411A-A896-D5F3B2084FE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AA52483-5F25-48B4-9548-993A9894CC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8347DD4-75D0-4090-A0E1-258476C731C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42C8010-DEE0-49DC-B800-06C5255DE37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1A7D075-2974-47E1-8BE2-EFA2B252800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876" name="楕円 875">
          <a:extLst>
            <a:ext uri="{FF2B5EF4-FFF2-40B4-BE49-F238E27FC236}">
              <a16:creationId xmlns:a16="http://schemas.microsoft.com/office/drawing/2014/main" id="{BF28251B-A39C-4C69-A32D-A25583CDEF87}"/>
            </a:ext>
          </a:extLst>
        </xdr:cNvPr>
        <xdr:cNvSpPr/>
      </xdr:nvSpPr>
      <xdr:spPr>
        <a:xfrm>
          <a:off x="14325600" y="171948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877" name="【庁舎】&#10;有形固定資産減価償却率該当値テキスト">
          <a:extLst>
            <a:ext uri="{FF2B5EF4-FFF2-40B4-BE49-F238E27FC236}">
              <a16:creationId xmlns:a16="http://schemas.microsoft.com/office/drawing/2014/main" id="{B0B10854-EEBA-44FD-B558-252A3E6995A8}"/>
            </a:ext>
          </a:extLst>
        </xdr:cNvPr>
        <xdr:cNvSpPr txBox="1"/>
      </xdr:nvSpPr>
      <xdr:spPr>
        <a:xfrm>
          <a:off x="14414500" y="1705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38463</xdr:rowOff>
    </xdr:from>
    <xdr:to>
      <xdr:col>81</xdr:col>
      <xdr:colOff>101600</xdr:colOff>
      <xdr:row>102</xdr:row>
      <xdr:rowOff>140063</xdr:rowOff>
    </xdr:to>
    <xdr:sp macro="" textlink="">
      <xdr:nvSpPr>
        <xdr:cNvPr id="878" name="楕円 877">
          <a:extLst>
            <a:ext uri="{FF2B5EF4-FFF2-40B4-BE49-F238E27FC236}">
              <a16:creationId xmlns:a16="http://schemas.microsoft.com/office/drawing/2014/main" id="{378E1E6A-754F-4C77-9A96-6F09FB93B815}"/>
            </a:ext>
          </a:extLst>
        </xdr:cNvPr>
        <xdr:cNvSpPr/>
      </xdr:nvSpPr>
      <xdr:spPr>
        <a:xfrm>
          <a:off x="1357884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89263</xdr:rowOff>
    </xdr:from>
    <xdr:to>
      <xdr:col>85</xdr:col>
      <xdr:colOff>127000</xdr:colOff>
      <xdr:row>102</xdr:row>
      <xdr:rowOff>146413</xdr:rowOff>
    </xdr:to>
    <xdr:cxnSp macro="">
      <xdr:nvCxnSpPr>
        <xdr:cNvPr id="879" name="直線コネクタ 878">
          <a:extLst>
            <a:ext uri="{FF2B5EF4-FFF2-40B4-BE49-F238E27FC236}">
              <a16:creationId xmlns:a16="http://schemas.microsoft.com/office/drawing/2014/main" id="{45E05819-F15D-4E3E-BB82-80EECF76A294}"/>
            </a:ext>
          </a:extLst>
        </xdr:cNvPr>
        <xdr:cNvCxnSpPr/>
      </xdr:nvCxnSpPr>
      <xdr:spPr>
        <a:xfrm>
          <a:off x="13629640" y="17188543"/>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154395</xdr:rowOff>
    </xdr:from>
    <xdr:to>
      <xdr:col>76</xdr:col>
      <xdr:colOff>165100</xdr:colOff>
      <xdr:row>102</xdr:row>
      <xdr:rowOff>84545</xdr:rowOff>
    </xdr:to>
    <xdr:sp macro="" textlink="">
      <xdr:nvSpPr>
        <xdr:cNvPr id="880" name="楕円 879">
          <a:extLst>
            <a:ext uri="{FF2B5EF4-FFF2-40B4-BE49-F238E27FC236}">
              <a16:creationId xmlns:a16="http://schemas.microsoft.com/office/drawing/2014/main" id="{35BBE25D-BA49-496E-B78B-66498D2BBE04}"/>
            </a:ext>
          </a:extLst>
        </xdr:cNvPr>
        <xdr:cNvSpPr/>
      </xdr:nvSpPr>
      <xdr:spPr>
        <a:xfrm>
          <a:off x="12804140" y="1708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33745</xdr:rowOff>
    </xdr:from>
    <xdr:to>
      <xdr:col>81</xdr:col>
      <xdr:colOff>50800</xdr:colOff>
      <xdr:row>102</xdr:row>
      <xdr:rowOff>89263</xdr:rowOff>
    </xdr:to>
    <xdr:cxnSp macro="">
      <xdr:nvCxnSpPr>
        <xdr:cNvPr id="881" name="直線コネクタ 880">
          <a:extLst>
            <a:ext uri="{FF2B5EF4-FFF2-40B4-BE49-F238E27FC236}">
              <a16:creationId xmlns:a16="http://schemas.microsoft.com/office/drawing/2014/main" id="{1743F4B3-B968-46D9-A78F-FE7319201907}"/>
            </a:ext>
          </a:extLst>
        </xdr:cNvPr>
        <xdr:cNvCxnSpPr/>
      </xdr:nvCxnSpPr>
      <xdr:spPr>
        <a:xfrm>
          <a:off x="12854940" y="17133025"/>
          <a:ext cx="7747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115207</xdr:rowOff>
    </xdr:from>
    <xdr:to>
      <xdr:col>72</xdr:col>
      <xdr:colOff>38100</xdr:colOff>
      <xdr:row>102</xdr:row>
      <xdr:rowOff>45357</xdr:rowOff>
    </xdr:to>
    <xdr:sp macro="" textlink="">
      <xdr:nvSpPr>
        <xdr:cNvPr id="882" name="楕円 881">
          <a:extLst>
            <a:ext uri="{FF2B5EF4-FFF2-40B4-BE49-F238E27FC236}">
              <a16:creationId xmlns:a16="http://schemas.microsoft.com/office/drawing/2014/main" id="{26A93BE5-9452-4D4E-A7D6-7A583C64F56F}"/>
            </a:ext>
          </a:extLst>
        </xdr:cNvPr>
        <xdr:cNvSpPr/>
      </xdr:nvSpPr>
      <xdr:spPr>
        <a:xfrm>
          <a:off x="12029440" y="17046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102</xdr:row>
      <xdr:rowOff>33745</xdr:rowOff>
    </xdr:to>
    <xdr:cxnSp macro="">
      <xdr:nvCxnSpPr>
        <xdr:cNvPr id="883" name="直線コネクタ 882">
          <a:extLst>
            <a:ext uri="{FF2B5EF4-FFF2-40B4-BE49-F238E27FC236}">
              <a16:creationId xmlns:a16="http://schemas.microsoft.com/office/drawing/2014/main" id="{CB108838-5FDC-46FA-93A2-BC154B5B0BCF}"/>
            </a:ext>
          </a:extLst>
        </xdr:cNvPr>
        <xdr:cNvCxnSpPr/>
      </xdr:nvCxnSpPr>
      <xdr:spPr>
        <a:xfrm>
          <a:off x="12072620" y="17097647"/>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884" name="楕円 883">
          <a:extLst>
            <a:ext uri="{FF2B5EF4-FFF2-40B4-BE49-F238E27FC236}">
              <a16:creationId xmlns:a16="http://schemas.microsoft.com/office/drawing/2014/main" id="{DA814B1B-E361-48C9-945D-F678DD2EC62E}"/>
            </a:ext>
          </a:extLst>
        </xdr:cNvPr>
        <xdr:cNvSpPr/>
      </xdr:nvSpPr>
      <xdr:spPr>
        <a:xfrm>
          <a:off x="112318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166007</xdr:rowOff>
    </xdr:from>
    <xdr:to>
      <xdr:col>71</xdr:col>
      <xdr:colOff>177800</xdr:colOff>
      <xdr:row>106</xdr:row>
      <xdr:rowOff>102326</xdr:rowOff>
    </xdr:to>
    <xdr:cxnSp macro="">
      <xdr:nvCxnSpPr>
        <xdr:cNvPr id="885" name="直線コネクタ 884">
          <a:extLst>
            <a:ext uri="{FF2B5EF4-FFF2-40B4-BE49-F238E27FC236}">
              <a16:creationId xmlns:a16="http://schemas.microsoft.com/office/drawing/2014/main" id="{63C28CBE-E736-4D00-8EEA-741384EC5B82}"/>
            </a:ext>
          </a:extLst>
        </xdr:cNvPr>
        <xdr:cNvCxnSpPr/>
      </xdr:nvCxnSpPr>
      <xdr:spPr>
        <a:xfrm flipV="1">
          <a:off x="11282680" y="17097647"/>
          <a:ext cx="789940" cy="7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E0A5A93A-E1CC-45DA-8513-084AB3BA50B9}"/>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F813BD6E-A52B-42F1-B9A6-616279BA6690}"/>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F6F5625D-46C6-454A-A9EE-B45025D8CFB6}"/>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5889F64C-BDB1-4460-8206-53364F2CA654}"/>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156590</xdr:rowOff>
    </xdr:from>
    <xdr:ext cx="405111" cy="259045"/>
    <xdr:sp macro="" textlink="">
      <xdr:nvSpPr>
        <xdr:cNvPr id="890" name="n_1mainValue【庁舎】&#10;有形固定資産減価償却率">
          <a:extLst>
            <a:ext uri="{FF2B5EF4-FFF2-40B4-BE49-F238E27FC236}">
              <a16:creationId xmlns:a16="http://schemas.microsoft.com/office/drawing/2014/main" id="{F1A615A3-1504-40C5-B9D3-84843AEA5B5E}"/>
            </a:ext>
          </a:extLst>
        </xdr:cNvPr>
        <xdr:cNvSpPr txBox="1"/>
      </xdr:nvSpPr>
      <xdr:spPr>
        <a:xfrm>
          <a:off x="13437244" y="1692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101072</xdr:rowOff>
    </xdr:from>
    <xdr:ext cx="405111" cy="259045"/>
    <xdr:sp macro="" textlink="">
      <xdr:nvSpPr>
        <xdr:cNvPr id="891" name="n_2mainValue【庁舎】&#10;有形固定資産減価償却率">
          <a:extLst>
            <a:ext uri="{FF2B5EF4-FFF2-40B4-BE49-F238E27FC236}">
              <a16:creationId xmlns:a16="http://schemas.microsoft.com/office/drawing/2014/main" id="{6DE917AB-FAF2-41AF-A630-6D39264E016C}"/>
            </a:ext>
          </a:extLst>
        </xdr:cNvPr>
        <xdr:cNvSpPr txBox="1"/>
      </xdr:nvSpPr>
      <xdr:spPr>
        <a:xfrm>
          <a:off x="12675244" y="168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61884</xdr:rowOff>
    </xdr:from>
    <xdr:ext cx="405111" cy="259045"/>
    <xdr:sp macro="" textlink="">
      <xdr:nvSpPr>
        <xdr:cNvPr id="892" name="n_3mainValue【庁舎】&#10;有形固定資産減価償却率">
          <a:extLst>
            <a:ext uri="{FF2B5EF4-FFF2-40B4-BE49-F238E27FC236}">
              <a16:creationId xmlns:a16="http://schemas.microsoft.com/office/drawing/2014/main" id="{84C160BF-3C28-49BF-9375-6B76820E34DD}"/>
            </a:ext>
          </a:extLst>
        </xdr:cNvPr>
        <xdr:cNvSpPr txBox="1"/>
      </xdr:nvSpPr>
      <xdr:spPr>
        <a:xfrm>
          <a:off x="11900544" y="1682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93" name="n_4mainValue【庁舎】&#10;有形固定資産減価償却率">
          <a:extLst>
            <a:ext uri="{FF2B5EF4-FFF2-40B4-BE49-F238E27FC236}">
              <a16:creationId xmlns:a16="http://schemas.microsoft.com/office/drawing/2014/main" id="{7FF283F8-BD3F-4F7E-A0E7-1D0F5B60E83A}"/>
            </a:ext>
          </a:extLst>
        </xdr:cNvPr>
        <xdr:cNvSpPr txBox="1"/>
      </xdr:nvSpPr>
      <xdr:spPr>
        <a:xfrm>
          <a:off x="1110298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D22AD553-DEA5-475D-A378-3696C2CE1C5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D89CDB8-6D74-428D-AE73-2970512540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FA8C2C4-92BF-44F8-A9CA-56B3FC8B932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209FE81-636E-48A2-BA2B-DEA9B078F6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95780877-BACD-44E1-849B-40E33750E6F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E2638AC8-B130-4D5C-B46E-E56F031923A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5736FD67-A1BA-4015-93F3-51456505633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DC7E6B88-D2EA-4BE9-9870-F03FF284397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ABEE9B5E-146A-4C5B-935C-DFC099E1D8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ABA3BEE-17F7-4861-9107-63C690A01D9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48903035-647B-47C6-AD9A-437A17E53A1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3B22F0F2-AF47-4D76-AE2F-789890755AE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96B9B123-B89C-468F-B0D7-03A100FC389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D25078AF-FFFB-4A0E-91B6-F67C04F710B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2055A4E-0D24-4F4A-8FB6-712D0EA93EE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B6C45B1F-1BA2-497C-B219-1816582B9B4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8018A18D-1ED0-4E81-B5F5-0211A2644C0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DB5E2B5-D82B-4F9A-B9EB-E2C0CD54DF7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DE27D771-575B-4044-9B6D-C2AE92A3841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158EA938-82F5-4308-A8A9-567DF551779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67323480-55D9-4BCC-84D5-DB7CDD87657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41C5ED51-7BF4-4B69-9691-298C6423F83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3BE9844D-C6AF-43FD-A59D-0FF9F5121F0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54F5042F-D873-4685-8208-EE9A9F0F378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F47A0EA-EE11-4F81-AEF5-93E02B57E82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10D1744-7EAF-4E1B-9B37-A89BDBE6C0B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9EDE45D0-7B63-4C2A-BF76-EC1043619659}"/>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63899178-BB2E-4678-997F-66BC9496525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AC584FFB-0B03-444C-ABAC-AC9AAFF111AF}"/>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5C8EF904-6D34-4ECB-A5F8-AC7BD62A221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474F2814-0A98-495C-82DE-BC9FF6B91AB7}"/>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6E35A752-B644-417B-A2F0-EB9013C7D5BF}"/>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8CD0C46A-250A-4E28-9504-52EE7F604F68}"/>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8DFE7AE3-49E0-471B-9E16-EB36735874C2}"/>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ECE2D1F4-5128-4694-989A-91AA37189558}"/>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F70129EF-0471-4EB7-8856-60402C52DD78}"/>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D3274A05-FAB0-42E1-A472-2917E14A4585}"/>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19E3FA1-9086-445B-BE96-D4C5C99CC4C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FDFFFE0-5362-4877-B170-36ECB2FDF0B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3133317-8302-4F47-84B9-6019E7E3F70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F6049A6-03CC-4D9C-B5E6-43BCD7DF262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91093EF-D8F6-40CD-8335-B7B2D59EDB1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154395</xdr:rowOff>
    </xdr:from>
    <xdr:to>
      <xdr:col>116</xdr:col>
      <xdr:colOff>114300</xdr:colOff>
      <xdr:row>104</xdr:row>
      <xdr:rowOff>84545</xdr:rowOff>
    </xdr:to>
    <xdr:sp macro="" textlink="">
      <xdr:nvSpPr>
        <xdr:cNvPr id="936" name="楕円 935">
          <a:extLst>
            <a:ext uri="{FF2B5EF4-FFF2-40B4-BE49-F238E27FC236}">
              <a16:creationId xmlns:a16="http://schemas.microsoft.com/office/drawing/2014/main" id="{1FBF9DF5-95A7-4D44-86DE-9D1A113FD6FD}"/>
            </a:ext>
          </a:extLst>
        </xdr:cNvPr>
        <xdr:cNvSpPr/>
      </xdr:nvSpPr>
      <xdr:spPr>
        <a:xfrm>
          <a:off x="19458940" y="1742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5822</xdr:rowOff>
    </xdr:from>
    <xdr:ext cx="469744" cy="259045"/>
    <xdr:sp macro="" textlink="">
      <xdr:nvSpPr>
        <xdr:cNvPr id="937" name="【庁舎】&#10;一人当たり面積該当値テキスト">
          <a:extLst>
            <a:ext uri="{FF2B5EF4-FFF2-40B4-BE49-F238E27FC236}">
              <a16:creationId xmlns:a16="http://schemas.microsoft.com/office/drawing/2014/main" id="{5C2C8CBB-A371-41A8-9566-447E124182EE}"/>
            </a:ext>
          </a:extLst>
        </xdr:cNvPr>
        <xdr:cNvSpPr txBox="1"/>
      </xdr:nvSpPr>
      <xdr:spPr>
        <a:xfrm>
          <a:off x="19547840" y="172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938" name="楕円 937">
          <a:extLst>
            <a:ext uri="{FF2B5EF4-FFF2-40B4-BE49-F238E27FC236}">
              <a16:creationId xmlns:a16="http://schemas.microsoft.com/office/drawing/2014/main" id="{915C0A4C-825A-4567-B085-3E6139536554}"/>
            </a:ext>
          </a:extLst>
        </xdr:cNvPr>
        <xdr:cNvSpPr/>
      </xdr:nvSpPr>
      <xdr:spPr>
        <a:xfrm>
          <a:off x="187350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33745</xdr:rowOff>
    </xdr:from>
    <xdr:to>
      <xdr:col>116</xdr:col>
      <xdr:colOff>63500</xdr:colOff>
      <xdr:row>104</xdr:row>
      <xdr:rowOff>53339</xdr:rowOff>
    </xdr:to>
    <xdr:cxnSp macro="">
      <xdr:nvCxnSpPr>
        <xdr:cNvPr id="939" name="直線コネクタ 938">
          <a:extLst>
            <a:ext uri="{FF2B5EF4-FFF2-40B4-BE49-F238E27FC236}">
              <a16:creationId xmlns:a16="http://schemas.microsoft.com/office/drawing/2014/main" id="{D0F4BD01-9344-4CE7-8E54-52933F97FDE3}"/>
            </a:ext>
          </a:extLst>
        </xdr:cNvPr>
        <xdr:cNvCxnSpPr/>
      </xdr:nvCxnSpPr>
      <xdr:spPr>
        <a:xfrm flipV="1">
          <a:off x="18778220" y="17468305"/>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22134</xdr:rowOff>
    </xdr:from>
    <xdr:to>
      <xdr:col>107</xdr:col>
      <xdr:colOff>101600</xdr:colOff>
      <xdr:row>104</xdr:row>
      <xdr:rowOff>123734</xdr:rowOff>
    </xdr:to>
    <xdr:sp macro="" textlink="">
      <xdr:nvSpPr>
        <xdr:cNvPr id="940" name="楕円 939">
          <a:extLst>
            <a:ext uri="{FF2B5EF4-FFF2-40B4-BE49-F238E27FC236}">
              <a16:creationId xmlns:a16="http://schemas.microsoft.com/office/drawing/2014/main" id="{5BBC17D6-B6B7-438C-8EC9-F55F73E537A5}"/>
            </a:ext>
          </a:extLst>
        </xdr:cNvPr>
        <xdr:cNvSpPr/>
      </xdr:nvSpPr>
      <xdr:spPr>
        <a:xfrm>
          <a:off x="17937480" y="174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72934</xdr:rowOff>
    </xdr:to>
    <xdr:cxnSp macro="">
      <xdr:nvCxnSpPr>
        <xdr:cNvPr id="941" name="直線コネクタ 940">
          <a:extLst>
            <a:ext uri="{FF2B5EF4-FFF2-40B4-BE49-F238E27FC236}">
              <a16:creationId xmlns:a16="http://schemas.microsoft.com/office/drawing/2014/main" id="{FD80254C-88C7-4139-800B-B81557BAEC4E}"/>
            </a:ext>
          </a:extLst>
        </xdr:cNvPr>
        <xdr:cNvCxnSpPr/>
      </xdr:nvCxnSpPr>
      <xdr:spPr>
        <a:xfrm flipV="1">
          <a:off x="17988280" y="17487899"/>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44994</xdr:rowOff>
    </xdr:from>
    <xdr:to>
      <xdr:col>102</xdr:col>
      <xdr:colOff>165100</xdr:colOff>
      <xdr:row>104</xdr:row>
      <xdr:rowOff>146594</xdr:rowOff>
    </xdr:to>
    <xdr:sp macro="" textlink="">
      <xdr:nvSpPr>
        <xdr:cNvPr id="942" name="楕円 941">
          <a:extLst>
            <a:ext uri="{FF2B5EF4-FFF2-40B4-BE49-F238E27FC236}">
              <a16:creationId xmlns:a16="http://schemas.microsoft.com/office/drawing/2014/main" id="{A4123B05-9892-4F84-96EC-0DDF734B7E12}"/>
            </a:ext>
          </a:extLst>
        </xdr:cNvPr>
        <xdr:cNvSpPr/>
      </xdr:nvSpPr>
      <xdr:spPr>
        <a:xfrm>
          <a:off x="1716278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72934</xdr:rowOff>
    </xdr:from>
    <xdr:to>
      <xdr:col>107</xdr:col>
      <xdr:colOff>50800</xdr:colOff>
      <xdr:row>104</xdr:row>
      <xdr:rowOff>95794</xdr:rowOff>
    </xdr:to>
    <xdr:cxnSp macro="">
      <xdr:nvCxnSpPr>
        <xdr:cNvPr id="943" name="直線コネクタ 942">
          <a:extLst>
            <a:ext uri="{FF2B5EF4-FFF2-40B4-BE49-F238E27FC236}">
              <a16:creationId xmlns:a16="http://schemas.microsoft.com/office/drawing/2014/main" id="{88F94CF5-D6DF-4767-BB1E-5164C81ECE45}"/>
            </a:ext>
          </a:extLst>
        </xdr:cNvPr>
        <xdr:cNvCxnSpPr/>
      </xdr:nvCxnSpPr>
      <xdr:spPr>
        <a:xfrm flipV="1">
          <a:off x="17213580" y="1750749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944" name="楕円 943">
          <a:extLst>
            <a:ext uri="{FF2B5EF4-FFF2-40B4-BE49-F238E27FC236}">
              <a16:creationId xmlns:a16="http://schemas.microsoft.com/office/drawing/2014/main" id="{7FF8D8AB-34D4-4A1E-BBA4-CFCCFE19B8A9}"/>
            </a:ext>
          </a:extLst>
        </xdr:cNvPr>
        <xdr:cNvSpPr/>
      </xdr:nvSpPr>
      <xdr:spPr>
        <a:xfrm>
          <a:off x="1638808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95794</xdr:rowOff>
    </xdr:from>
    <xdr:to>
      <xdr:col>102</xdr:col>
      <xdr:colOff>114300</xdr:colOff>
      <xdr:row>107</xdr:row>
      <xdr:rowOff>54973</xdr:rowOff>
    </xdr:to>
    <xdr:cxnSp macro="">
      <xdr:nvCxnSpPr>
        <xdr:cNvPr id="945" name="直線コネクタ 944">
          <a:extLst>
            <a:ext uri="{FF2B5EF4-FFF2-40B4-BE49-F238E27FC236}">
              <a16:creationId xmlns:a16="http://schemas.microsoft.com/office/drawing/2014/main" id="{0A243334-E37E-4C42-9457-83D7D36EDB58}"/>
            </a:ext>
          </a:extLst>
        </xdr:cNvPr>
        <xdr:cNvCxnSpPr/>
      </xdr:nvCxnSpPr>
      <xdr:spPr>
        <a:xfrm flipV="1">
          <a:off x="16431260" y="17530354"/>
          <a:ext cx="782320" cy="4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D6DB67DC-1404-4B28-8858-BE5692AB116E}"/>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E141CF38-0F77-46ED-A1F5-67620550A2CD}"/>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A7C2627D-A70E-44B6-AABE-6A3B1897EA58}"/>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85D3FF5-6802-452F-8CA6-9B33D4A12E9E}"/>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950" name="n_1mainValue【庁舎】&#10;一人当たり面積">
          <a:extLst>
            <a:ext uri="{FF2B5EF4-FFF2-40B4-BE49-F238E27FC236}">
              <a16:creationId xmlns:a16="http://schemas.microsoft.com/office/drawing/2014/main" id="{DFD04944-B6D5-4AF2-B6EF-0D02E7957E6A}"/>
            </a:ext>
          </a:extLst>
        </xdr:cNvPr>
        <xdr:cNvSpPr txBox="1"/>
      </xdr:nvSpPr>
      <xdr:spPr>
        <a:xfrm>
          <a:off x="185611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140261</xdr:rowOff>
    </xdr:from>
    <xdr:ext cx="469744" cy="259045"/>
    <xdr:sp macro="" textlink="">
      <xdr:nvSpPr>
        <xdr:cNvPr id="951" name="n_2mainValue【庁舎】&#10;一人当たり面積">
          <a:extLst>
            <a:ext uri="{FF2B5EF4-FFF2-40B4-BE49-F238E27FC236}">
              <a16:creationId xmlns:a16="http://schemas.microsoft.com/office/drawing/2014/main" id="{80ECB96C-A7A9-4273-BEE7-884448F3FC18}"/>
            </a:ext>
          </a:extLst>
        </xdr:cNvPr>
        <xdr:cNvSpPr txBox="1"/>
      </xdr:nvSpPr>
      <xdr:spPr>
        <a:xfrm>
          <a:off x="17776267" y="1723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163121</xdr:rowOff>
    </xdr:from>
    <xdr:ext cx="469744" cy="259045"/>
    <xdr:sp macro="" textlink="">
      <xdr:nvSpPr>
        <xdr:cNvPr id="952" name="n_3mainValue【庁舎】&#10;一人当たり面積">
          <a:extLst>
            <a:ext uri="{FF2B5EF4-FFF2-40B4-BE49-F238E27FC236}">
              <a16:creationId xmlns:a16="http://schemas.microsoft.com/office/drawing/2014/main" id="{D83F2BFA-87D9-47FF-8436-04A51B770B28}"/>
            </a:ext>
          </a:extLst>
        </xdr:cNvPr>
        <xdr:cNvSpPr txBox="1"/>
      </xdr:nvSpPr>
      <xdr:spPr>
        <a:xfrm>
          <a:off x="17001567" y="172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953" name="n_4mainValue【庁舎】&#10;一人当たり面積">
          <a:extLst>
            <a:ext uri="{FF2B5EF4-FFF2-40B4-BE49-F238E27FC236}">
              <a16:creationId xmlns:a16="http://schemas.microsoft.com/office/drawing/2014/main" id="{F9F13414-E962-4FC2-BD67-5774B93871F0}"/>
            </a:ext>
          </a:extLst>
        </xdr:cNvPr>
        <xdr:cNvSpPr txBox="1"/>
      </xdr:nvSpPr>
      <xdr:spPr>
        <a:xfrm>
          <a:off x="1622686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B00CA57-F871-4839-B089-1399FC168C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CC46CCB0-5291-432E-A0A0-FC017625FD7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7FB1532-9BF9-4B69-B738-5889231DA9D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プール、保健センター・保健所であり、特に低くなっている施設は、庁舎、消防施設、市民会館である。一般廃棄物処理施設については、処理施設が建築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年以上が経過し、老朽化が進んでいるためである。なお、当該施設に関しては、財政計画に基づき建て替えを計画している。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・庁舎は、令和２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年度に市役所本庁舎を建替えたため、有形固定資産減価償却率が低くなった。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面積、有形固定資産（償却資産）額が高くなっている施設は、庁舎、市民会館、一般廃棄物処理施設である。一般廃棄物処理施設は、他自治体からも事務委託されていることから規模が大きく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・多くの類型において、有形固定資産減価償却率が類似団体内平均値より高くなっているため、適正な管理を計画的に行っていく。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平成１６年度まで０．９台であったが、市町合併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低下傾向にあり、ここ数年は０．７０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を下回る指数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で推移している。徴収率の向上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により税収増加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を目指し、更なる財政基盤の強化に努める。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中越沖地震の被災に伴う公債費が増加し、平成２４年度には９７．４％まで上昇した。その後、繰上償還や借入れの抑制を行うことで、徐々に数値は改善した。</a:t>
          </a:r>
        </a:p>
        <a:p>
          <a:r>
            <a:rPr kumimoji="1" lang="ja-JP" altLang="en-US" sz="1250">
              <a:latin typeface="ＭＳ Ｐゴシック" panose="020B0600070205080204" pitchFamily="50" charset="-128"/>
              <a:ea typeface="ＭＳ Ｐゴシック" panose="020B0600070205080204" pitchFamily="50" charset="-128"/>
            </a:rPr>
            <a:t>令和４年度は経常一般財源の減少により前年度４．１ポイント悪化したものの、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年度は人件費の減少などにより、前年度より１．７ポイント改善した</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今後、維持補修費・扶助費などの経常的経費の増加による比率の上昇が危惧される。今後も公の施設の適正化や人件費の抑制などの行財政改革を継続し、経常的経費の削減に努める。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15240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395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92308"/>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923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109474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きく上回っている原因として、保有公共施設の面積が多く、その修繕費のほか、豪雪による除排雪経費等の維持補修費が多い傾向にあるためである。また、指定管理者制度や電算システムのアウトソーシングを積極的に進めてきたことによる物件費の増加が挙げられる。さらに、令和４年度に比べて人口が約１，４００人減少していることも一因とな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今後、公共施設の売却や除却を進めていくとともに、経常経費を中心に経費抑制に努める。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60601</xdr:rowOff>
    </xdr:from>
    <xdr:to>
      <xdr:col>23</xdr:col>
      <xdr:colOff>133350</xdr:colOff>
      <xdr:row>85</xdr:row>
      <xdr:rowOff>101364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33851"/>
          <a:ext cx="8382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136328</xdr:rowOff>
    </xdr:from>
    <xdr:to>
      <xdr:col>19</xdr:col>
      <xdr:colOff>133350</xdr:colOff>
      <xdr:row>85</xdr:row>
      <xdr:rowOff>60601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8128"/>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62161</xdr:rowOff>
    </xdr:from>
    <xdr:to>
      <xdr:col>15</xdr:col>
      <xdr:colOff>82550</xdr:colOff>
      <xdr:row>84</xdr:row>
      <xdr:rowOff>136328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63961"/>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42918</xdr:rowOff>
    </xdr:from>
    <xdr:to>
      <xdr:col>11</xdr:col>
      <xdr:colOff>31750</xdr:colOff>
      <xdr:row>84</xdr:row>
      <xdr:rowOff>62161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3268"/>
          <a:ext cx="889000" cy="19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50564</xdr:rowOff>
    </xdr:from>
    <xdr:to>
      <xdr:col>23</xdr:col>
      <xdr:colOff>184150</xdr:colOff>
      <xdr:row>85</xdr:row>
      <xdr:rowOff>152164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22641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9801</xdr:rowOff>
    </xdr:from>
    <xdr:to>
      <xdr:col>19</xdr:col>
      <xdr:colOff>184150</xdr:colOff>
      <xdr:row>85</xdr:row>
      <xdr:rowOff>111401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96178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69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85528</xdr:rowOff>
    </xdr:from>
    <xdr:to>
      <xdr:col>15</xdr:col>
      <xdr:colOff>133350</xdr:colOff>
      <xdr:row>85</xdr:row>
      <xdr:rowOff>15678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11361</xdr:rowOff>
    </xdr:from>
    <xdr:to>
      <xdr:col>11</xdr:col>
      <xdr:colOff>82550</xdr:colOff>
      <xdr:row>84</xdr:row>
      <xdr:rowOff>112961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163568</xdr:rowOff>
    </xdr:from>
    <xdr:to>
      <xdr:col>7</xdr:col>
      <xdr:colOff>31750</xdr:colOff>
      <xdr:row>83</xdr:row>
      <xdr:rowOff>93718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ラスパイレス指数は、類似団体平均と同等な水準で推移しており、令和５年度は９８．４％となった。引き続き、適正な給与制度の運用に努める。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比で０．６％職員数が減少したが、人口が１．８％減少したことにより、人口千人当たりの職員数は０．１１人の増加となった。相対的には、広域的な行政課題に対応するための旧広域事務組合職員を含んでいることから、結果として類似団体平均を大きく上回っている状況である。引き続き、定員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22754</xdr:rowOff>
    </xdr:from>
    <xdr:to>
      <xdr:col>81</xdr:col>
      <xdr:colOff>44450</xdr:colOff>
      <xdr:row>65</xdr:row>
      <xdr:rowOff>44873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6700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22754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4488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137901</xdr:rowOff>
    </xdr:from>
    <xdr:to>
      <xdr:col>72</xdr:col>
      <xdr:colOff>203200</xdr:colOff>
      <xdr:row>65</xdr:row>
      <xdr:rowOff>635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107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137901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858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165523</xdr:rowOff>
    </xdr:from>
    <xdr:to>
      <xdr:col>81</xdr:col>
      <xdr:colOff>95250</xdr:colOff>
      <xdr:row>65</xdr:row>
      <xdr:rowOff>95673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137600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143404</xdr:rowOff>
    </xdr:from>
    <xdr:to>
      <xdr:col>77</xdr:col>
      <xdr:colOff>95250</xdr:colOff>
      <xdr:row>65</xdr:row>
      <xdr:rowOff>73554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58331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0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87101</xdr:rowOff>
    </xdr:from>
    <xdr:to>
      <xdr:col>68</xdr:col>
      <xdr:colOff>203200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公共下水道及び農業集落排水などの社会資本整備を推進してきた結果、普及率は全国平均を大幅に上回る状況となったが、各事業の財源の多くは地方債に依存してきた。さらに、度重なる震災により、多額の災害復旧事業債の発行を余儀なくされ、地方債残高が増大した。これらにより、類似団体平均を大きく上回る形で推移してきた。市債充当事業を厳選していくが、金利上昇に伴う利払い費の増加により、比率の上昇を見込んでいる。</a:t>
          </a:r>
          <a:endParaRPr kumimoji="1" lang="en-US" altLang="ja-JP"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158242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8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158242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5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43</xdr:row>
      <xdr:rowOff>8382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263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地方債の元金の償還により、地方債の現在高が１４億円減少したほか、財政調整基金や減債基金等の充当可能基金が約１２億円増加したことにより、７．１ポイント改善した。</a:t>
          </a:r>
        </a:p>
        <a:p>
          <a:r>
            <a:rPr kumimoji="1" lang="ja-JP" altLang="en-US" sz="1300">
              <a:latin typeface="ＭＳ Ｐゴシック" panose="020B0600070205080204" pitchFamily="50" charset="-128"/>
              <a:ea typeface="ＭＳ Ｐゴシック" panose="020B0600070205080204" pitchFamily="50" charset="-128"/>
            </a:rPr>
            <a:t>今後、大きな将来負担となる事業については、将来世代への負担を軽減するためにも、その規模・機能等を慎重に検討しながら事業化を進め、財政の健全化を図る。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160201</xdr:rowOff>
    </xdr:from>
    <xdr:to>
      <xdr:col>81</xdr:col>
      <xdr:colOff>44450</xdr:colOff>
      <xdr:row>14</xdr:row>
      <xdr:rowOff>70334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89051"/>
          <a:ext cx="8382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144978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125488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706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125488</xdr:rowOff>
    </xdr:from>
    <xdr:to>
      <xdr:col>72</xdr:col>
      <xdr:colOff>203200</xdr:colOff>
      <xdr:row>15</xdr:row>
      <xdr:rowOff>62049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25788"/>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161109</xdr:rowOff>
    </xdr:from>
    <xdr:to>
      <xdr:col>68</xdr:col>
      <xdr:colOff>152400</xdr:colOff>
      <xdr:row>15</xdr:row>
      <xdr:rowOff>62049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56140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109401</xdr:rowOff>
    </xdr:from>
    <xdr:to>
      <xdr:col>81</xdr:col>
      <xdr:colOff>95250</xdr:colOff>
      <xdr:row>14</xdr:row>
      <xdr:rowOff>39551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30678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74688</xdr:rowOff>
    </xdr:from>
    <xdr:to>
      <xdr:col>73</xdr:col>
      <xdr:colOff>44450</xdr:colOff>
      <xdr:row>15</xdr:row>
      <xdr:rowOff>4838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161065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11249</xdr:rowOff>
    </xdr:from>
    <xdr:to>
      <xdr:col>68</xdr:col>
      <xdr:colOff>203200</xdr:colOff>
      <xdr:row>15</xdr:row>
      <xdr:rowOff>112849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97626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6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110309</xdr:rowOff>
    </xdr:from>
    <xdr:to>
      <xdr:col>64</xdr:col>
      <xdr:colOff>152400</xdr:colOff>
      <xdr:row>15</xdr:row>
      <xdr:rowOff>40459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50636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令和５年度は、職員数や退職手当、時間外勤務手当の減などにより、前年度と比較して１．９ポイント低下した。今後も引き続き定員適正化や業務の効率化を進め、経費の抑制に努めていく。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9346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17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9808"/>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71483</xdr:rowOff>
    </xdr:from>
    <xdr:to>
      <xdr:col>11</xdr:col>
      <xdr:colOff>9525</xdr:colOff>
      <xdr:row>37</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4368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46808</xdr:rowOff>
    </xdr:from>
    <xdr:to>
      <xdr:col>15</xdr:col>
      <xdr:colOff>149225</xdr:colOff>
      <xdr:row>36</xdr:row>
      <xdr:rowOff>148408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133185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20683</xdr:rowOff>
    </xdr:from>
    <xdr:to>
      <xdr:col>6</xdr:col>
      <xdr:colOff>171450</xdr:colOff>
      <xdr:row>36</xdr:row>
      <xdr:rowOff>122283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107060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保有公共施設の面積が多いことに加え、指定管理者制度や電算システムのアウトソーシングを積極的に進めてきたことなどにより、類似団体平均を上回っている。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92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経常的経費である扶助費は、類似団体と比較すると人口一人当たりの決算額が少なく、平均を下回っている。</a:t>
          </a:r>
        </a:p>
        <a:p>
          <a:r>
            <a:rPr kumimoji="1" lang="ja-JP" altLang="en-US" sz="1300">
              <a:latin typeface="ＭＳ Ｐゴシック" panose="020B0600070205080204" pitchFamily="50" charset="-128"/>
              <a:ea typeface="ＭＳ Ｐゴシック" panose="020B0600070205080204" pitchFamily="50" charset="-128"/>
            </a:rPr>
            <a:t>今後、景気動向や雇用情勢などにより増加することも考えられることから、健全な財政運営に努めていく。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68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077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07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まで比率を押し上げている原因であった下水道事業と農業集落排水事業の２会計が、平成１９年度に法適用に移行し、類似団体平均を下回っていた。しかしながら、令和２年度から類似団体平均よりも悪化し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維持補修費については、公共施設等総合管理計画を基に適切な管理運営により経費抑制に努める。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に下水道事業と農業集落排水事業の二つの会計が法適用に移行したことに伴い、類似団体平均を上回る状況が続いていたが、補助金等の細部の見直しなどの行財政改革により、平成２４年度から類似団体平均を下回る数値で推移している。</a:t>
          </a:r>
        </a:p>
        <a:p>
          <a:r>
            <a:rPr kumimoji="1" lang="ja-JP" altLang="en-US" sz="1300">
              <a:latin typeface="ＭＳ Ｐゴシック" panose="020B0600070205080204" pitchFamily="50" charset="-128"/>
              <a:ea typeface="ＭＳ Ｐゴシック" panose="020B0600070205080204" pitchFamily="50" charset="-128"/>
            </a:rPr>
            <a:t>今後も補助金等の適正化を推進し、引き続き経費の抑制に努めていく。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平均よりも大きく上回っていたが、市町合併時に継承した事業債や災害復旧事業債の大部分を償還したことにより、数値が改善している。</a:t>
          </a:r>
        </a:p>
        <a:p>
          <a:r>
            <a:rPr kumimoji="1" lang="ja-JP" altLang="en-US" sz="1300">
              <a:latin typeface="ＭＳ Ｐゴシック" panose="020B0600070205080204" pitchFamily="50" charset="-128"/>
              <a:ea typeface="ＭＳ Ｐゴシック" panose="020B0600070205080204" pitchFamily="50" charset="-128"/>
            </a:rPr>
            <a:t>令和４年度は令和３年度と比較し、据置期間終了による元金償還が開始した市債があることから、１．６ポイント悪化した。</a:t>
          </a:r>
        </a:p>
        <a:p>
          <a:r>
            <a:rPr kumimoji="1" lang="ja-JP" altLang="en-US" sz="1300">
              <a:latin typeface="ＭＳ Ｐゴシック" panose="020B0600070205080204" pitchFamily="50" charset="-128"/>
              <a:ea typeface="ＭＳ Ｐゴシック" panose="020B0600070205080204" pitchFamily="50" charset="-128"/>
            </a:rPr>
            <a:t>今後は大型公共事業が見込まれことから、引き続き、償還額以下での地方債発行に努め、地方債残高の減少を図る。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360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76708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比率は、平成２５年度から類似団体平均を下回っていたが、令和３年度及び令和４年度は、類似団体平均を上回ることとなった。令和５年度は人件費の減少などにより、類似団体平均を下回った。</a:t>
          </a:r>
        </a:p>
        <a:p>
          <a:r>
            <a:rPr kumimoji="1" lang="ja-JP" altLang="en-US" sz="1300">
              <a:latin typeface="ＭＳ Ｐゴシック" panose="020B0600070205080204" pitchFamily="50" charset="-128"/>
              <a:ea typeface="ＭＳ Ｐゴシック" panose="020B0600070205080204" pitchFamily="50" charset="-128"/>
            </a:rPr>
            <a:t>今後も行政改革を継続し、職員数の適正管理のほか経常費を主とした更なる経費削減に努め、健全な財政運営を堅持していく。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75</xdr:row>
      <xdr:rowOff>167005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400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288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828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31132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125190</xdr:rowOff>
    </xdr:from>
    <xdr:to>
      <xdr:col>29</xdr:col>
      <xdr:colOff>127000</xdr:colOff>
      <xdr:row>14</xdr:row>
      <xdr:rowOff>168529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3115"/>
          <a:ext cx="6477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168529</xdr:rowOff>
    </xdr:from>
    <xdr:to>
      <xdr:col>26</xdr:col>
      <xdr:colOff>50800</xdr:colOff>
      <xdr:row>15</xdr:row>
      <xdr:rowOff>19101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6454"/>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18739</xdr:rowOff>
    </xdr:from>
    <xdr:to>
      <xdr:col>22</xdr:col>
      <xdr:colOff>114300</xdr:colOff>
      <xdr:row>15</xdr:row>
      <xdr:rowOff>19101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38114"/>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18739</xdr:rowOff>
    </xdr:from>
    <xdr:to>
      <xdr:col>18</xdr:col>
      <xdr:colOff>177800</xdr:colOff>
      <xdr:row>15</xdr:row>
      <xdr:rowOff>141992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8114"/>
          <a:ext cx="698500" cy="123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74390</xdr:rowOff>
    </xdr:from>
    <xdr:to>
      <xdr:col>29</xdr:col>
      <xdr:colOff>177800</xdr:colOff>
      <xdr:row>15</xdr:row>
      <xdr:rowOff>4540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90917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117729</xdr:rowOff>
    </xdr:from>
    <xdr:to>
      <xdr:col>26</xdr:col>
      <xdr:colOff>101600</xdr:colOff>
      <xdr:row>15</xdr:row>
      <xdr:rowOff>47879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58056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139751</xdr:rowOff>
    </xdr:from>
    <xdr:to>
      <xdr:col>22</xdr:col>
      <xdr:colOff>165100</xdr:colOff>
      <xdr:row>15</xdr:row>
      <xdr:rowOff>69901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80078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139389</xdr:rowOff>
    </xdr:from>
    <xdr:to>
      <xdr:col>19</xdr:col>
      <xdr:colOff>38100</xdr:colOff>
      <xdr:row>15</xdr:row>
      <xdr:rowOff>69539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91192</xdr:rowOff>
    </xdr:from>
    <xdr:to>
      <xdr:col>15</xdr:col>
      <xdr:colOff>101600</xdr:colOff>
      <xdr:row>16</xdr:row>
      <xdr:rowOff>21342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168670</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36120"/>
          <a:ext cx="6477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168670</xdr:rowOff>
    </xdr:from>
    <xdr:to>
      <xdr:col>26</xdr:col>
      <xdr:colOff>50800</xdr:colOff>
      <xdr:row>34</xdr:row>
      <xdr:rowOff>257596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36120"/>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257596</xdr:rowOff>
    </xdr:from>
    <xdr:to>
      <xdr:col>22</xdr:col>
      <xdr:colOff>114300</xdr:colOff>
      <xdr:row>34</xdr:row>
      <xdr:rowOff>274447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25046"/>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272487</xdr:rowOff>
    </xdr:from>
    <xdr:to>
      <xdr:col>18</xdr:col>
      <xdr:colOff>177800</xdr:colOff>
      <xdr:row>34</xdr:row>
      <xdr:rowOff>274447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39937"/>
          <a:ext cx="698500" cy="1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190435</xdr:rowOff>
    </xdr:from>
    <xdr:to>
      <xdr:col>29</xdr:col>
      <xdr:colOff>177800</xdr:colOff>
      <xdr:row>34</xdr:row>
      <xdr:rowOff>292035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35512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117870</xdr:rowOff>
    </xdr:from>
    <xdr:to>
      <xdr:col>26</xdr:col>
      <xdr:colOff>101600</xdr:colOff>
      <xdr:row>34</xdr:row>
      <xdr:rowOff>219470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229647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206796</xdr:rowOff>
    </xdr:from>
    <xdr:to>
      <xdr:col>22</xdr:col>
      <xdr:colOff>165100</xdr:colOff>
      <xdr:row>34</xdr:row>
      <xdr:rowOff>308396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7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223647</xdr:rowOff>
    </xdr:from>
    <xdr:to>
      <xdr:col>19</xdr:col>
      <xdr:colOff>38100</xdr:colOff>
      <xdr:row>34</xdr:row>
      <xdr:rowOff>325247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9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335424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221688</xdr:rowOff>
    </xdr:from>
    <xdr:to>
      <xdr:col>15</xdr:col>
      <xdr:colOff>101600</xdr:colOff>
      <xdr:row>34</xdr:row>
      <xdr:rowOff>323287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91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333465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105524</xdr:rowOff>
    </xdr:from>
    <xdr:to>
      <xdr:col>24</xdr:col>
      <xdr:colOff>63500</xdr:colOff>
      <xdr:row>33</xdr:row>
      <xdr:rowOff>143663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63374"/>
          <a:ext cx="8382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99257</xdr:rowOff>
    </xdr:from>
    <xdr:to>
      <xdr:col>19</xdr:col>
      <xdr:colOff>177800</xdr:colOff>
      <xdr:row>33</xdr:row>
      <xdr:rowOff>105524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57107"/>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80931</xdr:rowOff>
    </xdr:from>
    <xdr:to>
      <xdr:col>15</xdr:col>
      <xdr:colOff>50800</xdr:colOff>
      <xdr:row>33</xdr:row>
      <xdr:rowOff>99257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3878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80931</xdr:rowOff>
    </xdr:from>
    <xdr:to>
      <xdr:col>10</xdr:col>
      <xdr:colOff>114300</xdr:colOff>
      <xdr:row>34</xdr:row>
      <xdr:rowOff>152349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8781"/>
          <a:ext cx="889000" cy="2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92863</xdr:rowOff>
    </xdr:from>
    <xdr:to>
      <xdr:col>24</xdr:col>
      <xdr:colOff>114300</xdr:colOff>
      <xdr:row>34</xdr:row>
      <xdr:rowOff>23013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115740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54724</xdr:rowOff>
    </xdr:from>
    <xdr:to>
      <xdr:col>20</xdr:col>
      <xdr:colOff>38100</xdr:colOff>
      <xdr:row>33</xdr:row>
      <xdr:rowOff>156324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48457</xdr:rowOff>
    </xdr:from>
    <xdr:to>
      <xdr:col>15</xdr:col>
      <xdr:colOff>101600</xdr:colOff>
      <xdr:row>33</xdr:row>
      <xdr:rowOff>150057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166584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30131</xdr:rowOff>
    </xdr:from>
    <xdr:to>
      <xdr:col>10</xdr:col>
      <xdr:colOff>165100</xdr:colOff>
      <xdr:row>33</xdr:row>
      <xdr:rowOff>131731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148258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101549</xdr:rowOff>
    </xdr:from>
    <xdr:to>
      <xdr:col>6</xdr:col>
      <xdr:colOff>38100</xdr:colOff>
      <xdr:row>35</xdr:row>
      <xdr:rowOff>31699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48226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135139</xdr:rowOff>
    </xdr:from>
    <xdr:to>
      <xdr:col>24</xdr:col>
      <xdr:colOff>63500</xdr:colOff>
      <xdr:row>55</xdr:row>
      <xdr:rowOff>17638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93439"/>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17638</xdr:rowOff>
    </xdr:from>
    <xdr:to>
      <xdr:col>19</xdr:col>
      <xdr:colOff>177800</xdr:colOff>
      <xdr:row>55</xdr:row>
      <xdr:rowOff>152905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47388"/>
          <a:ext cx="8890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152905</xdr:rowOff>
    </xdr:from>
    <xdr:to>
      <xdr:col>15</xdr:col>
      <xdr:colOff>50800</xdr:colOff>
      <xdr:row>56</xdr:row>
      <xdr:rowOff>63467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2655"/>
          <a:ext cx="889000" cy="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63467</xdr:rowOff>
    </xdr:from>
    <xdr:to>
      <xdr:col>10</xdr:col>
      <xdr:colOff>114300</xdr:colOff>
      <xdr:row>56</xdr:row>
      <xdr:rowOff>90355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64667"/>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84339</xdr:rowOff>
    </xdr:from>
    <xdr:to>
      <xdr:col>24</xdr:col>
      <xdr:colOff>114300</xdr:colOff>
      <xdr:row>55</xdr:row>
      <xdr:rowOff>14489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107216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9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138288</xdr:rowOff>
    </xdr:from>
    <xdr:to>
      <xdr:col>20</xdr:col>
      <xdr:colOff>38100</xdr:colOff>
      <xdr:row>55</xdr:row>
      <xdr:rowOff>68438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84965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102105</xdr:rowOff>
    </xdr:from>
    <xdr:to>
      <xdr:col>15</xdr:col>
      <xdr:colOff>101600</xdr:colOff>
      <xdr:row>56</xdr:row>
      <xdr:rowOff>32255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48782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12667</xdr:rowOff>
    </xdr:from>
    <xdr:to>
      <xdr:col>10</xdr:col>
      <xdr:colOff>165100</xdr:colOff>
      <xdr:row>56</xdr:row>
      <xdr:rowOff>114267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130794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39555</xdr:rowOff>
    </xdr:from>
    <xdr:to>
      <xdr:col>6</xdr:col>
      <xdr:colOff>38100</xdr:colOff>
      <xdr:row>56</xdr:row>
      <xdr:rowOff>141155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157682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29880</xdr:rowOff>
    </xdr:from>
    <xdr:to>
      <xdr:col>24</xdr:col>
      <xdr:colOff>63500</xdr:colOff>
      <xdr:row>74</xdr:row>
      <xdr:rowOff>135220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17180"/>
          <a:ext cx="838200" cy="10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128132</xdr:rowOff>
    </xdr:from>
    <xdr:to>
      <xdr:col>19</xdr:col>
      <xdr:colOff>177800</xdr:colOff>
      <xdr:row>74</xdr:row>
      <xdr:rowOff>29880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643982"/>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128132</xdr:rowOff>
    </xdr:from>
    <xdr:to>
      <xdr:col>15</xdr:col>
      <xdr:colOff>50800</xdr:colOff>
      <xdr:row>74</xdr:row>
      <xdr:rowOff>31161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43982"/>
          <a:ext cx="889000" cy="7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31161</xdr:rowOff>
    </xdr:from>
    <xdr:to>
      <xdr:col>10</xdr:col>
      <xdr:colOff>114300</xdr:colOff>
      <xdr:row>76</xdr:row>
      <xdr:rowOff>108383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18461"/>
          <a:ext cx="889000" cy="4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84420</xdr:rowOff>
    </xdr:from>
    <xdr:to>
      <xdr:col>24</xdr:col>
      <xdr:colOff>114300</xdr:colOff>
      <xdr:row>75</xdr:row>
      <xdr:rowOff>14570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107297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2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150530</xdr:rowOff>
    </xdr:from>
    <xdr:to>
      <xdr:col>20</xdr:col>
      <xdr:colOff>38100</xdr:colOff>
      <xdr:row>74</xdr:row>
      <xdr:rowOff>80680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97207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77332</xdr:rowOff>
    </xdr:from>
    <xdr:to>
      <xdr:col>15</xdr:col>
      <xdr:colOff>101600</xdr:colOff>
      <xdr:row>74</xdr:row>
      <xdr:rowOff>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24009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151811</xdr:rowOff>
    </xdr:from>
    <xdr:to>
      <xdr:col>10</xdr:col>
      <xdr:colOff>165100</xdr:colOff>
      <xdr:row>74</xdr:row>
      <xdr:rowOff>81961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6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98488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57583</xdr:rowOff>
    </xdr:from>
    <xdr:to>
      <xdr:col>6</xdr:col>
      <xdr:colOff>38100</xdr:colOff>
      <xdr:row>76</xdr:row>
      <xdr:rowOff>159183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4259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89908</xdr:rowOff>
    </xdr:from>
    <xdr:to>
      <xdr:col>24</xdr:col>
      <xdr:colOff>63500</xdr:colOff>
      <xdr:row>97</xdr:row>
      <xdr:rowOff>167289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20558"/>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159531</xdr:rowOff>
    </xdr:from>
    <xdr:to>
      <xdr:col>19</xdr:col>
      <xdr:colOff>177800</xdr:colOff>
      <xdr:row>97</xdr:row>
      <xdr:rowOff>167289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18731"/>
          <a:ext cx="889000" cy="17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159531</xdr:rowOff>
    </xdr:from>
    <xdr:to>
      <xdr:col>15</xdr:col>
      <xdr:colOff>50800</xdr:colOff>
      <xdr:row>98</xdr:row>
      <xdr:rowOff>122969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8731"/>
          <a:ext cx="889000" cy="30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85492</xdr:rowOff>
    </xdr:from>
    <xdr:to>
      <xdr:col>10</xdr:col>
      <xdr:colOff>114300</xdr:colOff>
      <xdr:row>98</xdr:row>
      <xdr:rowOff>122969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87592"/>
          <a:ext cx="889000" cy="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39108</xdr:rowOff>
    </xdr:from>
    <xdr:to>
      <xdr:col>24</xdr:col>
      <xdr:colOff>114300</xdr:colOff>
      <xdr:row>97</xdr:row>
      <xdr:rowOff>140708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17535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116489</xdr:rowOff>
    </xdr:from>
    <xdr:to>
      <xdr:col>20</xdr:col>
      <xdr:colOff>38100</xdr:colOff>
      <xdr:row>98</xdr:row>
      <xdr:rowOff>46639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108731</xdr:rowOff>
    </xdr:from>
    <xdr:to>
      <xdr:col>15</xdr:col>
      <xdr:colOff>101600</xdr:colOff>
      <xdr:row>97</xdr:row>
      <xdr:rowOff>38881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30008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72169</xdr:rowOff>
    </xdr:from>
    <xdr:to>
      <xdr:col>10</xdr:col>
      <xdr:colOff>165100</xdr:colOff>
      <xdr:row>99</xdr:row>
      <xdr:rowOff>2319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164896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34692</xdr:rowOff>
    </xdr:from>
    <xdr:to>
      <xdr:col>6</xdr:col>
      <xdr:colOff>38100</xdr:colOff>
      <xdr:row>98</xdr:row>
      <xdr:rowOff>136292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127419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104256</xdr:rowOff>
    </xdr:from>
    <xdr:to>
      <xdr:col>55</xdr:col>
      <xdr:colOff>0</xdr:colOff>
      <xdr:row>36</xdr:row>
      <xdr:rowOff>113574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76456"/>
          <a:ext cx="8382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104256</xdr:rowOff>
    </xdr:from>
    <xdr:to>
      <xdr:col>50</xdr:col>
      <xdr:colOff>114300</xdr:colOff>
      <xdr:row>36</xdr:row>
      <xdr:rowOff>163398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7645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131743</xdr:rowOff>
    </xdr:from>
    <xdr:to>
      <xdr:col>45</xdr:col>
      <xdr:colOff>177800</xdr:colOff>
      <xdr:row>36</xdr:row>
      <xdr:rowOff>163398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75243"/>
          <a:ext cx="889000" cy="10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131743</xdr:rowOff>
    </xdr:from>
    <xdr:to>
      <xdr:col>41</xdr:col>
      <xdr:colOff>50800</xdr:colOff>
      <xdr:row>37</xdr:row>
      <xdr:rowOff>106912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75243"/>
          <a:ext cx="889000" cy="11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62774</xdr:rowOff>
    </xdr:from>
    <xdr:to>
      <xdr:col>55</xdr:col>
      <xdr:colOff>50800</xdr:colOff>
      <xdr:row>36</xdr:row>
      <xdr:rowOff>164374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85651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53456</xdr:rowOff>
    </xdr:from>
    <xdr:to>
      <xdr:col>50</xdr:col>
      <xdr:colOff>165100</xdr:colOff>
      <xdr:row>36</xdr:row>
      <xdr:rowOff>155056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112598</xdr:rowOff>
    </xdr:from>
    <xdr:to>
      <xdr:col>46</xdr:col>
      <xdr:colOff>38100</xdr:colOff>
      <xdr:row>37</xdr:row>
      <xdr:rowOff>42748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59275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80943</xdr:rowOff>
    </xdr:from>
    <xdr:to>
      <xdr:col>41</xdr:col>
      <xdr:colOff>101600</xdr:colOff>
      <xdr:row>31</xdr:row>
      <xdr:rowOff>11093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27620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56112</xdr:rowOff>
    </xdr:from>
    <xdr:to>
      <xdr:col>36</xdr:col>
      <xdr:colOff>165100</xdr:colOff>
      <xdr:row>37</xdr:row>
      <xdr:rowOff>157712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2789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89125</xdr:rowOff>
    </xdr:from>
    <xdr:to>
      <xdr:col>55</xdr:col>
      <xdr:colOff>0</xdr:colOff>
      <xdr:row>53</xdr:row>
      <xdr:rowOff>99989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004525"/>
          <a:ext cx="838200" cy="1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89125</xdr:rowOff>
    </xdr:from>
    <xdr:to>
      <xdr:col>50</xdr:col>
      <xdr:colOff>114300</xdr:colOff>
      <xdr:row>54</xdr:row>
      <xdr:rowOff>23691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004525"/>
          <a:ext cx="889000" cy="2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128629</xdr:rowOff>
    </xdr:from>
    <xdr:to>
      <xdr:col>45</xdr:col>
      <xdr:colOff>177800</xdr:colOff>
      <xdr:row>54</xdr:row>
      <xdr:rowOff>23691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01129"/>
          <a:ext cx="889000" cy="58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128629</xdr:rowOff>
    </xdr:from>
    <xdr:to>
      <xdr:col>41</xdr:col>
      <xdr:colOff>50800</xdr:colOff>
      <xdr:row>53</xdr:row>
      <xdr:rowOff>10127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01129"/>
          <a:ext cx="889000" cy="39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49189</xdr:rowOff>
    </xdr:from>
    <xdr:to>
      <xdr:col>55</xdr:col>
      <xdr:colOff>50800</xdr:colOff>
      <xdr:row>53</xdr:row>
      <xdr:rowOff>150789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72066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38325</xdr:rowOff>
    </xdr:from>
    <xdr:to>
      <xdr:col>50</xdr:col>
      <xdr:colOff>165100</xdr:colOff>
      <xdr:row>52</xdr:row>
      <xdr:rowOff>139925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156452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39795" y="872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144341</xdr:rowOff>
    </xdr:from>
    <xdr:to>
      <xdr:col>46</xdr:col>
      <xdr:colOff>38100</xdr:colOff>
      <xdr:row>54</xdr:row>
      <xdr:rowOff>74491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91018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77829</xdr:rowOff>
    </xdr:from>
    <xdr:to>
      <xdr:col>41</xdr:col>
      <xdr:colOff>101600</xdr:colOff>
      <xdr:row>51</xdr:row>
      <xdr:rowOff>7979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24506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130777</xdr:rowOff>
    </xdr:from>
    <xdr:to>
      <xdr:col>36</xdr:col>
      <xdr:colOff>165100</xdr:colOff>
      <xdr:row>53</xdr:row>
      <xdr:rowOff>60927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77454</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82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128022</xdr:rowOff>
    </xdr:from>
    <xdr:to>
      <xdr:col>55</xdr:col>
      <xdr:colOff>0</xdr:colOff>
      <xdr:row>78</xdr:row>
      <xdr:rowOff>136861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01122"/>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112097</xdr:rowOff>
    </xdr:from>
    <xdr:to>
      <xdr:col>50</xdr:col>
      <xdr:colOff>114300</xdr:colOff>
      <xdr:row>78</xdr:row>
      <xdr:rowOff>128022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313747"/>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39916</xdr:rowOff>
    </xdr:from>
    <xdr:to>
      <xdr:col>45</xdr:col>
      <xdr:colOff>177800</xdr:colOff>
      <xdr:row>77</xdr:row>
      <xdr:rowOff>112097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041416"/>
          <a:ext cx="889000" cy="127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39916</xdr:rowOff>
    </xdr:from>
    <xdr:to>
      <xdr:col>41</xdr:col>
      <xdr:colOff>50800</xdr:colOff>
      <xdr:row>74</xdr:row>
      <xdr:rowOff>157283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041416"/>
          <a:ext cx="889000" cy="8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86061</xdr:rowOff>
    </xdr:from>
    <xdr:to>
      <xdr:col>55</xdr:col>
      <xdr:colOff>50800</xdr:colOff>
      <xdr:row>79</xdr:row>
      <xdr:rowOff>16211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77222</xdr:rowOff>
    </xdr:from>
    <xdr:to>
      <xdr:col>50</xdr:col>
      <xdr:colOff>165100</xdr:colOff>
      <xdr:row>79</xdr:row>
      <xdr:rowOff>7372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169949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61297</xdr:rowOff>
    </xdr:from>
    <xdr:to>
      <xdr:col>46</xdr:col>
      <xdr:colOff>38100</xdr:colOff>
      <xdr:row>77</xdr:row>
      <xdr:rowOff>162897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7974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0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160566</xdr:rowOff>
    </xdr:from>
    <xdr:to>
      <xdr:col>41</xdr:col>
      <xdr:colOff>101600</xdr:colOff>
      <xdr:row>70</xdr:row>
      <xdr:rowOff>90716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19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107243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17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106483</xdr:rowOff>
    </xdr:from>
    <xdr:to>
      <xdr:col>36</xdr:col>
      <xdr:colOff>165100</xdr:colOff>
      <xdr:row>75</xdr:row>
      <xdr:rowOff>36633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7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53160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5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95148</xdr:rowOff>
    </xdr:from>
    <xdr:to>
      <xdr:col>55</xdr:col>
      <xdr:colOff>0</xdr:colOff>
      <xdr:row>93</xdr:row>
      <xdr:rowOff>36271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5868548"/>
          <a:ext cx="838200" cy="1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95148</xdr:rowOff>
    </xdr:from>
    <xdr:to>
      <xdr:col>50</xdr:col>
      <xdr:colOff>114300</xdr:colOff>
      <xdr:row>95</xdr:row>
      <xdr:rowOff>6959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5868548"/>
          <a:ext cx="889000" cy="4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6959</xdr:rowOff>
    </xdr:from>
    <xdr:to>
      <xdr:col>45</xdr:col>
      <xdr:colOff>177800</xdr:colOff>
      <xdr:row>95</xdr:row>
      <xdr:rowOff>120447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94709"/>
          <a:ext cx="889000" cy="1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51625</xdr:rowOff>
    </xdr:from>
    <xdr:to>
      <xdr:col>41</xdr:col>
      <xdr:colOff>50800</xdr:colOff>
      <xdr:row>95</xdr:row>
      <xdr:rowOff>120447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39375"/>
          <a:ext cx="889000" cy="6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156921</xdr:rowOff>
    </xdr:from>
    <xdr:to>
      <xdr:col>55</xdr:col>
      <xdr:colOff>50800</xdr:colOff>
      <xdr:row>93</xdr:row>
      <xdr:rowOff>87071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8348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7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44348</xdr:rowOff>
    </xdr:from>
    <xdr:to>
      <xdr:col>50</xdr:col>
      <xdr:colOff>165100</xdr:colOff>
      <xdr:row>92</xdr:row>
      <xdr:rowOff>145948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162475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5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127609</xdr:rowOff>
    </xdr:from>
    <xdr:to>
      <xdr:col>46</xdr:col>
      <xdr:colOff>38100</xdr:colOff>
      <xdr:row>95</xdr:row>
      <xdr:rowOff>57759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4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74286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69647</xdr:rowOff>
    </xdr:from>
    <xdr:to>
      <xdr:col>41</xdr:col>
      <xdr:colOff>101600</xdr:colOff>
      <xdr:row>95</xdr:row>
      <xdr:rowOff>171247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825</xdr:rowOff>
    </xdr:from>
    <xdr:to>
      <xdr:col>36</xdr:col>
      <xdr:colOff>165100</xdr:colOff>
      <xdr:row>95</xdr:row>
      <xdr:rowOff>102425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118952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87099</xdr:rowOff>
    </xdr:from>
    <xdr:to>
      <xdr:col>85</xdr:col>
      <xdr:colOff>127000</xdr:colOff>
      <xdr:row>38</xdr:row>
      <xdr:rowOff>134465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02199"/>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134191</xdr:rowOff>
    </xdr:from>
    <xdr:to>
      <xdr:col>81</xdr:col>
      <xdr:colOff>50800</xdr:colOff>
      <xdr:row>38</xdr:row>
      <xdr:rowOff>134465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92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133734</xdr:rowOff>
    </xdr:from>
    <xdr:to>
      <xdr:col>76</xdr:col>
      <xdr:colOff>114300</xdr:colOff>
      <xdr:row>38</xdr:row>
      <xdr:rowOff>134191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883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130008</xdr:rowOff>
    </xdr:from>
    <xdr:to>
      <xdr:col>71</xdr:col>
      <xdr:colOff>177800</xdr:colOff>
      <xdr:row>38</xdr:row>
      <xdr:rowOff>133734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5108"/>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36299</xdr:rowOff>
    </xdr:from>
    <xdr:to>
      <xdr:col>85</xdr:col>
      <xdr:colOff>177800</xdr:colOff>
      <xdr:row>38</xdr:row>
      <xdr:rowOff>137899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83665</xdr:rowOff>
    </xdr:from>
    <xdr:to>
      <xdr:col>81</xdr:col>
      <xdr:colOff>101600</xdr:colOff>
      <xdr:row>39</xdr:row>
      <xdr:rowOff>13815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4942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83391</xdr:rowOff>
    </xdr:from>
    <xdr:to>
      <xdr:col>76</xdr:col>
      <xdr:colOff>165100</xdr:colOff>
      <xdr:row>39</xdr:row>
      <xdr:rowOff>13541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4668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82934</xdr:rowOff>
    </xdr:from>
    <xdr:to>
      <xdr:col>72</xdr:col>
      <xdr:colOff>38100</xdr:colOff>
      <xdr:row>39</xdr:row>
      <xdr:rowOff>13084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9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79208</xdr:rowOff>
    </xdr:from>
    <xdr:to>
      <xdr:col>67</xdr:col>
      <xdr:colOff>101600</xdr:colOff>
      <xdr:row>39</xdr:row>
      <xdr:rowOff>9358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141447</xdr:rowOff>
    </xdr:from>
    <xdr:to>
      <xdr:col>85</xdr:col>
      <xdr:colOff>127000</xdr:colOff>
      <xdr:row>73</xdr:row>
      <xdr:rowOff>153301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657297"/>
          <a:ext cx="8382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153301</xdr:rowOff>
    </xdr:from>
    <xdr:to>
      <xdr:col>81</xdr:col>
      <xdr:colOff>50800</xdr:colOff>
      <xdr:row>74</xdr:row>
      <xdr:rowOff>33581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69151"/>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33581</xdr:rowOff>
    </xdr:from>
    <xdr:to>
      <xdr:col>76</xdr:col>
      <xdr:colOff>114300</xdr:colOff>
      <xdr:row>74</xdr:row>
      <xdr:rowOff>66956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20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29645</xdr:rowOff>
    </xdr:from>
    <xdr:to>
      <xdr:col>71</xdr:col>
      <xdr:colOff>177800</xdr:colOff>
      <xdr:row>74</xdr:row>
      <xdr:rowOff>66956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16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90647</xdr:rowOff>
    </xdr:from>
    <xdr:to>
      <xdr:col>85</xdr:col>
      <xdr:colOff>177800</xdr:colOff>
      <xdr:row>74</xdr:row>
      <xdr:rowOff>20797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6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113524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102501</xdr:rowOff>
    </xdr:from>
    <xdr:to>
      <xdr:col>81</xdr:col>
      <xdr:colOff>101600</xdr:colOff>
      <xdr:row>74</xdr:row>
      <xdr:rowOff>32651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49178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154231</xdr:rowOff>
    </xdr:from>
    <xdr:to>
      <xdr:col>76</xdr:col>
      <xdr:colOff>165100</xdr:colOff>
      <xdr:row>74</xdr:row>
      <xdr:rowOff>84381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100908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16156</xdr:rowOff>
    </xdr:from>
    <xdr:to>
      <xdr:col>72</xdr:col>
      <xdr:colOff>38100</xdr:colOff>
      <xdr:row>74</xdr:row>
      <xdr:rowOff>117756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134283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150295</xdr:rowOff>
    </xdr:from>
    <xdr:to>
      <xdr:col>67</xdr:col>
      <xdr:colOff>101600</xdr:colOff>
      <xdr:row>74</xdr:row>
      <xdr:rowOff>80445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96972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111838</xdr:rowOff>
    </xdr:from>
    <xdr:to>
      <xdr:col>85</xdr:col>
      <xdr:colOff>127000</xdr:colOff>
      <xdr:row>98</xdr:row>
      <xdr:rowOff>24385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2488"/>
          <a:ext cx="838200" cy="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166108</xdr:rowOff>
    </xdr:from>
    <xdr:to>
      <xdr:col>81</xdr:col>
      <xdr:colOff>50800</xdr:colOff>
      <xdr:row>98</xdr:row>
      <xdr:rowOff>24385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53858"/>
          <a:ext cx="889000" cy="37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166108</xdr:rowOff>
    </xdr:from>
    <xdr:to>
      <xdr:col>76</xdr:col>
      <xdr:colOff>114300</xdr:colOff>
      <xdr:row>98</xdr:row>
      <xdr:rowOff>85074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53858"/>
          <a:ext cx="889000" cy="4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84196</xdr:rowOff>
    </xdr:from>
    <xdr:to>
      <xdr:col>71</xdr:col>
      <xdr:colOff>177800</xdr:colOff>
      <xdr:row>98</xdr:row>
      <xdr:rowOff>85074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86296"/>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61038</xdr:rowOff>
    </xdr:from>
    <xdr:to>
      <xdr:col>85</xdr:col>
      <xdr:colOff>177800</xdr:colOff>
      <xdr:row>97</xdr:row>
      <xdr:rowOff>162638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39465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145035</xdr:rowOff>
    </xdr:from>
    <xdr:to>
      <xdr:col>81</xdr:col>
      <xdr:colOff>101600</xdr:colOff>
      <xdr:row>98</xdr:row>
      <xdr:rowOff>75185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66312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115308</xdr:rowOff>
    </xdr:from>
    <xdr:to>
      <xdr:col>76</xdr:col>
      <xdr:colOff>165100</xdr:colOff>
      <xdr:row>96</xdr:row>
      <xdr:rowOff>45458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61985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34274</xdr:rowOff>
    </xdr:from>
    <xdr:to>
      <xdr:col>72</xdr:col>
      <xdr:colOff>38100</xdr:colOff>
      <xdr:row>98</xdr:row>
      <xdr:rowOff>135874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127001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33396</xdr:rowOff>
    </xdr:from>
    <xdr:to>
      <xdr:col>67</xdr:col>
      <xdr:colOff>101600</xdr:colOff>
      <xdr:row>98</xdr:row>
      <xdr:rowOff>134996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126123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103856</xdr:rowOff>
    </xdr:from>
    <xdr:to>
      <xdr:col>116</xdr:col>
      <xdr:colOff>63500</xdr:colOff>
      <xdr:row>38</xdr:row>
      <xdr:rowOff>103901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1895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86756</xdr:rowOff>
    </xdr:from>
    <xdr:to>
      <xdr:col>111</xdr:col>
      <xdr:colOff>177800</xdr:colOff>
      <xdr:row>38</xdr:row>
      <xdr:rowOff>103901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018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86756</xdr:rowOff>
    </xdr:from>
    <xdr:to>
      <xdr:col>107</xdr:col>
      <xdr:colOff>50800</xdr:colOff>
      <xdr:row>38</xdr:row>
      <xdr:rowOff>92974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018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79166</xdr:rowOff>
    </xdr:from>
    <xdr:to>
      <xdr:col>102</xdr:col>
      <xdr:colOff>114300</xdr:colOff>
      <xdr:row>38</xdr:row>
      <xdr:rowOff>92974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94266"/>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53056</xdr:rowOff>
    </xdr:from>
    <xdr:to>
      <xdr:col>116</xdr:col>
      <xdr:colOff>114300</xdr:colOff>
      <xdr:row>38</xdr:row>
      <xdr:rowOff>154656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139433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8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53101</xdr:rowOff>
    </xdr:from>
    <xdr:to>
      <xdr:col>112</xdr:col>
      <xdr:colOff>38100</xdr:colOff>
      <xdr:row>38</xdr:row>
      <xdr:rowOff>154701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145828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6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35956</xdr:rowOff>
    </xdr:from>
    <xdr:to>
      <xdr:col>107</xdr:col>
      <xdr:colOff>101600</xdr:colOff>
      <xdr:row>38</xdr:row>
      <xdr:rowOff>137556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128683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42174</xdr:rowOff>
    </xdr:from>
    <xdr:to>
      <xdr:col>102</xdr:col>
      <xdr:colOff>165100</xdr:colOff>
      <xdr:row>38</xdr:row>
      <xdr:rowOff>143774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28366</xdr:rowOff>
    </xdr:from>
    <xdr:to>
      <xdr:col>98</xdr:col>
      <xdr:colOff>38100</xdr:colOff>
      <xdr:row>38</xdr:row>
      <xdr:rowOff>129966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121093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126250</xdr:rowOff>
    </xdr:from>
    <xdr:to>
      <xdr:col>116</xdr:col>
      <xdr:colOff>63500</xdr:colOff>
      <xdr:row>55</xdr:row>
      <xdr:rowOff>41669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384550"/>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34468</xdr:rowOff>
    </xdr:from>
    <xdr:to>
      <xdr:col>111</xdr:col>
      <xdr:colOff>177800</xdr:colOff>
      <xdr:row>54</xdr:row>
      <xdr:rowOff>126250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292768"/>
          <a:ext cx="8890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12027</xdr:rowOff>
    </xdr:from>
    <xdr:to>
      <xdr:col>107</xdr:col>
      <xdr:colOff>50800</xdr:colOff>
      <xdr:row>54</xdr:row>
      <xdr:rowOff>34468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098877"/>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20828</xdr:rowOff>
    </xdr:from>
    <xdr:to>
      <xdr:col>102</xdr:col>
      <xdr:colOff>114300</xdr:colOff>
      <xdr:row>53</xdr:row>
      <xdr:rowOff>12027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936228"/>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162319</xdr:rowOff>
    </xdr:from>
    <xdr:to>
      <xdr:col>116</xdr:col>
      <xdr:colOff>114300</xdr:colOff>
      <xdr:row>55</xdr:row>
      <xdr:rowOff>92469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4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13746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2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75450</xdr:rowOff>
    </xdr:from>
    <xdr:to>
      <xdr:col>112</xdr:col>
      <xdr:colOff>38100</xdr:colOff>
      <xdr:row>55</xdr:row>
      <xdr:rowOff>5600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22127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1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155118</xdr:rowOff>
    </xdr:from>
    <xdr:to>
      <xdr:col>107</xdr:col>
      <xdr:colOff>101600</xdr:colOff>
      <xdr:row>54</xdr:row>
      <xdr:rowOff>85268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2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101795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0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132677</xdr:rowOff>
    </xdr:from>
    <xdr:to>
      <xdr:col>102</xdr:col>
      <xdr:colOff>165100</xdr:colOff>
      <xdr:row>53</xdr:row>
      <xdr:rowOff>62827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0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79354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8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141478</xdr:rowOff>
    </xdr:from>
    <xdr:to>
      <xdr:col>98</xdr:col>
      <xdr:colOff>38100</xdr:colOff>
      <xdr:row>52</xdr:row>
      <xdr:rowOff>71628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88155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6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139151</xdr:rowOff>
    </xdr:from>
    <xdr:to>
      <xdr:col>116</xdr:col>
      <xdr:colOff>63500</xdr:colOff>
      <xdr:row>75</xdr:row>
      <xdr:rowOff>142055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997901"/>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139151</xdr:rowOff>
    </xdr:from>
    <xdr:to>
      <xdr:col>111</xdr:col>
      <xdr:colOff>177800</xdr:colOff>
      <xdr:row>75</xdr:row>
      <xdr:rowOff>157987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9790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142877</xdr:rowOff>
    </xdr:from>
    <xdr:to>
      <xdr:col>107</xdr:col>
      <xdr:colOff>50800</xdr:colOff>
      <xdr:row>75</xdr:row>
      <xdr:rowOff>157987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0162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142877</xdr:rowOff>
    </xdr:from>
    <xdr:to>
      <xdr:col>102</xdr:col>
      <xdr:colOff>114300</xdr:colOff>
      <xdr:row>75</xdr:row>
      <xdr:rowOff>168618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1627"/>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91255</xdr:rowOff>
    </xdr:from>
    <xdr:to>
      <xdr:col>116</xdr:col>
      <xdr:colOff>114300</xdr:colOff>
      <xdr:row>76</xdr:row>
      <xdr:rowOff>21405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114132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88351</xdr:rowOff>
    </xdr:from>
    <xdr:to>
      <xdr:col>112</xdr:col>
      <xdr:colOff>38100</xdr:colOff>
      <xdr:row>76</xdr:row>
      <xdr:rowOff>18501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35028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107188</xdr:rowOff>
    </xdr:from>
    <xdr:to>
      <xdr:col>107</xdr:col>
      <xdr:colOff>101600</xdr:colOff>
      <xdr:row>76</xdr:row>
      <xdr:rowOff>37337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53865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92077</xdr:rowOff>
    </xdr:from>
    <xdr:to>
      <xdr:col>102</xdr:col>
      <xdr:colOff>165100</xdr:colOff>
      <xdr:row>76</xdr:row>
      <xdr:rowOff>22228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38754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117818</xdr:rowOff>
    </xdr:from>
    <xdr:to>
      <xdr:col>98</xdr:col>
      <xdr:colOff>38100</xdr:colOff>
      <xdr:row>76</xdr:row>
      <xdr:rowOff>47968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歳出決算総額は、住民一人当たり６１２，８３６円となっている。</a:t>
          </a:r>
        </a:p>
        <a:p>
          <a:r>
            <a:rPr kumimoji="1" lang="ja-JP" altLang="en-US" sz="1300">
              <a:latin typeface="ＭＳ Ｐゴシック" panose="020B0600070205080204" pitchFamily="50" charset="-128"/>
              <a:ea typeface="ＭＳ Ｐゴシック" panose="020B0600070205080204" pitchFamily="50" charset="-128"/>
            </a:rPr>
            <a:t>人件費が、類似団体と比較して高い傾向となっている理由は、職員数が多いためである。柏崎市定員管理計画に基づき適正な職員数を管理していく。</a:t>
          </a:r>
        </a:p>
        <a:p>
          <a:r>
            <a:rPr kumimoji="1" lang="ja-JP" altLang="en-US" sz="1300">
              <a:latin typeface="ＭＳ Ｐゴシック" panose="020B0600070205080204" pitchFamily="50" charset="-128"/>
              <a:ea typeface="ＭＳ Ｐゴシック" panose="020B0600070205080204" pitchFamily="50" charset="-128"/>
            </a:rPr>
            <a:t>物件費が前年度に比べ高くなった主な理由は、物価及びエネルギー価格高騰などにより増加したためである。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普通建設事業費（うち更新整備）が前年度に比べて低くなった理由は、東中学校改築事業が完了したことによるものである。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積立金は令和３年度に新たに環境・エネルギー産業拠点化推進基金を創設したため増加したものの、令和４年度は新たな基金創設はなかったため減少している。令和５年度は財政調整基金や減債基金等を約１２億円積み立てたことにより増加した。</a:t>
          </a:r>
        </a:p>
        <a:p>
          <a:r>
            <a:rPr kumimoji="1" lang="ja-JP" altLang="en-US" sz="1300">
              <a:latin typeface="ＭＳ Ｐゴシック" panose="020B0600070205080204" pitchFamily="50" charset="-128"/>
              <a:ea typeface="ＭＳ Ｐゴシック" panose="020B0600070205080204" pitchFamily="50" charset="-128"/>
            </a:rPr>
            <a:t>貸付金は、類似団体平均を特に大きく上回っているが、市の制度融資に係る金融機関への預託金が主なものであり、年々融資残高が減少しているため、貸付金も減少で推移する見込みである。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35</xdr:row>
      <xdr:rowOff>62433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3913"/>
          <a:ext cx="8382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35</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391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xdr:rowOff>
    </xdr:from>
    <xdr:to>
      <xdr:col>15</xdr:col>
      <xdr:colOff>50800</xdr:colOff>
      <xdr:row>35</xdr:row>
      <xdr:rowOff>52832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01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100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xdr:rowOff>
    </xdr:from>
    <xdr:to>
      <xdr:col>24</xdr:col>
      <xdr:colOff>114300</xdr:colOff>
      <xdr:row>35</xdr:row>
      <xdr:rowOff>113233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34510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73813</xdr:rowOff>
    </xdr:from>
    <xdr:to>
      <xdr:col>20</xdr:col>
      <xdr:colOff>38100</xdr:colOff>
      <xdr:row>35</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120159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120904</xdr:rowOff>
    </xdr:from>
    <xdr:to>
      <xdr:col>10</xdr:col>
      <xdr:colOff>165100</xdr:colOff>
      <xdr:row>35</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124425</xdr:rowOff>
    </xdr:from>
    <xdr:to>
      <xdr:col>24</xdr:col>
      <xdr:colOff>63500</xdr:colOff>
      <xdr:row>57</xdr:row>
      <xdr:rowOff>4525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25625"/>
          <a:ext cx="8382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7331</xdr:rowOff>
    </xdr:from>
    <xdr:to>
      <xdr:col>19</xdr:col>
      <xdr:colOff>177800</xdr:colOff>
      <xdr:row>57</xdr:row>
      <xdr:rowOff>4525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08531"/>
          <a:ext cx="889000" cy="1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160283</xdr:rowOff>
    </xdr:from>
    <xdr:to>
      <xdr:col>15</xdr:col>
      <xdr:colOff>50800</xdr:colOff>
      <xdr:row>56</xdr:row>
      <xdr:rowOff>7331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075683"/>
          <a:ext cx="889000" cy="53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160283</xdr:rowOff>
    </xdr:from>
    <xdr:to>
      <xdr:col>10</xdr:col>
      <xdr:colOff>114300</xdr:colOff>
      <xdr:row>56</xdr:row>
      <xdr:rowOff>139357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75683"/>
          <a:ext cx="889000" cy="66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73625</xdr:rowOff>
    </xdr:from>
    <xdr:to>
      <xdr:col>24</xdr:col>
      <xdr:colOff>114300</xdr:colOff>
      <xdr:row>57</xdr:row>
      <xdr:rowOff>3775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96502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2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125175</xdr:rowOff>
    </xdr:from>
    <xdr:to>
      <xdr:col>20</xdr:col>
      <xdr:colOff>38100</xdr:colOff>
      <xdr:row>57</xdr:row>
      <xdr:rowOff>55325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127981</xdr:rowOff>
    </xdr:from>
    <xdr:to>
      <xdr:col>15</xdr:col>
      <xdr:colOff>101600</xdr:colOff>
      <xdr:row>56</xdr:row>
      <xdr:rowOff>58131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74658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3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109483</xdr:rowOff>
    </xdr:from>
    <xdr:to>
      <xdr:col>10</xdr:col>
      <xdr:colOff>165100</xdr:colOff>
      <xdr:row>53</xdr:row>
      <xdr:rowOff>39633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56160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0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88557</xdr:rowOff>
    </xdr:from>
    <xdr:to>
      <xdr:col>6</xdr:col>
      <xdr:colOff>38100</xdr:colOff>
      <xdr:row>57</xdr:row>
      <xdr:rowOff>18707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95166</xdr:rowOff>
    </xdr:from>
    <xdr:to>
      <xdr:col>24</xdr:col>
      <xdr:colOff>63500</xdr:colOff>
      <xdr:row>76</xdr:row>
      <xdr:rowOff>75180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3916"/>
          <a:ext cx="8382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169374</xdr:rowOff>
    </xdr:from>
    <xdr:to>
      <xdr:col>19</xdr:col>
      <xdr:colOff>177800</xdr:colOff>
      <xdr:row>76</xdr:row>
      <xdr:rowOff>75180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28124"/>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169374</xdr:rowOff>
    </xdr:from>
    <xdr:to>
      <xdr:col>15</xdr:col>
      <xdr:colOff>50800</xdr:colOff>
      <xdr:row>77</xdr:row>
      <xdr:rowOff>64785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8124"/>
          <a:ext cx="889000" cy="2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64785</xdr:rowOff>
    </xdr:from>
    <xdr:to>
      <xdr:col>10</xdr:col>
      <xdr:colOff>114300</xdr:colOff>
      <xdr:row>77</xdr:row>
      <xdr:rowOff>170909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6435"/>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44366</xdr:rowOff>
    </xdr:from>
    <xdr:to>
      <xdr:col>24</xdr:col>
      <xdr:colOff>114300</xdr:colOff>
      <xdr:row>75</xdr:row>
      <xdr:rowOff>145966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67243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24380</xdr:rowOff>
    </xdr:from>
    <xdr:to>
      <xdr:col>20</xdr:col>
      <xdr:colOff>38100</xdr:colOff>
      <xdr:row>76</xdr:row>
      <xdr:rowOff>125980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142508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118574</xdr:rowOff>
    </xdr:from>
    <xdr:to>
      <xdr:col>15</xdr:col>
      <xdr:colOff>101600</xdr:colOff>
      <xdr:row>76</xdr:row>
      <xdr:rowOff>48724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65251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13985</xdr:rowOff>
    </xdr:from>
    <xdr:to>
      <xdr:col>10</xdr:col>
      <xdr:colOff>165100</xdr:colOff>
      <xdr:row>77</xdr:row>
      <xdr:rowOff>115585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120109</xdr:rowOff>
    </xdr:from>
    <xdr:to>
      <xdr:col>6</xdr:col>
      <xdr:colOff>38100</xdr:colOff>
      <xdr:row>78</xdr:row>
      <xdr:rowOff>50259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41386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75749</xdr:rowOff>
    </xdr:from>
    <xdr:to>
      <xdr:col>24</xdr:col>
      <xdr:colOff>63500</xdr:colOff>
      <xdr:row>96</xdr:row>
      <xdr:rowOff>129279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34949"/>
          <a:ext cx="8382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75749</xdr:rowOff>
    </xdr:from>
    <xdr:to>
      <xdr:col>19</xdr:col>
      <xdr:colOff>177800</xdr:colOff>
      <xdr:row>96</xdr:row>
      <xdr:rowOff>129090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3494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129090</xdr:rowOff>
    </xdr:from>
    <xdr:to>
      <xdr:col>15</xdr:col>
      <xdr:colOff>50800</xdr:colOff>
      <xdr:row>97</xdr:row>
      <xdr:rowOff>134138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8290"/>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119202</xdr:rowOff>
    </xdr:from>
    <xdr:to>
      <xdr:col>10</xdr:col>
      <xdr:colOff>114300</xdr:colOff>
      <xdr:row>97</xdr:row>
      <xdr:rowOff>134138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4985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78479</xdr:rowOff>
    </xdr:from>
    <xdr:to>
      <xdr:col>24</xdr:col>
      <xdr:colOff>114300</xdr:colOff>
      <xdr:row>97</xdr:row>
      <xdr:rowOff>8629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56906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24949</xdr:rowOff>
    </xdr:from>
    <xdr:to>
      <xdr:col>20</xdr:col>
      <xdr:colOff>38100</xdr:colOff>
      <xdr:row>96</xdr:row>
      <xdr:rowOff>126549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78290</xdr:rowOff>
    </xdr:from>
    <xdr:to>
      <xdr:col>15</xdr:col>
      <xdr:colOff>101600</xdr:colOff>
      <xdr:row>97</xdr:row>
      <xdr:rowOff>8440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83338</xdr:rowOff>
    </xdr:from>
    <xdr:to>
      <xdr:col>10</xdr:col>
      <xdr:colOff>165100</xdr:colOff>
      <xdr:row>98</xdr:row>
      <xdr:rowOff>13488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68402</xdr:rowOff>
    </xdr:from>
    <xdr:to>
      <xdr:col>6</xdr:col>
      <xdr:colOff>38100</xdr:colOff>
      <xdr:row>97</xdr:row>
      <xdr:rowOff>170002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161129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124041</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610441"/>
          <a:ext cx="1270" cy="9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70718</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3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124041</xdr:rowOff>
    </xdr:from>
    <xdr:to>
      <xdr:col>55</xdr:col>
      <xdr:colOff>88900</xdr:colOff>
      <xdr:row>32</xdr:row>
      <xdr:rowOff>124041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61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8312</xdr:rowOff>
    </xdr:from>
    <xdr:to>
      <xdr:col>55</xdr:col>
      <xdr:colOff>0</xdr:colOff>
      <xdr:row>32</xdr:row>
      <xdr:rowOff>124041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494712"/>
          <a:ext cx="8382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53497</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75070</xdr:rowOff>
    </xdr:from>
    <xdr:to>
      <xdr:col>55</xdr:col>
      <xdr:colOff>50800</xdr:colOff>
      <xdr:row>38</xdr:row>
      <xdr:rowOff>5220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149015</xdr:rowOff>
    </xdr:from>
    <xdr:to>
      <xdr:col>50</xdr:col>
      <xdr:colOff>114300</xdr:colOff>
      <xdr:row>32</xdr:row>
      <xdr:rowOff>8312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546396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75984</xdr:rowOff>
    </xdr:from>
    <xdr:to>
      <xdr:col>50</xdr:col>
      <xdr:colOff>165100</xdr:colOff>
      <xdr:row>38</xdr:row>
      <xdr:rowOff>6135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1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168711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5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64776</xdr:rowOff>
    </xdr:from>
    <xdr:to>
      <xdr:col>45</xdr:col>
      <xdr:colOff>177800</xdr:colOff>
      <xdr:row>31</xdr:row>
      <xdr:rowOff>149015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379726"/>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75184</xdr:rowOff>
    </xdr:from>
    <xdr:to>
      <xdr:col>46</xdr:col>
      <xdr:colOff>38100</xdr:colOff>
      <xdr:row>38</xdr:row>
      <xdr:rowOff>5335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167911</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133642</xdr:rowOff>
    </xdr:from>
    <xdr:to>
      <xdr:col>41</xdr:col>
      <xdr:colOff>50800</xdr:colOff>
      <xdr:row>31</xdr:row>
      <xdr:rowOff>64776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277142"/>
          <a:ext cx="889000" cy="1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168139</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68097</xdr:rowOff>
    </xdr:from>
    <xdr:to>
      <xdr:col>36</xdr:col>
      <xdr:colOff>165100</xdr:colOff>
      <xdr:row>37</xdr:row>
      <xdr:rowOff>169697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160824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73241</xdr:rowOff>
    </xdr:from>
    <xdr:to>
      <xdr:col>55</xdr:col>
      <xdr:colOff>50800</xdr:colOff>
      <xdr:row>33</xdr:row>
      <xdr:rowOff>3391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26268</xdr:rowOff>
    </xdr:from>
    <xdr:ext cx="534377"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5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128962</xdr:rowOff>
    </xdr:from>
    <xdr:to>
      <xdr:col>50</xdr:col>
      <xdr:colOff>165100</xdr:colOff>
      <xdr:row>32</xdr:row>
      <xdr:rowOff>59112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4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75639</xdr:rowOff>
    </xdr:from>
    <xdr:ext cx="534377"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72111" y="52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98215</xdr:rowOff>
    </xdr:from>
    <xdr:to>
      <xdr:col>46</xdr:col>
      <xdr:colOff>38100</xdr:colOff>
      <xdr:row>32</xdr:row>
      <xdr:rowOff>28365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4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44892</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483111" y="51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13976</xdr:rowOff>
    </xdr:from>
    <xdr:to>
      <xdr:col>41</xdr:col>
      <xdr:colOff>101600</xdr:colOff>
      <xdr:row>31</xdr:row>
      <xdr:rowOff>115576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3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132103</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594111" y="51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82842</xdr:rowOff>
    </xdr:from>
    <xdr:to>
      <xdr:col>36</xdr:col>
      <xdr:colOff>165100</xdr:colOff>
      <xdr:row>31</xdr:row>
      <xdr:rowOff>12992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22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29519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05111" y="50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8090</xdr:rowOff>
    </xdr:from>
    <xdr:to>
      <xdr:col>55</xdr:col>
      <xdr:colOff>0</xdr:colOff>
      <xdr:row>57</xdr:row>
      <xdr:rowOff>10071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780740"/>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10071</xdr:rowOff>
    </xdr:from>
    <xdr:to>
      <xdr:col>50</xdr:col>
      <xdr:colOff>114300</xdr:colOff>
      <xdr:row>57</xdr:row>
      <xdr:rowOff>80340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782721"/>
          <a:ext cx="889000" cy="7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80340</xdr:rowOff>
    </xdr:from>
    <xdr:to>
      <xdr:col>45</xdr:col>
      <xdr:colOff>177800</xdr:colOff>
      <xdr:row>57</xdr:row>
      <xdr:rowOff>82372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52990"/>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50800</xdr:rowOff>
    </xdr:from>
    <xdr:to>
      <xdr:col>41</xdr:col>
      <xdr:colOff>50800</xdr:colOff>
      <xdr:row>57</xdr:row>
      <xdr:rowOff>82372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823450"/>
          <a:ext cx="889000" cy="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128740</xdr:rowOff>
    </xdr:from>
    <xdr:to>
      <xdr:col>55</xdr:col>
      <xdr:colOff>50800</xdr:colOff>
      <xdr:row>57</xdr:row>
      <xdr:rowOff>58890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151617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130721</xdr:rowOff>
    </xdr:from>
    <xdr:to>
      <xdr:col>50</xdr:col>
      <xdr:colOff>165100</xdr:colOff>
      <xdr:row>57</xdr:row>
      <xdr:rowOff>60871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77398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29540</xdr:rowOff>
    </xdr:from>
    <xdr:to>
      <xdr:col>46</xdr:col>
      <xdr:colOff>38100</xdr:colOff>
      <xdr:row>57</xdr:row>
      <xdr:rowOff>131140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147667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5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31572</xdr:rowOff>
    </xdr:from>
    <xdr:to>
      <xdr:col>41</xdr:col>
      <xdr:colOff>101600</xdr:colOff>
      <xdr:row>57</xdr:row>
      <xdr:rowOff>133172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149699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5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0</xdr:rowOff>
    </xdr:from>
    <xdr:to>
      <xdr:col>36</xdr:col>
      <xdr:colOff>165100</xdr:colOff>
      <xdr:row>57</xdr:row>
      <xdr:rowOff>101600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118127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5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103543</xdr:rowOff>
    </xdr:from>
    <xdr:to>
      <xdr:col>55</xdr:col>
      <xdr:colOff>0</xdr:colOff>
      <xdr:row>77</xdr:row>
      <xdr:rowOff>66109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33743"/>
          <a:ext cx="838200" cy="1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103543</xdr:rowOff>
    </xdr:from>
    <xdr:to>
      <xdr:col>50</xdr:col>
      <xdr:colOff>114300</xdr:colOff>
      <xdr:row>76</xdr:row>
      <xdr:rowOff>149586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33743"/>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99981</xdr:rowOff>
    </xdr:from>
    <xdr:to>
      <xdr:col>45</xdr:col>
      <xdr:colOff>177800</xdr:colOff>
      <xdr:row>76</xdr:row>
      <xdr:rowOff>149586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130181"/>
          <a:ext cx="889000" cy="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99981</xdr:rowOff>
    </xdr:from>
    <xdr:to>
      <xdr:col>41</xdr:col>
      <xdr:colOff>50800</xdr:colOff>
      <xdr:row>77</xdr:row>
      <xdr:rowOff>15951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130181"/>
          <a:ext cx="889000" cy="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15309</xdr:rowOff>
    </xdr:from>
    <xdr:to>
      <xdr:col>55</xdr:col>
      <xdr:colOff>50800</xdr:colOff>
      <xdr:row>77</xdr:row>
      <xdr:rowOff>116909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38186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52743</xdr:rowOff>
    </xdr:from>
    <xdr:to>
      <xdr:col>50</xdr:col>
      <xdr:colOff>165100</xdr:colOff>
      <xdr:row>76</xdr:row>
      <xdr:rowOff>154343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170870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98786</xdr:rowOff>
    </xdr:from>
    <xdr:to>
      <xdr:col>46</xdr:col>
      <xdr:colOff>38100</xdr:colOff>
      <xdr:row>77</xdr:row>
      <xdr:rowOff>28936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45464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49181</xdr:rowOff>
    </xdr:from>
    <xdr:to>
      <xdr:col>41</xdr:col>
      <xdr:colOff>101600</xdr:colOff>
      <xdr:row>76</xdr:row>
      <xdr:rowOff>150781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167308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5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136601</xdr:rowOff>
    </xdr:from>
    <xdr:to>
      <xdr:col>36</xdr:col>
      <xdr:colOff>165100</xdr:colOff>
      <xdr:row>77</xdr:row>
      <xdr:rowOff>66751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83278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93278</xdr:rowOff>
    </xdr:from>
    <xdr:to>
      <xdr:col>55</xdr:col>
      <xdr:colOff>0</xdr:colOff>
      <xdr:row>94</xdr:row>
      <xdr:rowOff>156127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209578"/>
          <a:ext cx="8382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83857</xdr:rowOff>
    </xdr:from>
    <xdr:to>
      <xdr:col>50</xdr:col>
      <xdr:colOff>114300</xdr:colOff>
      <xdr:row>94</xdr:row>
      <xdr:rowOff>93278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00157"/>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83857</xdr:rowOff>
    </xdr:from>
    <xdr:to>
      <xdr:col>45</xdr:col>
      <xdr:colOff>177800</xdr:colOff>
      <xdr:row>94</xdr:row>
      <xdr:rowOff>141039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00157"/>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141039</xdr:rowOff>
    </xdr:from>
    <xdr:to>
      <xdr:col>41</xdr:col>
      <xdr:colOff>50800</xdr:colOff>
      <xdr:row>95</xdr:row>
      <xdr:rowOff>59331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257339"/>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105327</xdr:rowOff>
    </xdr:from>
    <xdr:to>
      <xdr:col>55</xdr:col>
      <xdr:colOff>50800</xdr:colOff>
      <xdr:row>95</xdr:row>
      <xdr:rowOff>35477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2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128204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42478</xdr:rowOff>
    </xdr:from>
    <xdr:to>
      <xdr:col>50</xdr:col>
      <xdr:colOff>165100</xdr:colOff>
      <xdr:row>94</xdr:row>
      <xdr:rowOff>144078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1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160605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33057</xdr:rowOff>
    </xdr:from>
    <xdr:to>
      <xdr:col>46</xdr:col>
      <xdr:colOff>38100</xdr:colOff>
      <xdr:row>94</xdr:row>
      <xdr:rowOff>134657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151184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90239</xdr:rowOff>
    </xdr:from>
    <xdr:to>
      <xdr:col>41</xdr:col>
      <xdr:colOff>101600</xdr:colOff>
      <xdr:row>95</xdr:row>
      <xdr:rowOff>20389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36916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9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8531</xdr:rowOff>
    </xdr:from>
    <xdr:to>
      <xdr:col>36</xdr:col>
      <xdr:colOff>165100</xdr:colOff>
      <xdr:row>95</xdr:row>
      <xdr:rowOff>110131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126658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07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67919</xdr:rowOff>
    </xdr:from>
    <xdr:to>
      <xdr:col>85</xdr:col>
      <xdr:colOff>127000</xdr:colOff>
      <xdr:row>35</xdr:row>
      <xdr:rowOff>44694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7219"/>
          <a:ext cx="838200" cy="14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107513</xdr:rowOff>
    </xdr:from>
    <xdr:to>
      <xdr:col>81</xdr:col>
      <xdr:colOff>50800</xdr:colOff>
      <xdr:row>35</xdr:row>
      <xdr:rowOff>44694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593913"/>
          <a:ext cx="889000" cy="45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78618</xdr:rowOff>
    </xdr:from>
    <xdr:to>
      <xdr:col>76</xdr:col>
      <xdr:colOff>114300</xdr:colOff>
      <xdr:row>32</xdr:row>
      <xdr:rowOff>107513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393568"/>
          <a:ext cx="8890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78618</xdr:rowOff>
    </xdr:from>
    <xdr:to>
      <xdr:col>71</xdr:col>
      <xdr:colOff>177800</xdr:colOff>
      <xdr:row>32</xdr:row>
      <xdr:rowOff>153279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393568"/>
          <a:ext cx="889000" cy="24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17119</xdr:rowOff>
    </xdr:from>
    <xdr:to>
      <xdr:col>85</xdr:col>
      <xdr:colOff>177800</xdr:colOff>
      <xdr:row>34</xdr:row>
      <xdr:rowOff>118719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39996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165344</xdr:rowOff>
    </xdr:from>
    <xdr:to>
      <xdr:col>81</xdr:col>
      <xdr:colOff>101600</xdr:colOff>
      <xdr:row>35</xdr:row>
      <xdr:rowOff>95494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112021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56713</xdr:rowOff>
    </xdr:from>
    <xdr:to>
      <xdr:col>76</xdr:col>
      <xdr:colOff>165100</xdr:colOff>
      <xdr:row>32</xdr:row>
      <xdr:rowOff>158313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5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3390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3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27818</xdr:rowOff>
    </xdr:from>
    <xdr:to>
      <xdr:col>72</xdr:col>
      <xdr:colOff>38100</xdr:colOff>
      <xdr:row>31</xdr:row>
      <xdr:rowOff>129418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3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145945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1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102479</xdr:rowOff>
    </xdr:from>
    <xdr:to>
      <xdr:col>67</xdr:col>
      <xdr:colOff>101600</xdr:colOff>
      <xdr:row>33</xdr:row>
      <xdr:rowOff>32629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49156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3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69977</xdr:rowOff>
    </xdr:from>
    <xdr:to>
      <xdr:col>85</xdr:col>
      <xdr:colOff>127000</xdr:colOff>
      <xdr:row>55</xdr:row>
      <xdr:rowOff>43752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328277"/>
          <a:ext cx="8382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69977</xdr:rowOff>
    </xdr:from>
    <xdr:to>
      <xdr:col>81</xdr:col>
      <xdr:colOff>50800</xdr:colOff>
      <xdr:row>56</xdr:row>
      <xdr:rowOff>97713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328277"/>
          <a:ext cx="889000" cy="3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97713</xdr:rowOff>
    </xdr:from>
    <xdr:to>
      <xdr:col>76</xdr:col>
      <xdr:colOff>114300</xdr:colOff>
      <xdr:row>57</xdr:row>
      <xdr:rowOff>2236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98913"/>
          <a:ext cx="889000" cy="7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133007</xdr:rowOff>
    </xdr:from>
    <xdr:to>
      <xdr:col>71</xdr:col>
      <xdr:colOff>177800</xdr:colOff>
      <xdr:row>57</xdr:row>
      <xdr:rowOff>2236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34207"/>
          <a:ext cx="8890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164402</xdr:rowOff>
    </xdr:from>
    <xdr:to>
      <xdr:col>85</xdr:col>
      <xdr:colOff>177800</xdr:colOff>
      <xdr:row>55</xdr:row>
      <xdr:rowOff>94552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2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15829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19177</xdr:rowOff>
    </xdr:from>
    <xdr:to>
      <xdr:col>81</xdr:col>
      <xdr:colOff>101600</xdr:colOff>
      <xdr:row>54</xdr:row>
      <xdr:rowOff>120777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137304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46913</xdr:rowOff>
    </xdr:from>
    <xdr:to>
      <xdr:col>76</xdr:col>
      <xdr:colOff>165100</xdr:colOff>
      <xdr:row>56</xdr:row>
      <xdr:rowOff>148513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122886</xdr:rowOff>
    </xdr:from>
    <xdr:to>
      <xdr:col>72</xdr:col>
      <xdr:colOff>38100</xdr:colOff>
      <xdr:row>57</xdr:row>
      <xdr:rowOff>53036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69563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82207</xdr:rowOff>
    </xdr:from>
    <xdr:to>
      <xdr:col>67</xdr:col>
      <xdr:colOff>101600</xdr:colOff>
      <xdr:row>57</xdr:row>
      <xdr:rowOff>12357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28884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87099</xdr:rowOff>
    </xdr:from>
    <xdr:to>
      <xdr:col>85</xdr:col>
      <xdr:colOff>127000</xdr:colOff>
      <xdr:row>78</xdr:row>
      <xdr:rowOff>134465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0199"/>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134190</xdr:rowOff>
    </xdr:from>
    <xdr:to>
      <xdr:col>81</xdr:col>
      <xdr:colOff>50800</xdr:colOff>
      <xdr:row>78</xdr:row>
      <xdr:rowOff>134465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133733</xdr:rowOff>
    </xdr:from>
    <xdr:to>
      <xdr:col>76</xdr:col>
      <xdr:colOff>114300</xdr:colOff>
      <xdr:row>78</xdr:row>
      <xdr:rowOff>134190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6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130008</xdr:rowOff>
    </xdr:from>
    <xdr:to>
      <xdr:col>71</xdr:col>
      <xdr:colOff>177800</xdr:colOff>
      <xdr:row>78</xdr:row>
      <xdr:rowOff>133733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3108"/>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36299</xdr:rowOff>
    </xdr:from>
    <xdr:to>
      <xdr:col>85</xdr:col>
      <xdr:colOff>177800</xdr:colOff>
      <xdr:row>78</xdr:row>
      <xdr:rowOff>137899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83665</xdr:rowOff>
    </xdr:from>
    <xdr:to>
      <xdr:col>81</xdr:col>
      <xdr:colOff>101600</xdr:colOff>
      <xdr:row>79</xdr:row>
      <xdr:rowOff>13815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4942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4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83390</xdr:rowOff>
    </xdr:from>
    <xdr:to>
      <xdr:col>76</xdr:col>
      <xdr:colOff>165100</xdr:colOff>
      <xdr:row>79</xdr:row>
      <xdr:rowOff>13540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4667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4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82933</xdr:rowOff>
    </xdr:from>
    <xdr:to>
      <xdr:col>72</xdr:col>
      <xdr:colOff>38100</xdr:colOff>
      <xdr:row>79</xdr:row>
      <xdr:rowOff>13083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4210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4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79208</xdr:rowOff>
    </xdr:from>
    <xdr:to>
      <xdr:col>67</xdr:col>
      <xdr:colOff>101600</xdr:colOff>
      <xdr:row>79</xdr:row>
      <xdr:rowOff>9358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45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141447</xdr:rowOff>
    </xdr:from>
    <xdr:to>
      <xdr:col>85</xdr:col>
      <xdr:colOff>127000</xdr:colOff>
      <xdr:row>93</xdr:row>
      <xdr:rowOff>153302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86297"/>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153302</xdr:rowOff>
    </xdr:from>
    <xdr:to>
      <xdr:col>81</xdr:col>
      <xdr:colOff>50800</xdr:colOff>
      <xdr:row>94</xdr:row>
      <xdr:rowOff>33581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098152"/>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33581</xdr:rowOff>
    </xdr:from>
    <xdr:to>
      <xdr:col>76</xdr:col>
      <xdr:colOff>114300</xdr:colOff>
      <xdr:row>94</xdr:row>
      <xdr:rowOff>66956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149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29645</xdr:rowOff>
    </xdr:from>
    <xdr:to>
      <xdr:col>71</xdr:col>
      <xdr:colOff>177800</xdr:colOff>
      <xdr:row>94</xdr:row>
      <xdr:rowOff>66956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145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90647</xdr:rowOff>
    </xdr:from>
    <xdr:to>
      <xdr:col>85</xdr:col>
      <xdr:colOff>177800</xdr:colOff>
      <xdr:row>94</xdr:row>
      <xdr:rowOff>20797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113524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102502</xdr:rowOff>
    </xdr:from>
    <xdr:to>
      <xdr:col>81</xdr:col>
      <xdr:colOff>101600</xdr:colOff>
      <xdr:row>94</xdr:row>
      <xdr:rowOff>32652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49179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8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154231</xdr:rowOff>
    </xdr:from>
    <xdr:to>
      <xdr:col>76</xdr:col>
      <xdr:colOff>165100</xdr:colOff>
      <xdr:row>94</xdr:row>
      <xdr:rowOff>84381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100908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8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16156</xdr:rowOff>
    </xdr:from>
    <xdr:to>
      <xdr:col>72</xdr:col>
      <xdr:colOff>38100</xdr:colOff>
      <xdr:row>94</xdr:row>
      <xdr:rowOff>117756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134283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150295</xdr:rowOff>
    </xdr:from>
    <xdr:to>
      <xdr:col>67</xdr:col>
      <xdr:colOff>101600</xdr:colOff>
      <xdr:row>94</xdr:row>
      <xdr:rowOff>80445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96972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38979</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382629"/>
          <a:ext cx="838200" cy="27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38979</xdr:rowOff>
    </xdr:from>
    <xdr:to>
      <xdr:col>111</xdr:col>
      <xdr:colOff>177800</xdr:colOff>
      <xdr:row>37</xdr:row>
      <xdr:rowOff>84013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6382629"/>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84013</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427663"/>
          <a:ext cx="889000" cy="2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159629</xdr:rowOff>
    </xdr:from>
    <xdr:to>
      <xdr:col>112</xdr:col>
      <xdr:colOff>38100</xdr:colOff>
      <xdr:row>37</xdr:row>
      <xdr:rowOff>89779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3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106306</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88428" y="610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33213</xdr:rowOff>
    </xdr:from>
    <xdr:to>
      <xdr:col>107</xdr:col>
      <xdr:colOff>101600</xdr:colOff>
      <xdr:row>37</xdr:row>
      <xdr:rowOff>134813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3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151340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1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議会費が減少した理由は、市議会議員定数を２６人から２２人に改正し、令和５年４月の選挙から適用となったことによるもの。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労働費が類似団体と比べ高い理由は、市の制度融資に係る金融機関への預託金である。融資残高が年々減少してきていることに伴い、労働費も減少傾向にある。</a:t>
          </a:r>
        </a:p>
        <a:p>
          <a:r>
            <a:rPr kumimoji="1" lang="ja-JP" altLang="en-US" sz="1300">
              <a:latin typeface="ＭＳ Ｐゴシック" panose="020B0600070205080204" pitchFamily="50" charset="-128"/>
              <a:ea typeface="ＭＳ Ｐゴシック" panose="020B0600070205080204" pitchFamily="50" charset="-128"/>
            </a:rPr>
            <a:t>消防費が類似団体と比べ高い理由は、原子力災害などに対応するための事業を継続して行っているためである。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教育費が類似団体と比べ高い理由は、建築から３０年を経過する学校が多く、計画的に改築・改修を進めているため。</a:t>
          </a:r>
        </a:p>
        <a:p>
          <a:r>
            <a:rPr kumimoji="1" lang="ja-JP" altLang="en-US" sz="1300">
              <a:latin typeface="ＭＳ Ｐゴシック" panose="020B0600070205080204" pitchFamily="50" charset="-128"/>
              <a:ea typeface="ＭＳ Ｐゴシック" panose="020B0600070205080204" pitchFamily="50" charset="-128"/>
            </a:rPr>
            <a:t>公債費が類似団体に比べ高い理由は、中越地震・中越沖地震に伴う起債によるものであるが、今後も、起債を伴う事業を精査し、公債費の抑制に努める。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財政調整基金は、令和５年度に約７億円を積み立てたことから、残高は前年度より増加し、標準財政規模に対する比率も増加した。</a:t>
          </a:r>
        </a:p>
        <a:p>
          <a:r>
            <a:rPr kumimoji="1" lang="ja-JP" altLang="en-US" sz="1400">
              <a:latin typeface="ＭＳ ゴシック" pitchFamily="49" charset="-128"/>
              <a:ea typeface="ＭＳ ゴシック" pitchFamily="49" charset="-128"/>
            </a:rPr>
            <a:t>経費節減に努めた結果、実質収支額は継続的に黒字を確保している。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一般会計・特別会計において実質赤字、公営企業会計において資金不足は、いずれも生じておらず、連結実質赤字比率は該当していない。</a:t>
          </a:r>
        </a:p>
        <a:p>
          <a:r>
            <a:rPr kumimoji="1" lang="ja-JP" altLang="en-US" sz="1400">
              <a:latin typeface="ＭＳ ゴシック" pitchFamily="49" charset="-128"/>
              <a:ea typeface="ＭＳ ゴシック" pitchFamily="49" charset="-128"/>
            </a:rPr>
            <a:t>なお、その他会計について、平成２９年度以前はガス事業会計が該当していたが、平成３０年度に民営化したため、それ以降は該当がない。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50830219</v>
      </c>
      <c r="BO4" s="384"/>
      <c r="BP4" s="384"/>
      <c r="BQ4" s="384"/>
      <c r="BR4" s="384"/>
      <c r="BS4" s="384"/>
      <c r="BT4" s="384"/>
      <c r="BU4" s="385"/>
      <c r="BV4" s="383">
        <v>51701434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11.4</v>
      </c>
      <c r="CU4" s="390"/>
      <c r="CV4" s="390"/>
      <c r="CW4" s="390"/>
      <c r="CX4" s="390"/>
      <c r="CY4" s="390"/>
      <c r="CZ4" s="390"/>
      <c r="DA4" s="391"/>
      <c r="DB4" s="389">
        <v>12.2</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47490517</v>
      </c>
      <c r="BO5" s="421"/>
      <c r="BP5" s="421"/>
      <c r="BQ5" s="421"/>
      <c r="BR5" s="421"/>
      <c r="BS5" s="421"/>
      <c r="BT5" s="421"/>
      <c r="BU5" s="422"/>
      <c r="BV5" s="420">
        <v>48508074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92.8</v>
      </c>
      <c r="CU5" s="418"/>
      <c r="CV5" s="418"/>
      <c r="CW5" s="418"/>
      <c r="CX5" s="418"/>
      <c r="CY5" s="418"/>
      <c r="CZ5" s="418"/>
      <c r="DA5" s="419"/>
      <c r="DB5" s="417">
        <v>94.5</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3339702</v>
      </c>
      <c r="BO6" s="421"/>
      <c r="BP6" s="421"/>
      <c r="BQ6" s="421"/>
      <c r="BR6" s="421"/>
      <c r="BS6" s="421"/>
      <c r="BT6" s="421"/>
      <c r="BU6" s="422"/>
      <c r="BV6" s="420">
        <v>3193360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93.6</v>
      </c>
      <c r="CU6" s="458"/>
      <c r="CV6" s="458"/>
      <c r="CW6" s="458"/>
      <c r="CX6" s="458"/>
      <c r="CY6" s="458"/>
      <c r="CZ6" s="458"/>
      <c r="DA6" s="459"/>
      <c r="DB6" s="457">
        <v>96.5</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590697</v>
      </c>
      <c r="BO7" s="421"/>
      <c r="BP7" s="421"/>
      <c r="BQ7" s="421"/>
      <c r="BR7" s="421"/>
      <c r="BS7" s="421"/>
      <c r="BT7" s="421"/>
      <c r="BU7" s="422"/>
      <c r="BV7" s="420">
        <v>271696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24155970</v>
      </c>
      <c r="CU7" s="421"/>
      <c r="CV7" s="421"/>
      <c r="CW7" s="421"/>
      <c r="CX7" s="421"/>
      <c r="CY7" s="421"/>
      <c r="CZ7" s="421"/>
      <c r="DA7" s="422"/>
      <c r="DB7" s="420">
        <v>23913540</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2749005</v>
      </c>
      <c r="BO8" s="421"/>
      <c r="BP8" s="421"/>
      <c r="BQ8" s="421"/>
      <c r="BR8" s="421"/>
      <c r="BS8" s="421"/>
      <c r="BT8" s="421"/>
      <c r="BU8" s="422"/>
      <c r="BV8" s="420">
        <v>2921664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0.65</v>
      </c>
      <c r="CU8" s="461"/>
      <c r="CV8" s="461"/>
      <c r="CW8" s="461"/>
      <c r="CX8" s="461"/>
      <c r="CY8" s="461"/>
      <c r="CZ8" s="461"/>
      <c r="DA8" s="462"/>
      <c r="DB8" s="460">
        <v>0.66</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81526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-172659</v>
      </c>
      <c r="BO9" s="421"/>
      <c r="BP9" s="421"/>
      <c r="BQ9" s="421"/>
      <c r="BR9" s="421"/>
      <c r="BS9" s="421"/>
      <c r="BT9" s="421"/>
      <c r="BU9" s="422"/>
      <c r="BV9" s="420">
        <v>177167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13.8</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86833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706960</v>
      </c>
      <c r="BO10" s="421"/>
      <c r="BP10" s="421"/>
      <c r="BQ10" s="421"/>
      <c r="BR10" s="421"/>
      <c r="BS10" s="421"/>
      <c r="BT10" s="421"/>
      <c r="BU10" s="422"/>
      <c r="BV10" s="420">
        <v>7063</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77493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1399</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90"/>
      <c r="M13" s="511" t="s">
        <v>130</v>
      </c>
      <c r="N13" s="512"/>
      <c r="O13" s="512"/>
      <c r="P13" s="512"/>
      <c r="Q13" s="513"/>
      <c r="R13" s="504">
        <v>76580</v>
      </c>
      <c r="S13" s="505"/>
      <c r="T13" s="505"/>
      <c r="U13" s="505"/>
      <c r="V13" s="506"/>
      <c r="W13" s="436" t="s">
        <v>131</v>
      </c>
      <c r="X13" s="437"/>
      <c r="Y13" s="437"/>
      <c r="Z13" s="437"/>
      <c r="AA13" s="437"/>
      <c r="AB13" s="427"/>
      <c r="AC13" s="471">
        <v>1112</v>
      </c>
      <c r="AD13" s="472"/>
      <c r="AE13" s="472"/>
      <c r="AF13" s="472"/>
      <c r="AG13" s="514"/>
      <c r="AH13" s="471">
        <v>1423</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532902</v>
      </c>
      <c r="BO13" s="421"/>
      <c r="BP13" s="421"/>
      <c r="BQ13" s="421"/>
      <c r="BR13" s="421"/>
      <c r="BS13" s="421"/>
      <c r="BT13" s="421"/>
      <c r="BU13" s="422"/>
      <c r="BV13" s="420">
        <v>184230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v>
      </c>
      <c r="CU13" s="418"/>
      <c r="CV13" s="418"/>
      <c r="CW13" s="418"/>
      <c r="CX13" s="418"/>
      <c r="CY13" s="418"/>
      <c r="CZ13" s="418"/>
      <c r="DA13" s="419"/>
      <c r="DB13" s="417">
        <v>9.6</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78901</v>
      </c>
      <c r="S14" s="505"/>
      <c r="T14" s="505"/>
      <c r="U14" s="505"/>
      <c r="V14" s="506"/>
      <c r="W14" s="410"/>
      <c r="X14" s="411"/>
      <c r="Y14" s="411"/>
      <c r="Z14" s="411"/>
      <c r="AA14" s="411"/>
      <c r="AB14" s="400"/>
      <c r="AC14" s="507">
        <v>2.9</v>
      </c>
      <c r="AD14" s="508"/>
      <c r="AE14" s="508"/>
      <c r="AF14" s="508"/>
      <c r="AG14" s="509"/>
      <c r="AH14" s="507">
        <v>3.5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6.6</v>
      </c>
      <c r="CU14" s="519"/>
      <c r="CV14" s="519"/>
      <c r="CW14" s="519"/>
      <c r="CX14" s="519"/>
      <c r="CY14" s="519"/>
      <c r="CZ14" s="519"/>
      <c r="DA14" s="520"/>
      <c r="DB14" s="518">
        <v>13.7</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90"/>
      <c r="M15" s="511" t="s">
        <v>130</v>
      </c>
      <c r="N15" s="512"/>
      <c r="O15" s="512"/>
      <c r="P15" s="512"/>
      <c r="Q15" s="513"/>
      <c r="R15" s="504">
        <v>78046</v>
      </c>
      <c r="S15" s="505"/>
      <c r="T15" s="505"/>
      <c r="U15" s="505"/>
      <c r="V15" s="506"/>
      <c r="W15" s="436" t="s">
        <v>137</v>
      </c>
      <c r="X15" s="437"/>
      <c r="Y15" s="437"/>
      <c r="Z15" s="437"/>
      <c r="AA15" s="437"/>
      <c r="AB15" s="427"/>
      <c r="AC15" s="471">
        <v>13441</v>
      </c>
      <c r="AD15" s="472"/>
      <c r="AE15" s="472"/>
      <c r="AF15" s="472"/>
      <c r="AG15" s="514"/>
      <c r="AH15" s="471">
        <v>14520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13128777</v>
      </c>
      <c r="BO15" s="384"/>
      <c r="BP15" s="384"/>
      <c r="BQ15" s="384"/>
      <c r="BR15" s="384"/>
      <c r="BS15" s="384"/>
      <c r="BT15" s="384"/>
      <c r="BU15" s="385"/>
      <c r="BV15" s="383">
        <v>12978175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35.1</v>
      </c>
      <c r="AD16" s="508"/>
      <c r="AE16" s="508"/>
      <c r="AF16" s="508"/>
      <c r="AG16" s="509"/>
      <c r="AH16" s="507">
        <v>35.4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20355417</v>
      </c>
      <c r="BO16" s="421"/>
      <c r="BP16" s="421"/>
      <c r="BQ16" s="421"/>
      <c r="BR16" s="421"/>
      <c r="BS16" s="421"/>
      <c r="BT16" s="421"/>
      <c r="BU16" s="422"/>
      <c r="BV16" s="420">
        <v>19870358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23790</v>
      </c>
      <c r="AD17" s="472"/>
      <c r="AE17" s="472"/>
      <c r="AF17" s="472"/>
      <c r="AG17" s="514"/>
      <c r="AH17" s="471">
        <v>25104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16699463</v>
      </c>
      <c r="BO17" s="421"/>
      <c r="BP17" s="421"/>
      <c r="BQ17" s="421"/>
      <c r="BR17" s="421"/>
      <c r="BS17" s="421"/>
      <c r="BT17" s="421"/>
      <c r="BU17" s="422"/>
      <c r="BV17" s="420">
        <v>16528507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442.02</v>
      </c>
      <c r="M18" s="544"/>
      <c r="N18" s="544"/>
      <c r="O18" s="544"/>
      <c r="P18" s="544"/>
      <c r="Q18" s="544"/>
      <c r="R18" s="545"/>
      <c r="S18" s="545"/>
      <c r="T18" s="545"/>
      <c r="U18" s="545"/>
      <c r="V18" s="546"/>
      <c r="W18" s="438"/>
      <c r="X18" s="439"/>
      <c r="Y18" s="439"/>
      <c r="Z18" s="439"/>
      <c r="AA18" s="439"/>
      <c r="AB18" s="430"/>
      <c r="AC18" s="547">
        <v>62</v>
      </c>
      <c r="AD18" s="548"/>
      <c r="AE18" s="548"/>
      <c r="AF18" s="548"/>
      <c r="AG18" s="549"/>
      <c r="AH18" s="547">
        <v>61.2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22845387</v>
      </c>
      <c r="BO18" s="421"/>
      <c r="BP18" s="421"/>
      <c r="BQ18" s="421"/>
      <c r="BR18" s="421"/>
      <c r="BS18" s="421"/>
      <c r="BT18" s="421"/>
      <c r="BU18" s="422"/>
      <c r="BV18" s="420">
        <v>23171354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184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34371503</v>
      </c>
      <c r="BO19" s="421"/>
      <c r="BP19" s="421"/>
      <c r="BQ19" s="421"/>
      <c r="BR19" s="421"/>
      <c r="BS19" s="421"/>
      <c r="BT19" s="421"/>
      <c r="BU19" s="422"/>
      <c r="BV19" s="420">
        <v>33475694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33904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44050504</v>
      </c>
      <c r="BO22" s="384"/>
      <c r="BP22" s="384"/>
      <c r="BQ22" s="384"/>
      <c r="BR22" s="384"/>
      <c r="BS22" s="384"/>
      <c r="BT22" s="384"/>
      <c r="BU22" s="385"/>
      <c r="BV22" s="383">
        <v>45393985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34247585</v>
      </c>
      <c r="BO23" s="421"/>
      <c r="BP23" s="421"/>
      <c r="BQ23" s="421"/>
      <c r="BR23" s="421"/>
      <c r="BS23" s="421"/>
      <c r="BT23" s="421"/>
      <c r="BU23" s="422"/>
      <c r="BV23" s="420">
        <v>34297305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9170</v>
      </c>
      <c r="R24" s="472"/>
      <c r="S24" s="472"/>
      <c r="T24" s="472"/>
      <c r="U24" s="472"/>
      <c r="V24" s="514"/>
      <c r="W24" s="566"/>
      <c r="X24" s="567"/>
      <c r="Y24" s="568"/>
      <c r="Z24" s="470" t="s">
        <v>162</v>
      </c>
      <c r="AA24" s="450"/>
      <c r="AB24" s="450"/>
      <c r="AC24" s="450"/>
      <c r="AD24" s="450"/>
      <c r="AE24" s="450"/>
      <c r="AF24" s="450"/>
      <c r="AG24" s="451"/>
      <c r="AH24" s="471">
        <v>765</v>
      </c>
      <c r="AI24" s="472"/>
      <c r="AJ24" s="472"/>
      <c r="AK24" s="472"/>
      <c r="AL24" s="514"/>
      <c r="AM24" s="471">
        <v>2353905</v>
      </c>
      <c r="AN24" s="472"/>
      <c r="AO24" s="472"/>
      <c r="AP24" s="472"/>
      <c r="AQ24" s="472"/>
      <c r="AR24" s="514"/>
      <c r="AS24" s="471">
        <v>3077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26602734</v>
      </c>
      <c r="BO24" s="421"/>
      <c r="BP24" s="421"/>
      <c r="BQ24" s="421"/>
      <c r="BR24" s="421"/>
      <c r="BS24" s="421"/>
      <c r="BT24" s="421"/>
      <c r="BU24" s="422"/>
      <c r="BV24" s="420">
        <v>26495551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7160</v>
      </c>
      <c r="R25" s="472"/>
      <c r="S25" s="472"/>
      <c r="T25" s="472"/>
      <c r="U25" s="472"/>
      <c r="V25" s="514"/>
      <c r="W25" s="566"/>
      <c r="X25" s="567"/>
      <c r="Y25" s="568"/>
      <c r="Z25" s="470" t="s">
        <v>165</v>
      </c>
      <c r="AA25" s="450"/>
      <c r="AB25" s="450"/>
      <c r="AC25" s="450"/>
      <c r="AD25" s="450"/>
      <c r="AE25" s="450"/>
      <c r="AF25" s="450"/>
      <c r="AG25" s="451"/>
      <c r="AH25" s="471">
        <v>148</v>
      </c>
      <c r="AI25" s="472"/>
      <c r="AJ25" s="472"/>
      <c r="AK25" s="472"/>
      <c r="AL25" s="514"/>
      <c r="AM25" s="471">
        <v>417212</v>
      </c>
      <c r="AN25" s="472"/>
      <c r="AO25" s="472"/>
      <c r="AP25" s="472"/>
      <c r="AQ25" s="472"/>
      <c r="AR25" s="514"/>
      <c r="AS25" s="471">
        <v>2819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7747905</v>
      </c>
      <c r="BO25" s="384"/>
      <c r="BP25" s="384"/>
      <c r="BQ25" s="384"/>
      <c r="BR25" s="384"/>
      <c r="BS25" s="384"/>
      <c r="BT25" s="384"/>
      <c r="BU25" s="385"/>
      <c r="BV25" s="383">
        <v>9608369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6160</v>
      </c>
      <c r="R26" s="472"/>
      <c r="S26" s="472"/>
      <c r="T26" s="472"/>
      <c r="U26" s="472"/>
      <c r="V26" s="514"/>
      <c r="W26" s="566"/>
      <c r="X26" s="567"/>
      <c r="Y26" s="568"/>
      <c r="Z26" s="470" t="s">
        <v>168</v>
      </c>
      <c r="AA26" s="572"/>
      <c r="AB26" s="572"/>
      <c r="AC26" s="572"/>
      <c r="AD26" s="572"/>
      <c r="AE26" s="572"/>
      <c r="AF26" s="572"/>
      <c r="AG26" s="573"/>
      <c r="AH26" s="471">
        <v>21</v>
      </c>
      <c r="AI26" s="472"/>
      <c r="AJ26" s="472"/>
      <c r="AK26" s="472"/>
      <c r="AL26" s="514"/>
      <c r="AM26" s="471">
        <v>46305</v>
      </c>
      <c r="AN26" s="472"/>
      <c r="AO26" s="472"/>
      <c r="AP26" s="472"/>
      <c r="AQ26" s="472"/>
      <c r="AR26" s="514"/>
      <c r="AS26" s="471">
        <v>2205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4910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26796</v>
      </c>
      <c r="AN27" s="472"/>
      <c r="AO27" s="472"/>
      <c r="AP27" s="472"/>
      <c r="AQ27" s="472"/>
      <c r="AR27" s="514"/>
      <c r="AS27" s="471">
        <v>3828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1254711</v>
      </c>
      <c r="BO27" s="540"/>
      <c r="BP27" s="540"/>
      <c r="BQ27" s="540"/>
      <c r="BR27" s="540"/>
      <c r="BS27" s="540"/>
      <c r="BT27" s="540"/>
      <c r="BU27" s="541"/>
      <c r="BV27" s="539">
        <v>1253774</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4200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7784239</v>
      </c>
      <c r="BO28" s="384"/>
      <c r="BP28" s="384"/>
      <c r="BQ28" s="384"/>
      <c r="BR28" s="384"/>
      <c r="BS28" s="384"/>
      <c r="BT28" s="384"/>
      <c r="BU28" s="385"/>
      <c r="BV28" s="383">
        <v>7078678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20</v>
      </c>
      <c r="M29" s="472"/>
      <c r="N29" s="472"/>
      <c r="O29" s="472"/>
      <c r="P29" s="514"/>
      <c r="Q29" s="471">
        <v>3940</v>
      </c>
      <c r="R29" s="472"/>
      <c r="S29" s="472"/>
      <c r="T29" s="472"/>
      <c r="U29" s="472"/>
      <c r="V29" s="514"/>
      <c r="W29" s="569"/>
      <c r="X29" s="570"/>
      <c r="Y29" s="571"/>
      <c r="Z29" s="470" t="s">
        <v>177</v>
      </c>
      <c r="AA29" s="450"/>
      <c r="AB29" s="450"/>
      <c r="AC29" s="450"/>
      <c r="AD29" s="450"/>
      <c r="AE29" s="450"/>
      <c r="AF29" s="450"/>
      <c r="AG29" s="451"/>
      <c r="AH29" s="471">
        <v>772</v>
      </c>
      <c r="AI29" s="472"/>
      <c r="AJ29" s="472"/>
      <c r="AK29" s="472"/>
      <c r="AL29" s="514"/>
      <c r="AM29" s="471">
        <v>2380701</v>
      </c>
      <c r="AN29" s="472"/>
      <c r="AO29" s="472"/>
      <c r="AP29" s="472"/>
      <c r="AQ29" s="472"/>
      <c r="AR29" s="514"/>
      <c r="AS29" s="471">
        <v>3084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1187302</v>
      </c>
      <c r="BO29" s="421"/>
      <c r="BP29" s="421"/>
      <c r="BQ29" s="421"/>
      <c r="BR29" s="421"/>
      <c r="BS29" s="421"/>
      <c r="BT29" s="421"/>
      <c r="BU29" s="422"/>
      <c r="BV29" s="420">
        <v>1057877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5502627</v>
      </c>
      <c r="BO30" s="540"/>
      <c r="BP30" s="540"/>
      <c r="BQ30" s="540"/>
      <c r="BR30" s="540"/>
      <c r="BS30" s="540"/>
      <c r="BT30" s="540"/>
      <c r="BU30" s="541"/>
      <c r="BV30" s="539">
        <v>5399157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国民健康保険事業特別会計（事業勘定）</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新潟県市町村総合事務組合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（公）かしわざき振興財団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5">
      <c r="A35" s="175"/>
      <c r="B35" s="202"/>
      <c r="C35" s="610">
        <f>IF(E35="","",C34+1)</f>
        <v>2</v>
      </c>
      <c r="D35" s="610"/>
      <c r="E35" s="611" t="str">
        <f>IF('各会計、関係団体の財政状況及び健全化判断比率'!B8="","",'各会計、関係団体の財政状況及び健全化判断比率'!B8)</f>
        <v>土地取得事業特別会計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国民健康保険事業特別会計（直営診療施設勘定）</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IF('各会計、関係団体の財政状況及び健全化判断比率'!B33="","",'各会計、関係団体の財政状況及び健全化判断比率'!B33)</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新潟県市町村総合事務組合
　【職員退職手当支給事業特別会計】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（株）カシックス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5">
      <c r="A36" s="175"/>
      <c r="B36" s="202"/>
      <c r="C36" s="610">
        <f>IF(E36="","",C35+1)</f>
        <v>3</v>
      </c>
      <c r="D36" s="610"/>
      <c r="E36" s="611" t="str">
        <f>IF('各会計、関係団体の財政状況及び健全化判断比率'!B9="","",'各会計、関係団体の財政状況及び健全化判断比率'!B9)</f>
        <v>墓園事業特別会計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新潟県市町村総合事務組合
　【消防団員等公務災害補償事業特別会計】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柏崎市土地開発公社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180"/>
    </row>
    <row r="37" spans="1:113" ht="32.25" customHeight="1" x14ac:dyDescent="0.2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新潟県市町村総合事務組合
　【消防賞じゅつ金支給事業特別会計】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（株）じょんのび村協会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新潟県市町村総合事務組合
　【非常勤職員公務災害補償等特別会計】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（公）柏崎地域国際化協会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新潟県市町村総合事務組合
　【交通災害共済事業特別会計】</v>
      </c>
      <c r="BZ39" s="611"/>
      <c r="CA39" s="611"/>
      <c r="CB39" s="611"/>
      <c r="CC39" s="611"/>
      <c r="CD39" s="611"/>
      <c r="CE39" s="611"/>
      <c r="CF39" s="611"/>
      <c r="CG39" s="611"/>
      <c r="CH39" s="611"/>
      <c r="CI39" s="611"/>
      <c r="CJ39" s="611"/>
      <c r="CK39" s="611"/>
      <c r="CL39" s="611"/>
      <c r="CM39" s="611"/>
      <c r="CN39" s="175"/>
      <c r="CO39" s="610">
        <f t="shared" si="3"/>
        <v>23</v>
      </c>
      <c r="CP39" s="610"/>
      <c r="CQ39" s="611" t="str">
        <f>IF('各会計、関係団体の財政状況及び健全化判断比率'!BS12="","",'各会計、関係団体の財政状況及び健全化判断比率'!BS12)</f>
        <v>（株）柏崎ショッピングモール</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新潟県後期高齢者医療広域連合
　【一般会計】</v>
      </c>
      <c r="BZ40" s="611"/>
      <c r="CA40" s="611"/>
      <c r="CB40" s="611"/>
      <c r="CC40" s="611"/>
      <c r="CD40" s="611"/>
      <c r="CE40" s="611"/>
      <c r="CF40" s="611"/>
      <c r="CG40" s="611"/>
      <c r="CH40" s="611"/>
      <c r="CI40" s="611"/>
      <c r="CJ40" s="611"/>
      <c r="CK40" s="611"/>
      <c r="CL40" s="611"/>
      <c r="CM40" s="611"/>
      <c r="CN40" s="175"/>
      <c r="CO40" s="610">
        <f t="shared" si="3"/>
        <v>24</v>
      </c>
      <c r="CP40" s="610"/>
      <c r="CQ40" s="611" t="str">
        <f>IF('各会計、関係団体の財政状況及び健全化判断比率'!BS13="","",'各会計、関係団体の財政状況及び健全化判断比率'!BS13)</f>
        <v>柏崎あい・あーるエナジー（株）</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新潟県後期高齢者医療広域連合
　【後期高齢者医療特別会計】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R03TUd7wgcd44ZZbB6Qel6PpB1ZiI00CLhiNz8PX82xG4fWk9wmARPBX8CBU1us4UB+eUCtuyv2Y28daQo9Z7A==" saltValue="MLrYR8h/dvmfAbuyX6Id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activeCell="AC12" sqref="AC12:AG12"/>
    </sheetView>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62" t="s">
        <v>533</v>
      </c>
      <c r="D34" s="1162"/>
      <c r="E34" s="1163"/>
      <c r="F34" s="32">
        <v>7.77</v>
      </c>
      <c r="G34" s="33">
        <v>8.2899999999999991</v>
      </c>
      <c r="H34" s="33">
        <v>11.01</v>
      </c>
      <c r="I34" s="33">
        <v>12.21</v>
      </c>
      <c r="J34" s="34">
        <v>11.37</v>
      </c>
      <c r="K34" s="22"/>
      <c r="L34" s="22"/>
      <c r="M34" s="22"/>
      <c r="N34" s="22"/>
      <c r="O34" s="22"/>
      <c r="P34" s="22"/>
    </row>
    <row r="35" spans="1:16" ht="39" customHeight="1" x14ac:dyDescent="0.25">
      <c r="A35" s="22"/>
      <c r="B35" s="35"/>
      <c r="C35" s="1158" t="s">
        <v>534</v>
      </c>
      <c r="D35" s="1158"/>
      <c r="E35" s="1159"/>
      <c r="F35" s="36">
        <v>9.89</v>
      </c>
      <c r="G35" s="37">
        <v>10.97</v>
      </c>
      <c r="H35" s="37">
        <v>11.71</v>
      </c>
      <c r="I35" s="37">
        <v>12.4</v>
      </c>
      <c r="J35" s="38">
        <v>10.86</v>
      </c>
      <c r="K35" s="22"/>
      <c r="L35" s="22"/>
      <c r="M35" s="22"/>
      <c r="N35" s="22"/>
      <c r="O35" s="22"/>
      <c r="P35" s="22"/>
    </row>
    <row r="36" spans="1:16" ht="39" customHeight="1" x14ac:dyDescent="0.25">
      <c r="A36" s="22"/>
      <c r="B36" s="35"/>
      <c r="C36" s="1158" t="s">
        <v>535</v>
      </c>
      <c r="D36" s="1158"/>
      <c r="E36" s="1159"/>
      <c r="F36" s="36">
        <v>3.85</v>
      </c>
      <c r="G36" s="37">
        <v>6.13</v>
      </c>
      <c r="H36" s="37">
        <v>5.76</v>
      </c>
      <c r="I36" s="37">
        <v>6.43</v>
      </c>
      <c r="J36" s="38">
        <v>5.78</v>
      </c>
      <c r="K36" s="22"/>
      <c r="L36" s="22"/>
      <c r="M36" s="22"/>
      <c r="N36" s="22"/>
      <c r="O36" s="22"/>
      <c r="P36" s="22"/>
    </row>
    <row r="37" spans="1:16" ht="39" customHeight="1" x14ac:dyDescent="0.25">
      <c r="A37" s="22"/>
      <c r="B37" s="35"/>
      <c r="C37" s="1158" t="s">
        <v>536</v>
      </c>
      <c r="D37" s="1158"/>
      <c r="E37" s="1159"/>
      <c r="F37" s="36">
        <v>1.1499999999999999</v>
      </c>
      <c r="G37" s="37">
        <v>0.72</v>
      </c>
      <c r="H37" s="37">
        <v>0.84</v>
      </c>
      <c r="I37" s="37">
        <v>1.73</v>
      </c>
      <c r="J37" s="38">
        <v>1.3</v>
      </c>
      <c r="K37" s="22"/>
      <c r="L37" s="22"/>
      <c r="M37" s="22"/>
      <c r="N37" s="22"/>
      <c r="O37" s="22"/>
      <c r="P37" s="22"/>
    </row>
    <row r="38" spans="1:16" ht="39" customHeight="1" x14ac:dyDescent="0.25">
      <c r="A38" s="22"/>
      <c r="B38" s="35"/>
      <c r="C38" s="1158" t="s">
        <v>537</v>
      </c>
      <c r="D38" s="1158"/>
      <c r="E38" s="1159"/>
      <c r="F38" s="36">
        <v>0.6</v>
      </c>
      <c r="G38" s="37">
        <v>0.17</v>
      </c>
      <c r="H38" s="37">
        <v>0.66</v>
      </c>
      <c r="I38" s="37">
        <v>0.47</v>
      </c>
      <c r="J38" s="38">
        <v>0.57999999999999996</v>
      </c>
      <c r="K38" s="22"/>
      <c r="L38" s="22"/>
      <c r="M38" s="22"/>
      <c r="N38" s="22"/>
      <c r="O38" s="22"/>
      <c r="P38" s="22"/>
    </row>
    <row r="39" spans="1:16" ht="39" customHeight="1" x14ac:dyDescent="0.25">
      <c r="A39" s="22"/>
      <c r="B39" s="35"/>
      <c r="C39" s="1158" t="s">
        <v>538</v>
      </c>
      <c r="D39" s="1158"/>
      <c r="E39" s="1159"/>
      <c r="F39" s="36">
        <v>0</v>
      </c>
      <c r="G39" s="37">
        <v>0</v>
      </c>
      <c r="H39" s="37">
        <v>0</v>
      </c>
      <c r="I39" s="37">
        <v>0</v>
      </c>
      <c r="J39" s="38">
        <v>0.1</v>
      </c>
      <c r="K39" s="22"/>
      <c r="L39" s="22"/>
      <c r="M39" s="22"/>
      <c r="N39" s="22"/>
      <c r="O39" s="22"/>
      <c r="P39" s="22"/>
    </row>
    <row r="40" spans="1:16" ht="39" customHeight="1" x14ac:dyDescent="0.25">
      <c r="A40" s="22"/>
      <c r="B40" s="35"/>
      <c r="C40" s="1158" t="s">
        <v>539</v>
      </c>
      <c r="D40" s="1158"/>
      <c r="E40" s="1159"/>
      <c r="F40" s="36">
        <v>0.01</v>
      </c>
      <c r="G40" s="37">
        <v>0</v>
      </c>
      <c r="H40" s="37">
        <v>0</v>
      </c>
      <c r="I40" s="37">
        <v>0</v>
      </c>
      <c r="J40" s="38">
        <v>0</v>
      </c>
      <c r="K40" s="22"/>
      <c r="L40" s="22"/>
      <c r="M40" s="22"/>
      <c r="N40" s="22"/>
      <c r="O40" s="22"/>
      <c r="P40" s="22"/>
    </row>
    <row r="41" spans="1:16" ht="39" customHeight="1" x14ac:dyDescent="0.25">
      <c r="A41" s="22"/>
      <c r="B41" s="35"/>
      <c r="C41" s="1158" t="s">
        <v>540</v>
      </c>
      <c r="D41" s="1158"/>
      <c r="E41" s="1159"/>
      <c r="F41" s="36">
        <v>0</v>
      </c>
      <c r="G41" s="37">
        <v>0</v>
      </c>
      <c r="H41" s="37">
        <v>0</v>
      </c>
      <c r="I41" s="37">
        <v>0</v>
      </c>
      <c r="J41" s="38">
        <v>0</v>
      </c>
      <c r="K41" s="22"/>
      <c r="L41" s="22"/>
      <c r="M41" s="22"/>
      <c r="N41" s="22"/>
      <c r="O41" s="22"/>
      <c r="P41" s="22"/>
    </row>
    <row r="42" spans="1:16" ht="39" customHeight="1" x14ac:dyDescent="0.25">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3">
      <c r="A43" s="22"/>
      <c r="B43" s="40"/>
      <c r="C43" s="1160" t="s">
        <v>542</v>
      </c>
      <c r="D43" s="1160"/>
      <c r="E43" s="1161"/>
      <c r="F43" s="41">
        <v>7.0000000000000007E-2</v>
      </c>
      <c r="G43" s="42">
        <v>0.1</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keSOQlGs/wA8+GjAWt9XuqC/mlGhI+J/RnN7aqRDqiKjF9BOPMvzYj1t1qmWWiMxY83EgysHkR12v2OKM7Mkkg==" saltValue="bXN7JNvJMUBbXJVJGx0W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election activeCell="M47" sqref="M47"/>
    </sheetView>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4780</v>
      </c>
      <c r="L45" s="58">
        <v>4532</v>
      </c>
      <c r="M45" s="58">
        <v>4617</v>
      </c>
      <c r="N45" s="58">
        <v>4787</v>
      </c>
      <c r="O45" s="59">
        <v>4759</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5">
      <c r="A48" s="46"/>
      <c r="B48" s="1166"/>
      <c r="C48" s="1167"/>
      <c r="D48" s="60"/>
      <c r="E48" s="1172" t="s">
        <v>13</v>
      </c>
      <c r="F48" s="1172"/>
      <c r="G48" s="1172"/>
      <c r="H48" s="1172"/>
      <c r="I48" s="1172"/>
      <c r="J48" s="1173"/>
      <c r="K48" s="61">
        <v>1942</v>
      </c>
      <c r="L48" s="62">
        <v>1926</v>
      </c>
      <c r="M48" s="62">
        <v>1796</v>
      </c>
      <c r="N48" s="62">
        <v>1778</v>
      </c>
      <c r="O48" s="63">
        <v>1665</v>
      </c>
      <c r="P48" s="46"/>
      <c r="Q48" s="46"/>
      <c r="R48" s="46"/>
      <c r="S48" s="46"/>
      <c r="T48" s="46"/>
      <c r="U48" s="46"/>
    </row>
    <row r="49" spans="1:21" ht="30.75" customHeight="1" x14ac:dyDescent="0.25">
      <c r="A49" s="46"/>
      <c r="B49" s="1166"/>
      <c r="C49" s="1167"/>
      <c r="D49" s="60"/>
      <c r="E49" s="1172" t="s">
        <v>14</v>
      </c>
      <c r="F49" s="1172"/>
      <c r="G49" s="1172"/>
      <c r="H49" s="1172"/>
      <c r="I49" s="1172"/>
      <c r="J49" s="1173"/>
      <c r="K49" s="61" t="s">
        <v>488</v>
      </c>
      <c r="L49" s="62" t="s">
        <v>488</v>
      </c>
      <c r="M49" s="62" t="s">
        <v>488</v>
      </c>
      <c r="N49" s="62" t="s">
        <v>488</v>
      </c>
      <c r="O49" s="63" t="s">
        <v>488</v>
      </c>
      <c r="P49" s="46"/>
      <c r="Q49" s="46"/>
      <c r="R49" s="46"/>
      <c r="S49" s="46"/>
      <c r="T49" s="46"/>
      <c r="U49" s="46"/>
    </row>
    <row r="50" spans="1:21" ht="30.75" customHeight="1" x14ac:dyDescent="0.25">
      <c r="A50" s="46"/>
      <c r="B50" s="1166"/>
      <c r="C50" s="1167"/>
      <c r="D50" s="60"/>
      <c r="E50" s="1172" t="s">
        <v>15</v>
      </c>
      <c r="F50" s="1172"/>
      <c r="G50" s="1172"/>
      <c r="H50" s="1172"/>
      <c r="I50" s="1172"/>
      <c r="J50" s="1173"/>
      <c r="K50" s="61">
        <v>24</v>
      </c>
      <c r="L50" s="62">
        <v>21</v>
      </c>
      <c r="M50" s="62">
        <v>21</v>
      </c>
      <c r="N50" s="62">
        <v>199</v>
      </c>
      <c r="O50" s="63">
        <v>182</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4855</v>
      </c>
      <c r="L52" s="62">
        <v>4621</v>
      </c>
      <c r="M52" s="62">
        <v>4567</v>
      </c>
      <c r="N52" s="62">
        <v>4716</v>
      </c>
      <c r="O52" s="63">
        <v>4766</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1891</v>
      </c>
      <c r="L53" s="67">
        <v>1858</v>
      </c>
      <c r="M53" s="67">
        <v>1867</v>
      </c>
      <c r="N53" s="67">
        <v>2048</v>
      </c>
      <c r="O53" s="68">
        <v>1840</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row r="67" s="47" customFormat="1" ht="12.6" hidden="1" customHeight="1" x14ac:dyDescent="0.25"/>
    <row r="68" s="47" customFormat="1" ht="12.6" hidden="1" customHeight="1" x14ac:dyDescent="0.25"/>
    <row r="69" s="47" customFormat="1" ht="12.6" hidden="1" customHeight="1" x14ac:dyDescent="0.25"/>
    <row r="70" s="47" customFormat="1" ht="12.6" hidden="1" customHeight="1" x14ac:dyDescent="0.25"/>
  </sheetData>
  <sheetProtection algorithmName="SHA-512" hashValue="OK2CyB/nrXorvEdZvBVnmb8JbMW4XG+sz3oVoqn2/qxsVPjkTpX+AMhuBe8cffnMgjZHlDiCWfVGZ4hWPOhE/A==" saltValue="YYhDulU2/MvLNz6Md1pA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SheetLayoutView="100" workbookViewId="0">
      <selection activeCell="AC12" sqref="AC12:AG12"/>
    </sheetView>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95" t="s">
        <v>30</v>
      </c>
      <c r="C41" s="1196"/>
      <c r="D41" s="103"/>
      <c r="E41" s="1201" t="s">
        <v>31</v>
      </c>
      <c r="F41" s="1201"/>
      <c r="G41" s="1201"/>
      <c r="H41" s="1202"/>
      <c r="I41" s="342">
        <v>48472</v>
      </c>
      <c r="J41" s="343">
        <v>47593</v>
      </c>
      <c r="K41" s="343">
        <v>46686</v>
      </c>
      <c r="L41" s="343">
        <v>45978</v>
      </c>
      <c r="M41" s="344">
        <v>44561</v>
      </c>
    </row>
    <row r="42" spans="2:13" ht="27.75" customHeight="1" x14ac:dyDescent="0.25">
      <c r="B42" s="1197"/>
      <c r="C42" s="1198"/>
      <c r="D42" s="104"/>
      <c r="E42" s="1203" t="s">
        <v>32</v>
      </c>
      <c r="F42" s="1203"/>
      <c r="G42" s="1203"/>
      <c r="H42" s="1204"/>
      <c r="I42" s="345">
        <v>3689</v>
      </c>
      <c r="J42" s="346">
        <v>3672</v>
      </c>
      <c r="K42" s="346">
        <v>3267</v>
      </c>
      <c r="L42" s="346">
        <v>2843</v>
      </c>
      <c r="M42" s="347">
        <v>2488</v>
      </c>
    </row>
    <row r="43" spans="2:13" ht="27.75" customHeight="1" x14ac:dyDescent="0.25">
      <c r="B43" s="1197"/>
      <c r="C43" s="1198"/>
      <c r="D43" s="104"/>
      <c r="E43" s="1203" t="s">
        <v>33</v>
      </c>
      <c r="F43" s="1203"/>
      <c r="G43" s="1203"/>
      <c r="H43" s="1204"/>
      <c r="I43" s="345">
        <v>15731</v>
      </c>
      <c r="J43" s="346">
        <v>16231</v>
      </c>
      <c r="K43" s="346">
        <v>17508</v>
      </c>
      <c r="L43" s="346">
        <v>17177</v>
      </c>
      <c r="M43" s="347">
        <v>16710</v>
      </c>
    </row>
    <row r="44" spans="2:13" ht="27.75" customHeight="1" x14ac:dyDescent="0.25">
      <c r="B44" s="1197"/>
      <c r="C44" s="1198"/>
      <c r="D44" s="104"/>
      <c r="E44" s="1203" t="s">
        <v>34</v>
      </c>
      <c r="F44" s="1203"/>
      <c r="G44" s="1203"/>
      <c r="H44" s="1204"/>
      <c r="I44" s="345" t="s">
        <v>488</v>
      </c>
      <c r="J44" s="346" t="s">
        <v>488</v>
      </c>
      <c r="K44" s="346" t="s">
        <v>488</v>
      </c>
      <c r="L44" s="346" t="s">
        <v>488</v>
      </c>
      <c r="M44" s="347" t="s">
        <v>488</v>
      </c>
    </row>
    <row r="45" spans="2:13" ht="27.75" customHeight="1" x14ac:dyDescent="0.25">
      <c r="B45" s="1197"/>
      <c r="C45" s="1198"/>
      <c r="D45" s="104"/>
      <c r="E45" s="1203" t="s">
        <v>35</v>
      </c>
      <c r="F45" s="1203"/>
      <c r="G45" s="1203"/>
      <c r="H45" s="1204"/>
      <c r="I45" s="345">
        <v>5665</v>
      </c>
      <c r="J45" s="346">
        <v>5292</v>
      </c>
      <c r="K45" s="346">
        <v>5115</v>
      </c>
      <c r="L45" s="346">
        <v>4966</v>
      </c>
      <c r="M45" s="347">
        <v>5105</v>
      </c>
    </row>
    <row r="46" spans="2:13" ht="27.75" customHeight="1" x14ac:dyDescent="0.25">
      <c r="B46" s="1197"/>
      <c r="C46" s="1198"/>
      <c r="D46" s="105"/>
      <c r="E46" s="1203" t="s">
        <v>36</v>
      </c>
      <c r="F46" s="1203"/>
      <c r="G46" s="1203"/>
      <c r="H46" s="1204"/>
      <c r="I46" s="345" t="s">
        <v>488</v>
      </c>
      <c r="J46" s="346" t="s">
        <v>488</v>
      </c>
      <c r="K46" s="346" t="s">
        <v>488</v>
      </c>
      <c r="L46" s="346" t="s">
        <v>488</v>
      </c>
      <c r="M46" s="347" t="s">
        <v>488</v>
      </c>
    </row>
    <row r="47" spans="2:13" ht="27.75" customHeight="1" x14ac:dyDescent="0.25">
      <c r="B47" s="1197"/>
      <c r="C47" s="1198"/>
      <c r="D47" s="106"/>
      <c r="E47" s="1205" t="s">
        <v>37</v>
      </c>
      <c r="F47" s="1206"/>
      <c r="G47" s="1206"/>
      <c r="H47" s="1207"/>
      <c r="I47" s="345" t="s">
        <v>488</v>
      </c>
      <c r="J47" s="346" t="s">
        <v>488</v>
      </c>
      <c r="K47" s="346" t="s">
        <v>488</v>
      </c>
      <c r="L47" s="346" t="s">
        <v>488</v>
      </c>
      <c r="M47" s="347" t="s">
        <v>488</v>
      </c>
    </row>
    <row r="48" spans="2:13" ht="27.75" customHeight="1" x14ac:dyDescent="0.25">
      <c r="B48" s="1197"/>
      <c r="C48" s="1198"/>
      <c r="D48" s="104"/>
      <c r="E48" s="1203" t="s">
        <v>38</v>
      </c>
      <c r="F48" s="1203"/>
      <c r="G48" s="1203"/>
      <c r="H48" s="1204"/>
      <c r="I48" s="345" t="s">
        <v>488</v>
      </c>
      <c r="J48" s="346" t="s">
        <v>488</v>
      </c>
      <c r="K48" s="346" t="s">
        <v>488</v>
      </c>
      <c r="L48" s="346" t="s">
        <v>488</v>
      </c>
      <c r="M48" s="347" t="s">
        <v>488</v>
      </c>
    </row>
    <row r="49" spans="2:13" ht="27.75" customHeight="1" x14ac:dyDescent="0.25">
      <c r="B49" s="1199"/>
      <c r="C49" s="1200"/>
      <c r="D49" s="104"/>
      <c r="E49" s="1203" t="s">
        <v>39</v>
      </c>
      <c r="F49" s="1203"/>
      <c r="G49" s="1203"/>
      <c r="H49" s="1204"/>
      <c r="I49" s="345" t="s">
        <v>488</v>
      </c>
      <c r="J49" s="346" t="s">
        <v>488</v>
      </c>
      <c r="K49" s="346" t="s">
        <v>488</v>
      </c>
      <c r="L49" s="346" t="s">
        <v>488</v>
      </c>
      <c r="M49" s="347" t="s">
        <v>488</v>
      </c>
    </row>
    <row r="50" spans="2:13" ht="27.75" customHeight="1" x14ac:dyDescent="0.25">
      <c r="B50" s="1208" t="s">
        <v>40</v>
      </c>
      <c r="C50" s="1209"/>
      <c r="D50" s="107"/>
      <c r="E50" s="1203" t="s">
        <v>41</v>
      </c>
      <c r="F50" s="1203"/>
      <c r="G50" s="1203"/>
      <c r="H50" s="1204"/>
      <c r="I50" s="345">
        <v>15082</v>
      </c>
      <c r="J50" s="346">
        <v>13938</v>
      </c>
      <c r="K50" s="346">
        <v>16120</v>
      </c>
      <c r="L50" s="346">
        <v>17086</v>
      </c>
      <c r="M50" s="347">
        <v>18343</v>
      </c>
    </row>
    <row r="51" spans="2:13" ht="27.75" customHeight="1" x14ac:dyDescent="0.25">
      <c r="B51" s="1197"/>
      <c r="C51" s="1198"/>
      <c r="D51" s="104"/>
      <c r="E51" s="1203" t="s">
        <v>42</v>
      </c>
      <c r="F51" s="1203"/>
      <c r="G51" s="1203"/>
      <c r="H51" s="1204"/>
      <c r="I51" s="345">
        <v>3968</v>
      </c>
      <c r="J51" s="346">
        <v>3919</v>
      </c>
      <c r="K51" s="346">
        <v>4222</v>
      </c>
      <c r="L51" s="346">
        <v>4407</v>
      </c>
      <c r="M51" s="347">
        <v>4469</v>
      </c>
    </row>
    <row r="52" spans="2:13" ht="27.75" customHeight="1" x14ac:dyDescent="0.25">
      <c r="B52" s="1199"/>
      <c r="C52" s="1200"/>
      <c r="D52" s="104"/>
      <c r="E52" s="1203" t="s">
        <v>43</v>
      </c>
      <c r="F52" s="1203"/>
      <c r="G52" s="1203"/>
      <c r="H52" s="1204"/>
      <c r="I52" s="345">
        <v>50326</v>
      </c>
      <c r="J52" s="346">
        <v>49381</v>
      </c>
      <c r="K52" s="346">
        <v>48400</v>
      </c>
      <c r="L52" s="346">
        <v>46778</v>
      </c>
      <c r="M52" s="347">
        <v>44747</v>
      </c>
    </row>
    <row r="53" spans="2:13" ht="27.75" customHeight="1" thickBot="1" x14ac:dyDescent="0.3">
      <c r="B53" s="1210" t="s">
        <v>19</v>
      </c>
      <c r="C53" s="1211"/>
      <c r="D53" s="108"/>
      <c r="E53" s="1212" t="s">
        <v>44</v>
      </c>
      <c r="F53" s="1212"/>
      <c r="G53" s="1212"/>
      <c r="H53" s="1213"/>
      <c r="I53" s="348">
        <v>4181</v>
      </c>
      <c r="J53" s="349">
        <v>5550</v>
      </c>
      <c r="K53" s="349">
        <v>3835</v>
      </c>
      <c r="L53" s="349">
        <v>2693</v>
      </c>
      <c r="M53" s="350">
        <v>1304</v>
      </c>
    </row>
    <row r="54" spans="2:13" ht="27.75" customHeight="1" x14ac:dyDescent="0.3">
      <c r="B54" s="109"/>
      <c r="C54" s="110"/>
      <c r="D54" s="110"/>
      <c r="E54" s="111"/>
      <c r="F54" s="111"/>
      <c r="G54" s="111"/>
      <c r="H54" s="111"/>
      <c r="I54" s="112"/>
      <c r="J54" s="112"/>
      <c r="K54" s="112"/>
      <c r="L54" s="112"/>
      <c r="M54" s="112"/>
    </row>
    <row r="55" spans="2:13" ht="12.75" x14ac:dyDescent="0.25"/>
    <row r="65" s="94" customFormat="1" ht="13.5" hidden="1" customHeight="1" x14ac:dyDescent="0.25"/>
    <row r="66" s="94" customFormat="1" ht="13.5" hidden="1" customHeight="1" x14ac:dyDescent="0.25"/>
    <row r="67" s="94" customFormat="1" ht="13.5" hidden="1" customHeight="1" x14ac:dyDescent="0.25"/>
  </sheetData>
  <sheetProtection algorithmName="SHA-512" hashValue="YN6sJlTJ8KJ5ye7vZOVOPPUMeZJvd72PwewC6LCznxbmtZr2nv6Z24VEdqDmlTXj0nf+U/s+9/0V3MzVtwBJnA==" saltValue="03DaAbv2lzjJk0Oy8Wqw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AC12" sqref="AC12:AG12"/>
    </sheetView>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222" t="s">
        <v>46</v>
      </c>
      <c r="D55" s="1222"/>
      <c r="E55" s="1223"/>
      <c r="F55" s="120">
        <v>7072</v>
      </c>
      <c r="G55" s="120">
        <v>7079</v>
      </c>
      <c r="H55" s="121">
        <v>7784</v>
      </c>
    </row>
    <row r="56" spans="2:8" ht="52.5" customHeight="1" x14ac:dyDescent="0.25">
      <c r="B56" s="122"/>
      <c r="C56" s="1224" t="s">
        <v>47</v>
      </c>
      <c r="D56" s="1224"/>
      <c r="E56" s="1225"/>
      <c r="F56" s="123">
        <v>1057</v>
      </c>
      <c r="G56" s="123">
        <v>1058</v>
      </c>
      <c r="H56" s="124">
        <v>1187</v>
      </c>
    </row>
    <row r="57" spans="2:8" ht="53.25" customHeight="1" x14ac:dyDescent="0.25">
      <c r="B57" s="122"/>
      <c r="C57" s="1226" t="s">
        <v>48</v>
      </c>
      <c r="D57" s="1226"/>
      <c r="E57" s="1227"/>
      <c r="F57" s="125">
        <v>5207</v>
      </c>
      <c r="G57" s="125">
        <v>5399</v>
      </c>
      <c r="H57" s="126">
        <v>5503</v>
      </c>
    </row>
    <row r="58" spans="2:8" ht="45.75" customHeight="1" x14ac:dyDescent="0.25">
      <c r="B58" s="127"/>
      <c r="C58" s="1214" t="s">
        <v>556</v>
      </c>
      <c r="D58" s="1215"/>
      <c r="E58" s="1216"/>
      <c r="F58" s="128">
        <v>2030</v>
      </c>
      <c r="G58" s="128">
        <v>1932</v>
      </c>
      <c r="H58" s="129">
        <v>1934</v>
      </c>
    </row>
    <row r="59" spans="2:8" ht="45.75" customHeight="1" x14ac:dyDescent="0.25">
      <c r="B59" s="127"/>
      <c r="C59" s="1214" t="s">
        <v>557</v>
      </c>
      <c r="D59" s="1215"/>
      <c r="E59" s="1216"/>
      <c r="F59" s="128">
        <v>975</v>
      </c>
      <c r="G59" s="128">
        <v>924</v>
      </c>
      <c r="H59" s="129">
        <v>874</v>
      </c>
    </row>
    <row r="60" spans="2:8" ht="45.75" customHeight="1" x14ac:dyDescent="0.25">
      <c r="B60" s="127"/>
      <c r="C60" s="1214" t="s">
        <v>558</v>
      </c>
      <c r="D60" s="1215"/>
      <c r="E60" s="1216"/>
      <c r="F60" s="128">
        <v>446</v>
      </c>
      <c r="G60" s="128">
        <v>537</v>
      </c>
      <c r="H60" s="129">
        <v>675</v>
      </c>
    </row>
    <row r="61" spans="2:8" ht="45.75" customHeight="1" x14ac:dyDescent="0.25">
      <c r="B61" s="127"/>
      <c r="C61" s="1214" t="s">
        <v>559</v>
      </c>
      <c r="D61" s="1215"/>
      <c r="E61" s="1216"/>
      <c r="F61" s="128">
        <v>701</v>
      </c>
      <c r="G61" s="128">
        <v>601</v>
      </c>
      <c r="H61" s="129">
        <v>502</v>
      </c>
    </row>
    <row r="62" spans="2:8" ht="45.75" customHeight="1" thickBot="1" x14ac:dyDescent="0.3">
      <c r="B62" s="130"/>
      <c r="C62" s="1217" t="s">
        <v>560</v>
      </c>
      <c r="D62" s="1218"/>
      <c r="E62" s="1219"/>
      <c r="F62" s="131" t="s">
        <v>561</v>
      </c>
      <c r="G62" s="131">
        <v>250</v>
      </c>
      <c r="H62" s="132">
        <v>500</v>
      </c>
    </row>
    <row r="63" spans="2:8" ht="52.5" customHeight="1" thickBot="1" x14ac:dyDescent="0.3">
      <c r="B63" s="133"/>
      <c r="C63" s="1220" t="s">
        <v>49</v>
      </c>
      <c r="D63" s="1220"/>
      <c r="E63" s="1221"/>
      <c r="F63" s="134">
        <v>13336</v>
      </c>
      <c r="G63" s="134">
        <v>13536</v>
      </c>
      <c r="H63" s="135">
        <v>14474</v>
      </c>
    </row>
    <row r="64" spans="2:8" ht="12.75" x14ac:dyDescent="0.25"/>
  </sheetData>
  <sheetProtection algorithmName="SHA-512" hashValue="nlv9ODrTfzog8uuSANtN3MmyzPirZsY9wiayvabVjK8A2L0Bfg6sn/N32iJ2oPWiJrsHzw7ymkIUkXd8/Vftig==" saltValue="YHzCQLX9vKVodjrL5Xa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A177E-17AD-4FFB-9AA9-F91D567BA621}">
  <sheetPr>
    <pageSetUpPr fitToPage="1"/>
  </sheetPr>
  <dimension ref="A1:DE85"/>
  <sheetViews>
    <sheetView showGridLines="0" zoomScale="70" zoomScaleNormal="70" zoomScaleSheetLayoutView="55" workbookViewId="0">
      <selection activeCell="CE63" sqref="CE63"/>
    </sheetView>
  </sheetViews>
  <sheetFormatPr defaultColWidth="0" defaultRowHeight="13.5"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9" t="s">
        <v>586</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2.75" x14ac:dyDescent="0.2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2.75" x14ac:dyDescent="0.2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2.75" x14ac:dyDescent="0.2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2.75" x14ac:dyDescent="0.2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579</v>
      </c>
    </row>
    <row r="50" spans="1:109" ht="12.75" x14ac:dyDescent="0.25">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527</v>
      </c>
      <c r="BQ50" s="1242"/>
      <c r="BR50" s="1242"/>
      <c r="BS50" s="1242"/>
      <c r="BT50" s="1242"/>
      <c r="BU50" s="1242"/>
      <c r="BV50" s="1242"/>
      <c r="BW50" s="1242"/>
      <c r="BX50" s="1242" t="s">
        <v>528</v>
      </c>
      <c r="BY50" s="1242"/>
      <c r="BZ50" s="1242"/>
      <c r="CA50" s="1242"/>
      <c r="CB50" s="1242"/>
      <c r="CC50" s="1242"/>
      <c r="CD50" s="1242"/>
      <c r="CE50" s="1242"/>
      <c r="CF50" s="1242" t="s">
        <v>529</v>
      </c>
      <c r="CG50" s="1242"/>
      <c r="CH50" s="1242"/>
      <c r="CI50" s="1242"/>
      <c r="CJ50" s="1242"/>
      <c r="CK50" s="1242"/>
      <c r="CL50" s="1242"/>
      <c r="CM50" s="1242"/>
      <c r="CN50" s="1242" t="s">
        <v>530</v>
      </c>
      <c r="CO50" s="1242"/>
      <c r="CP50" s="1242"/>
      <c r="CQ50" s="1242"/>
      <c r="CR50" s="1242"/>
      <c r="CS50" s="1242"/>
      <c r="CT50" s="1242"/>
      <c r="CU50" s="1242"/>
      <c r="CV50" s="1242" t="s">
        <v>531</v>
      </c>
      <c r="CW50" s="1242"/>
      <c r="CX50" s="1242"/>
      <c r="CY50" s="1242"/>
      <c r="CZ50" s="1242"/>
      <c r="DA50" s="1242"/>
      <c r="DB50" s="1242"/>
      <c r="DC50" s="1242"/>
    </row>
    <row r="51" spans="1:109" ht="13.5" customHeight="1" x14ac:dyDescent="0.25">
      <c r="B51" s="259"/>
      <c r="G51" s="1243"/>
      <c r="H51" s="1243"/>
      <c r="I51" s="1246"/>
      <c r="J51" s="1246"/>
      <c r="K51" s="1244"/>
      <c r="L51" s="1244"/>
      <c r="M51" s="1244"/>
      <c r="N51" s="1244"/>
      <c r="AM51" s="359"/>
      <c r="AN51" s="1245" t="s">
        <v>580</v>
      </c>
      <c r="AO51" s="1245"/>
      <c r="AP51" s="1245"/>
      <c r="AQ51" s="1245"/>
      <c r="AR51" s="1245"/>
      <c r="AS51" s="1245"/>
      <c r="AT51" s="1245"/>
      <c r="AU51" s="1245"/>
      <c r="AV51" s="1245"/>
      <c r="AW51" s="1245"/>
      <c r="AX51" s="1245"/>
      <c r="AY51" s="1245"/>
      <c r="AZ51" s="1245"/>
      <c r="BA51" s="1245"/>
      <c r="BB51" s="1245" t="s">
        <v>581</v>
      </c>
      <c r="BC51" s="1245"/>
      <c r="BD51" s="1245"/>
      <c r="BE51" s="1245"/>
      <c r="BF51" s="1245"/>
      <c r="BG51" s="1245"/>
      <c r="BH51" s="1245"/>
      <c r="BI51" s="1245"/>
      <c r="BJ51" s="1245"/>
      <c r="BK51" s="1245"/>
      <c r="BL51" s="1245"/>
      <c r="BM51" s="1245"/>
      <c r="BN51" s="1245"/>
      <c r="BO51" s="1245"/>
      <c r="BP51" s="1228">
        <v>21.6</v>
      </c>
      <c r="BQ51" s="1228"/>
      <c r="BR51" s="1228"/>
      <c r="BS51" s="1228"/>
      <c r="BT51" s="1228"/>
      <c r="BU51" s="1228"/>
      <c r="BV51" s="1228"/>
      <c r="BW51" s="1228"/>
      <c r="BX51" s="1228">
        <v>27.9</v>
      </c>
      <c r="BY51" s="1228"/>
      <c r="BZ51" s="1228"/>
      <c r="CA51" s="1228"/>
      <c r="CB51" s="1228"/>
      <c r="CC51" s="1228"/>
      <c r="CD51" s="1228"/>
      <c r="CE51" s="1228"/>
      <c r="CF51" s="1228">
        <v>18.5</v>
      </c>
      <c r="CG51" s="1228"/>
      <c r="CH51" s="1228"/>
      <c r="CI51" s="1228"/>
      <c r="CJ51" s="1228"/>
      <c r="CK51" s="1228"/>
      <c r="CL51" s="1228"/>
      <c r="CM51" s="1228"/>
      <c r="CN51" s="1228">
        <v>13.7</v>
      </c>
      <c r="CO51" s="1228"/>
      <c r="CP51" s="1228"/>
      <c r="CQ51" s="1228"/>
      <c r="CR51" s="1228"/>
      <c r="CS51" s="1228"/>
      <c r="CT51" s="1228"/>
      <c r="CU51" s="1228"/>
      <c r="CV51" s="1228">
        <v>6.6</v>
      </c>
      <c r="CW51" s="1228"/>
      <c r="CX51" s="1228"/>
      <c r="CY51" s="1228"/>
      <c r="CZ51" s="1228"/>
      <c r="DA51" s="1228"/>
      <c r="DB51" s="1228"/>
      <c r="DC51" s="1228"/>
    </row>
    <row r="52" spans="1:109" ht="12.75" x14ac:dyDescent="0.25">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582</v>
      </c>
      <c r="BC53" s="1245"/>
      <c r="BD53" s="1245"/>
      <c r="BE53" s="1245"/>
      <c r="BF53" s="1245"/>
      <c r="BG53" s="1245"/>
      <c r="BH53" s="1245"/>
      <c r="BI53" s="1245"/>
      <c r="BJ53" s="1245"/>
      <c r="BK53" s="1245"/>
      <c r="BL53" s="1245"/>
      <c r="BM53" s="1245"/>
      <c r="BN53" s="1245"/>
      <c r="BO53" s="1245"/>
      <c r="BP53" s="1228">
        <v>50.6</v>
      </c>
      <c r="BQ53" s="1228"/>
      <c r="BR53" s="1228"/>
      <c r="BS53" s="1228"/>
      <c r="BT53" s="1228"/>
      <c r="BU53" s="1228"/>
      <c r="BV53" s="1228"/>
      <c r="BW53" s="1228"/>
      <c r="BX53" s="1228">
        <v>51.2</v>
      </c>
      <c r="BY53" s="1228"/>
      <c r="BZ53" s="1228"/>
      <c r="CA53" s="1228"/>
      <c r="CB53" s="1228"/>
      <c r="CC53" s="1228"/>
      <c r="CD53" s="1228"/>
      <c r="CE53" s="1228"/>
      <c r="CF53" s="1228">
        <v>52.6</v>
      </c>
      <c r="CG53" s="1228"/>
      <c r="CH53" s="1228"/>
      <c r="CI53" s="1228"/>
      <c r="CJ53" s="1228"/>
      <c r="CK53" s="1228"/>
      <c r="CL53" s="1228"/>
      <c r="CM53" s="1228"/>
      <c r="CN53" s="1228">
        <v>53.8</v>
      </c>
      <c r="CO53" s="1228"/>
      <c r="CP53" s="1228"/>
      <c r="CQ53" s="1228"/>
      <c r="CR53" s="1228"/>
      <c r="CS53" s="1228"/>
      <c r="CT53" s="1228"/>
      <c r="CU53" s="1228"/>
      <c r="CV53" s="1228">
        <v>55.3</v>
      </c>
      <c r="CW53" s="1228"/>
      <c r="CX53" s="1228"/>
      <c r="CY53" s="1228"/>
      <c r="CZ53" s="1228"/>
      <c r="DA53" s="1228"/>
      <c r="DB53" s="1228"/>
      <c r="DC53" s="1228"/>
    </row>
    <row r="54" spans="1:109" ht="12.75" x14ac:dyDescent="0.25">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8"/>
      <c r="H55" s="1238"/>
      <c r="I55" s="1238"/>
      <c r="J55" s="1238"/>
      <c r="K55" s="1244"/>
      <c r="L55" s="1244"/>
      <c r="M55" s="1244"/>
      <c r="N55" s="1244"/>
      <c r="AN55" s="1242" t="s">
        <v>583</v>
      </c>
      <c r="AO55" s="1242"/>
      <c r="AP55" s="1242"/>
      <c r="AQ55" s="1242"/>
      <c r="AR55" s="1242"/>
      <c r="AS55" s="1242"/>
      <c r="AT55" s="1242"/>
      <c r="AU55" s="1242"/>
      <c r="AV55" s="1242"/>
      <c r="AW55" s="1242"/>
      <c r="AX55" s="1242"/>
      <c r="AY55" s="1242"/>
      <c r="AZ55" s="1242"/>
      <c r="BA55" s="1242"/>
      <c r="BB55" s="1245" t="s">
        <v>581</v>
      </c>
      <c r="BC55" s="1245"/>
      <c r="BD55" s="1245"/>
      <c r="BE55" s="1245"/>
      <c r="BF55" s="1245"/>
      <c r="BG55" s="1245"/>
      <c r="BH55" s="1245"/>
      <c r="BI55" s="1245"/>
      <c r="BJ55" s="1245"/>
      <c r="BK55" s="1245"/>
      <c r="BL55" s="1245"/>
      <c r="BM55" s="1245"/>
      <c r="BN55" s="1245"/>
      <c r="BO55" s="1245"/>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2.75" x14ac:dyDescent="0.25">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582</v>
      </c>
      <c r="BC57" s="1245"/>
      <c r="BD57" s="1245"/>
      <c r="BE57" s="1245"/>
      <c r="BF57" s="1245"/>
      <c r="BG57" s="1245"/>
      <c r="BH57" s="1245"/>
      <c r="BI57" s="1245"/>
      <c r="BJ57" s="1245"/>
      <c r="BK57" s="1245"/>
      <c r="BL57" s="1245"/>
      <c r="BM57" s="1245"/>
      <c r="BN57" s="1245"/>
      <c r="BO57" s="1245"/>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2.75" x14ac:dyDescent="0.25">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584</v>
      </c>
    </row>
    <row r="64" spans="1:109" ht="12.75" x14ac:dyDescent="0.2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8" t="s">
        <v>587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2.75" x14ac:dyDescent="0.2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2.75" x14ac:dyDescent="0.2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2.75" x14ac:dyDescent="0.2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2.75" x14ac:dyDescent="0.2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579</v>
      </c>
    </row>
    <row r="72" spans="2:107" ht="12.75" x14ac:dyDescent="0.25">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527</v>
      </c>
      <c r="BQ72" s="1242"/>
      <c r="BR72" s="1242"/>
      <c r="BS72" s="1242"/>
      <c r="BT72" s="1242"/>
      <c r="BU72" s="1242"/>
      <c r="BV72" s="1242"/>
      <c r="BW72" s="1242"/>
      <c r="BX72" s="1242" t="s">
        <v>528</v>
      </c>
      <c r="BY72" s="1242"/>
      <c r="BZ72" s="1242"/>
      <c r="CA72" s="1242"/>
      <c r="CB72" s="1242"/>
      <c r="CC72" s="1242"/>
      <c r="CD72" s="1242"/>
      <c r="CE72" s="1242"/>
      <c r="CF72" s="1242" t="s">
        <v>529</v>
      </c>
      <c r="CG72" s="1242"/>
      <c r="CH72" s="1242"/>
      <c r="CI72" s="1242"/>
      <c r="CJ72" s="1242"/>
      <c r="CK72" s="1242"/>
      <c r="CL72" s="1242"/>
      <c r="CM72" s="1242"/>
      <c r="CN72" s="1242" t="s">
        <v>530</v>
      </c>
      <c r="CO72" s="1242"/>
      <c r="CP72" s="1242"/>
      <c r="CQ72" s="1242"/>
      <c r="CR72" s="1242"/>
      <c r="CS72" s="1242"/>
      <c r="CT72" s="1242"/>
      <c r="CU72" s="1242"/>
      <c r="CV72" s="1242" t="s">
        <v>531</v>
      </c>
      <c r="CW72" s="1242"/>
      <c r="CX72" s="1242"/>
      <c r="CY72" s="1242"/>
      <c r="CZ72" s="1242"/>
      <c r="DA72" s="1242"/>
      <c r="DB72" s="1242"/>
      <c r="DC72" s="1242"/>
    </row>
    <row r="73" spans="2:107" ht="12.75" x14ac:dyDescent="0.25">
      <c r="B73" s="259"/>
      <c r="G73" s="1243"/>
      <c r="H73" s="1243"/>
      <c r="I73" s="1243"/>
      <c r="J73" s="1243"/>
      <c r="K73" s="1249"/>
      <c r="L73" s="1249"/>
      <c r="M73" s="1249"/>
      <c r="N73" s="1249"/>
      <c r="AM73" s="359"/>
      <c r="AN73" s="1245" t="s">
        <v>580</v>
      </c>
      <c r="AO73" s="1245"/>
      <c r="AP73" s="1245"/>
      <c r="AQ73" s="1245"/>
      <c r="AR73" s="1245"/>
      <c r="AS73" s="1245"/>
      <c r="AT73" s="1245"/>
      <c r="AU73" s="1245"/>
      <c r="AV73" s="1245"/>
      <c r="AW73" s="1245"/>
      <c r="AX73" s="1245"/>
      <c r="AY73" s="1245"/>
      <c r="AZ73" s="1245"/>
      <c r="BA73" s="1245"/>
      <c r="BB73" s="1245" t="s">
        <v>581</v>
      </c>
      <c r="BC73" s="1245"/>
      <c r="BD73" s="1245"/>
      <c r="BE73" s="1245"/>
      <c r="BF73" s="1245"/>
      <c r="BG73" s="1245"/>
      <c r="BH73" s="1245"/>
      <c r="BI73" s="1245"/>
      <c r="BJ73" s="1245"/>
      <c r="BK73" s="1245"/>
      <c r="BL73" s="1245"/>
      <c r="BM73" s="1245"/>
      <c r="BN73" s="1245"/>
      <c r="BO73" s="1245"/>
      <c r="BP73" s="1228">
        <v>21.6</v>
      </c>
      <c r="BQ73" s="1228"/>
      <c r="BR73" s="1228"/>
      <c r="BS73" s="1228"/>
      <c r="BT73" s="1228"/>
      <c r="BU73" s="1228"/>
      <c r="BV73" s="1228"/>
      <c r="BW73" s="1228"/>
      <c r="BX73" s="1228">
        <v>27.9</v>
      </c>
      <c r="BY73" s="1228"/>
      <c r="BZ73" s="1228"/>
      <c r="CA73" s="1228"/>
      <c r="CB73" s="1228"/>
      <c r="CC73" s="1228"/>
      <c r="CD73" s="1228"/>
      <c r="CE73" s="1228"/>
      <c r="CF73" s="1228">
        <v>18.5</v>
      </c>
      <c r="CG73" s="1228"/>
      <c r="CH73" s="1228"/>
      <c r="CI73" s="1228"/>
      <c r="CJ73" s="1228"/>
      <c r="CK73" s="1228"/>
      <c r="CL73" s="1228"/>
      <c r="CM73" s="1228"/>
      <c r="CN73" s="1228">
        <v>13.7</v>
      </c>
      <c r="CO73" s="1228"/>
      <c r="CP73" s="1228"/>
      <c r="CQ73" s="1228"/>
      <c r="CR73" s="1228"/>
      <c r="CS73" s="1228"/>
      <c r="CT73" s="1228"/>
      <c r="CU73" s="1228"/>
      <c r="CV73" s="1228">
        <v>6.6</v>
      </c>
      <c r="CW73" s="1228"/>
      <c r="CX73" s="1228"/>
      <c r="CY73" s="1228"/>
      <c r="CZ73" s="1228"/>
      <c r="DA73" s="1228"/>
      <c r="DB73" s="1228"/>
      <c r="DC73" s="1228"/>
    </row>
    <row r="74" spans="2:107" ht="12.75" x14ac:dyDescent="0.25">
      <c r="B74" s="259"/>
      <c r="G74" s="1243"/>
      <c r="H74" s="1243"/>
      <c r="I74" s="1243"/>
      <c r="J74" s="1243"/>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585</v>
      </c>
      <c r="BC75" s="1245"/>
      <c r="BD75" s="1245"/>
      <c r="BE75" s="1245"/>
      <c r="BF75" s="1245"/>
      <c r="BG75" s="1245"/>
      <c r="BH75" s="1245"/>
      <c r="BI75" s="1245"/>
      <c r="BJ75" s="1245"/>
      <c r="BK75" s="1245"/>
      <c r="BL75" s="1245"/>
      <c r="BM75" s="1245"/>
      <c r="BN75" s="1245"/>
      <c r="BO75" s="1245"/>
      <c r="BP75" s="1228">
        <v>11.6</v>
      </c>
      <c r="BQ75" s="1228"/>
      <c r="BR75" s="1228"/>
      <c r="BS75" s="1228"/>
      <c r="BT75" s="1228"/>
      <c r="BU75" s="1228"/>
      <c r="BV75" s="1228"/>
      <c r="BW75" s="1228"/>
      <c r="BX75" s="1228">
        <v>10</v>
      </c>
      <c r="BY75" s="1228"/>
      <c r="BZ75" s="1228"/>
      <c r="CA75" s="1228"/>
      <c r="CB75" s="1228"/>
      <c r="CC75" s="1228"/>
      <c r="CD75" s="1228"/>
      <c r="CE75" s="1228"/>
      <c r="CF75" s="1228">
        <v>9.3000000000000007</v>
      </c>
      <c r="CG75" s="1228"/>
      <c r="CH75" s="1228"/>
      <c r="CI75" s="1228"/>
      <c r="CJ75" s="1228"/>
      <c r="CK75" s="1228"/>
      <c r="CL75" s="1228"/>
      <c r="CM75" s="1228"/>
      <c r="CN75" s="1228">
        <v>9.6</v>
      </c>
      <c r="CO75" s="1228"/>
      <c r="CP75" s="1228"/>
      <c r="CQ75" s="1228"/>
      <c r="CR75" s="1228"/>
      <c r="CS75" s="1228"/>
      <c r="CT75" s="1228"/>
      <c r="CU75" s="1228"/>
      <c r="CV75" s="1228">
        <v>9.6</v>
      </c>
      <c r="CW75" s="1228"/>
      <c r="CX75" s="1228"/>
      <c r="CY75" s="1228"/>
      <c r="CZ75" s="1228"/>
      <c r="DA75" s="1228"/>
      <c r="DB75" s="1228"/>
      <c r="DC75" s="1228"/>
    </row>
    <row r="76" spans="2:107" ht="12.75" x14ac:dyDescent="0.25">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8"/>
      <c r="H77" s="1238"/>
      <c r="I77" s="1238"/>
      <c r="J77" s="1238"/>
      <c r="K77" s="1249"/>
      <c r="L77" s="1249"/>
      <c r="M77" s="1249"/>
      <c r="N77" s="1249"/>
      <c r="AN77" s="1242" t="s">
        <v>583</v>
      </c>
      <c r="AO77" s="1242"/>
      <c r="AP77" s="1242"/>
      <c r="AQ77" s="1242"/>
      <c r="AR77" s="1242"/>
      <c r="AS77" s="1242"/>
      <c r="AT77" s="1242"/>
      <c r="AU77" s="1242"/>
      <c r="AV77" s="1242"/>
      <c r="AW77" s="1242"/>
      <c r="AX77" s="1242"/>
      <c r="AY77" s="1242"/>
      <c r="AZ77" s="1242"/>
      <c r="BA77" s="1242"/>
      <c r="BB77" s="1245" t="s">
        <v>581</v>
      </c>
      <c r="BC77" s="1245"/>
      <c r="BD77" s="1245"/>
      <c r="BE77" s="1245"/>
      <c r="BF77" s="1245"/>
      <c r="BG77" s="1245"/>
      <c r="BH77" s="1245"/>
      <c r="BI77" s="1245"/>
      <c r="BJ77" s="1245"/>
      <c r="BK77" s="1245"/>
      <c r="BL77" s="1245"/>
      <c r="BM77" s="1245"/>
      <c r="BN77" s="1245"/>
      <c r="BO77" s="1245"/>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2.75" x14ac:dyDescent="0.25">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585</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2.75" x14ac:dyDescent="0.25">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ESbErHFyqmJHMqfR4OsHL5m+Lk9pnqt2b22B590/E+iU7ORHjiRiR8DbRz8QKQzDA02dwdgiyWbJEtfqscb60Q==" saltValue="SaLsoIfdar8INnWpGtiO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B570D-792B-43A4-A822-550524F3B71A}">
  <sheetPr>
    <pageSetUpPr fitToPage="1"/>
  </sheetPr>
  <dimension ref="A1:DR125"/>
  <sheetViews>
    <sheetView showGridLines="0" view="pageBreakPreview" zoomScale="70" zoomScaleNormal="80" zoomScaleSheetLayoutView="70" workbookViewId="0">
      <selection activeCell="CE63" sqref="CE63"/>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wIfj+QNF3dYyIdzwLoNpdMVoFCMQnawVtHDhVu+m9Et8exMQdN7LAtEQ3BsoHBrjtbBrL9n46EH3YIU8ad1F9Q==" saltValue="aFZ8oDG5uewTntXo5pqd7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E99FD-D725-4632-9716-E93309187ED3}">
  <sheetPr>
    <pageSetUpPr fitToPage="1"/>
  </sheetPr>
  <dimension ref="A1:DR125"/>
  <sheetViews>
    <sheetView showGridLines="0" zoomScale="55" zoomScaleNormal="55" zoomScaleSheetLayoutView="55" workbookViewId="0">
      <selection activeCell="CE63" sqref="CE63"/>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B7vOE9XOorX6eVEgPHdZvg/4mnyhPr37OelIOhCn9J5tEFLoirarFTEnGwCjTE68eN3ZWMeAXTbrlFsCIOJYfA==" saltValue="o7cFlZOB4UoImSugiDp3q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526</v>
      </c>
      <c r="G2" s="149"/>
      <c r="H2" s="150"/>
    </row>
    <row r="3" spans="1:8" x14ac:dyDescent="0.25">
      <c r="A3" s="146" t="s">
        <v>519</v>
      </c>
      <c r="B3" s="151"/>
      <c r="C3" s="152"/>
      <c r="D3" s="153">
        <v>102653</v>
      </c>
      <c r="E3" s="154"/>
      <c r="F3" s="155">
        <v>62383</v>
      </c>
      <c r="G3" s="156"/>
      <c r="H3" s="157"/>
    </row>
    <row r="4" spans="1:8" x14ac:dyDescent="0.25">
      <c r="A4" s="158"/>
      <c r="B4" s="159"/>
      <c r="C4" s="160"/>
      <c r="D4" s="161">
        <v>70115</v>
      </c>
      <c r="E4" s="162"/>
      <c r="F4" s="163">
        <v>35325</v>
      </c>
      <c r="G4" s="164"/>
      <c r="H4" s="165"/>
    </row>
    <row r="5" spans="1:8" x14ac:dyDescent="0.25">
      <c r="A5" s="146" t="s">
        <v>521</v>
      </c>
      <c r="B5" s="151"/>
      <c r="C5" s="152"/>
      <c r="D5" s="153">
        <v>139017</v>
      </c>
      <c r="E5" s="154"/>
      <c r="F5" s="155">
        <v>63812</v>
      </c>
      <c r="G5" s="156"/>
      <c r="H5" s="157"/>
    </row>
    <row r="6" spans="1:8" x14ac:dyDescent="0.25">
      <c r="A6" s="158"/>
      <c r="B6" s="159"/>
      <c r="C6" s="160"/>
      <c r="D6" s="161">
        <v>99432</v>
      </c>
      <c r="E6" s="162"/>
      <c r="F6" s="163">
        <v>33848</v>
      </c>
      <c r="G6" s="164"/>
      <c r="H6" s="165"/>
    </row>
    <row r="7" spans="1:8" x14ac:dyDescent="0.25">
      <c r="A7" s="146" t="s">
        <v>522</v>
      </c>
      <c r="B7" s="151"/>
      <c r="C7" s="152"/>
      <c r="D7" s="153">
        <v>85657</v>
      </c>
      <c r="E7" s="154"/>
      <c r="F7" s="155">
        <v>54225</v>
      </c>
      <c r="G7" s="156"/>
      <c r="H7" s="157"/>
    </row>
    <row r="8" spans="1:8" x14ac:dyDescent="0.25">
      <c r="A8" s="158"/>
      <c r="B8" s="159"/>
      <c r="C8" s="160"/>
      <c r="D8" s="161">
        <v>45539</v>
      </c>
      <c r="E8" s="162"/>
      <c r="F8" s="163">
        <v>27337</v>
      </c>
      <c r="G8" s="164"/>
      <c r="H8" s="165"/>
    </row>
    <row r="9" spans="1:8" x14ac:dyDescent="0.25">
      <c r="A9" s="146" t="s">
        <v>523</v>
      </c>
      <c r="B9" s="151"/>
      <c r="C9" s="152"/>
      <c r="D9" s="153">
        <v>111146</v>
      </c>
      <c r="E9" s="154"/>
      <c r="F9" s="155">
        <v>54016</v>
      </c>
      <c r="G9" s="156"/>
      <c r="H9" s="157"/>
    </row>
    <row r="10" spans="1:8" x14ac:dyDescent="0.25">
      <c r="A10" s="158"/>
      <c r="B10" s="159"/>
      <c r="C10" s="160"/>
      <c r="D10" s="161">
        <v>61848</v>
      </c>
      <c r="E10" s="162"/>
      <c r="F10" s="163">
        <v>28078</v>
      </c>
      <c r="G10" s="164"/>
      <c r="H10" s="165"/>
    </row>
    <row r="11" spans="1:8" x14ac:dyDescent="0.25">
      <c r="A11" s="146" t="s">
        <v>524</v>
      </c>
      <c r="B11" s="151"/>
      <c r="C11" s="152"/>
      <c r="D11" s="153">
        <v>94398</v>
      </c>
      <c r="E11" s="154"/>
      <c r="F11" s="155">
        <v>52786</v>
      </c>
      <c r="G11" s="156"/>
      <c r="H11" s="157"/>
    </row>
    <row r="12" spans="1:8" x14ac:dyDescent="0.25">
      <c r="A12" s="158"/>
      <c r="B12" s="159"/>
      <c r="C12" s="166"/>
      <c r="D12" s="161">
        <v>54011</v>
      </c>
      <c r="E12" s="162"/>
      <c r="F12" s="163">
        <v>28742</v>
      </c>
      <c r="G12" s="164"/>
      <c r="H12" s="165"/>
    </row>
    <row r="13" spans="1:8" x14ac:dyDescent="0.25">
      <c r="A13" s="146"/>
      <c r="B13" s="151"/>
      <c r="C13" s="152"/>
      <c r="D13" s="153">
        <v>106574</v>
      </c>
      <c r="E13" s="154"/>
      <c r="F13" s="155">
        <v>57444</v>
      </c>
      <c r="G13" s="167"/>
      <c r="H13" s="157"/>
    </row>
    <row r="14" spans="1:8" x14ac:dyDescent="0.25">
      <c r="A14" s="158"/>
      <c r="B14" s="159"/>
      <c r="C14" s="160"/>
      <c r="D14" s="161">
        <v>66189</v>
      </c>
      <c r="E14" s="162"/>
      <c r="F14" s="163">
        <v>30666</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7.79</v>
      </c>
      <c r="C19" s="168">
        <f>ROUND(VALUE(SUBSTITUTE(実質収支比率等に係る経年分析!G$48,"▲","-")),2)</f>
        <v>8.3000000000000007</v>
      </c>
      <c r="D19" s="168">
        <f>ROUND(VALUE(SUBSTITUTE(実質収支比率等に係る経年分析!H$48,"▲","-")),2)</f>
        <v>11.02</v>
      </c>
      <c r="E19" s="168">
        <f>ROUND(VALUE(SUBSTITUTE(実質収支比率等に係る経年分析!I$48,"▲","-")),2)</f>
        <v>12.22</v>
      </c>
      <c r="F19" s="168">
        <f>ROUND(VALUE(SUBSTITUTE(実質収支比率等に係る経年分析!J$48,"▲","-")),2)</f>
        <v>11.38</v>
      </c>
    </row>
    <row r="20" spans="1:11" x14ac:dyDescent="0.25">
      <c r="A20" s="168" t="s">
        <v>53</v>
      </c>
      <c r="B20" s="168">
        <f>ROUND(VALUE(SUBSTITUTE(実質収支比率等に係る経年分析!F$47,"▲","-")),2)</f>
        <v>32.5</v>
      </c>
      <c r="C20" s="168">
        <f>ROUND(VALUE(SUBSTITUTE(実質収支比率等に係る経年分析!G$47,"▲","-")),2)</f>
        <v>32.06</v>
      </c>
      <c r="D20" s="168">
        <f>ROUND(VALUE(SUBSTITUTE(実質収支比率等に係る経年分析!H$47,"▲","-")),2)</f>
        <v>28.4</v>
      </c>
      <c r="E20" s="168">
        <f>ROUND(VALUE(SUBSTITUTE(実質収支比率等に係る経年分析!I$47,"▲","-")),2)</f>
        <v>29.6</v>
      </c>
      <c r="F20" s="168">
        <f>ROUND(VALUE(SUBSTITUTE(実質収支比率等に係る経年分析!J$47,"▲","-")),2)</f>
        <v>32.22</v>
      </c>
    </row>
    <row r="21" spans="1:11" x14ac:dyDescent="0.25">
      <c r="A21" s="168" t="s">
        <v>54</v>
      </c>
      <c r="B21" s="168">
        <f>IF(ISNUMBER(VALUE(SUBSTITUTE(実質収支比率等に係る経年分析!F$49,"▲","-"))),ROUND(VALUE(SUBSTITUTE(実質収支比率等に係る経年分析!F$49,"▲","-")),2),NA())</f>
        <v>-0.42</v>
      </c>
      <c r="C21" s="168">
        <f>IF(ISNUMBER(VALUE(SUBSTITUTE(実質収支比率等に係る経年分析!G$49,"▲","-"))),ROUND(VALUE(SUBSTITUTE(実質収支比率等に係る経年分析!G$49,"▲","-")),2),NA())</f>
        <v>0.66</v>
      </c>
      <c r="D21" s="168">
        <f>IF(ISNUMBER(VALUE(SUBSTITUTE(実質収支比率等に係る経年分析!H$49,"▲","-"))),ROUND(VALUE(SUBSTITUTE(実質収支比率等に係る経年分析!H$49,"▲","-")),2),NA())</f>
        <v>0.27</v>
      </c>
      <c r="E21" s="168">
        <f>IF(ISNUMBER(VALUE(SUBSTITUTE(実質収支比率等に係る経年分析!I$49,"▲","-"))),ROUND(VALUE(SUBSTITUTE(実質収支比率等に係る経年分析!I$49,"▲","-")),2),NA())</f>
        <v>0.77</v>
      </c>
      <c r="F21" s="168">
        <f>IF(ISNUMBER(VALUE(SUBSTITUTE(実質収支比率等に係る経年分析!J$49,"▲","-"))),ROUND(VALUE(SUBSTITUTE(実質収支比率等に係る経年分析!J$49,"▲","-")),2),NA())</f>
        <v>2.21</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7.0000000000000007E-2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国民健康保険事業特別会計（直営診療施設勘定）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5">
      <c r="A30" s="169" t="str">
        <f>IF(連結実質赤字比率に係る赤字・黒字の構成分析!C$40="",NA(),連結実質赤字比率に係る赤字・黒字の構成分析!C$40)</f>
        <v>墓園事業特別会計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25">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0.57999999999999996</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1.1499999999999999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5.78</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10.86</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8.2899999999999991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11.37</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4855</v>
      </c>
      <c r="E42" s="170"/>
      <c r="F42" s="170"/>
      <c r="G42" s="170">
        <f>'実質公債費比率（分子）の構造'!L$52</f>
        <v>4621</v>
      </c>
      <c r="H42" s="170"/>
      <c r="I42" s="170"/>
      <c r="J42" s="170">
        <f>'実質公債費比率（分子）の構造'!M$52</f>
        <v>4567</v>
      </c>
      <c r="K42" s="170"/>
      <c r="L42" s="170"/>
      <c r="M42" s="170">
        <f>'実質公債費比率（分子）の構造'!N$52</f>
        <v>4716</v>
      </c>
      <c r="N42" s="170"/>
      <c r="O42" s="170"/>
      <c r="P42" s="170">
        <f>'実質公債費比率（分子）の構造'!O$52</f>
        <v>4766</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24</v>
      </c>
      <c r="C44" s="170"/>
      <c r="D44" s="170"/>
      <c r="E44" s="170">
        <f>'実質公債費比率（分子）の構造'!L$50</f>
        <v>21</v>
      </c>
      <c r="F44" s="170"/>
      <c r="G44" s="170"/>
      <c r="H44" s="170">
        <f>'実質公債費比率（分子）の構造'!M$50</f>
        <v>21</v>
      </c>
      <c r="I44" s="170"/>
      <c r="J44" s="170"/>
      <c r="K44" s="170">
        <f>'実質公債費比率（分子）の構造'!N$50</f>
        <v>199</v>
      </c>
      <c r="L44" s="170"/>
      <c r="M44" s="170"/>
      <c r="N44" s="170">
        <f>'実質公債費比率（分子）の構造'!O$50</f>
        <v>182</v>
      </c>
      <c r="O44" s="170"/>
      <c r="P44" s="170"/>
    </row>
    <row r="45" spans="1:16" x14ac:dyDescent="0.2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64</v>
      </c>
      <c r="B46" s="170">
        <f>'実質公債費比率（分子）の構造'!K$48</f>
        <v>1942</v>
      </c>
      <c r="C46" s="170"/>
      <c r="D46" s="170"/>
      <c r="E46" s="170">
        <f>'実質公債費比率（分子）の構造'!L$48</f>
        <v>1926</v>
      </c>
      <c r="F46" s="170"/>
      <c r="G46" s="170"/>
      <c r="H46" s="170">
        <f>'実質公債費比率（分子）の構造'!M$48</f>
        <v>1796</v>
      </c>
      <c r="I46" s="170"/>
      <c r="J46" s="170"/>
      <c r="K46" s="170">
        <f>'実質公債費比率（分子）の構造'!N$48</f>
        <v>1778</v>
      </c>
      <c r="L46" s="170"/>
      <c r="M46" s="170"/>
      <c r="N46" s="170">
        <f>'実質公債費比率（分子）の構造'!O$48</f>
        <v>1665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4780</v>
      </c>
      <c r="C49" s="170"/>
      <c r="D49" s="170"/>
      <c r="E49" s="170">
        <f>'実質公債費比率（分子）の構造'!L$45</f>
        <v>4532</v>
      </c>
      <c r="F49" s="170"/>
      <c r="G49" s="170"/>
      <c r="H49" s="170">
        <f>'実質公債費比率（分子）の構造'!M$45</f>
        <v>4617</v>
      </c>
      <c r="I49" s="170"/>
      <c r="J49" s="170"/>
      <c r="K49" s="170">
        <f>'実質公債費比率（分子）の構造'!N$45</f>
        <v>4787</v>
      </c>
      <c r="L49" s="170"/>
      <c r="M49" s="170"/>
      <c r="N49" s="170">
        <f>'実質公債費比率（分子）の構造'!O$45</f>
        <v>4759</v>
      </c>
      <c r="O49" s="170"/>
      <c r="P49" s="170"/>
    </row>
    <row r="50" spans="1:16" x14ac:dyDescent="0.25">
      <c r="A50" s="170" t="s">
        <v>67</v>
      </c>
      <c r="B50" s="170" t="e">
        <f>NA()</f>
        <v>#N/A</v>
      </c>
      <c r="C50" s="170">
        <f>IF(ISNUMBER('実質公債費比率（分子）の構造'!K$53),'実質公債費比率（分子）の構造'!K$53,NA())</f>
        <v>1891</v>
      </c>
      <c r="D50" s="170" t="e">
        <f>NA()</f>
        <v>#N/A</v>
      </c>
      <c r="E50" s="170" t="e">
        <f>NA()</f>
        <v>#N/A</v>
      </c>
      <c r="F50" s="170">
        <f>IF(ISNUMBER('実質公債費比率（分子）の構造'!L$53),'実質公債費比率（分子）の構造'!L$53,NA())</f>
        <v>1858</v>
      </c>
      <c r="G50" s="170" t="e">
        <f>NA()</f>
        <v>#N/A</v>
      </c>
      <c r="H50" s="170" t="e">
        <f>NA()</f>
        <v>#N/A</v>
      </c>
      <c r="I50" s="170">
        <f>IF(ISNUMBER('実質公債費比率（分子）の構造'!M$53),'実質公債費比率（分子）の構造'!M$53,NA())</f>
        <v>1867</v>
      </c>
      <c r="J50" s="170" t="e">
        <f>NA()</f>
        <v>#N/A</v>
      </c>
      <c r="K50" s="170" t="e">
        <f>NA()</f>
        <v>#N/A</v>
      </c>
      <c r="L50" s="170">
        <f>IF(ISNUMBER('実質公債費比率（分子）の構造'!N$53),'実質公債費比率（分子）の構造'!N$53,NA())</f>
        <v>2048</v>
      </c>
      <c r="M50" s="170" t="e">
        <f>NA()</f>
        <v>#N/A</v>
      </c>
      <c r="N50" s="170" t="e">
        <f>NA()</f>
        <v>#N/A</v>
      </c>
      <c r="O50" s="170">
        <f>IF(ISNUMBER('実質公債費比率（分子）の構造'!O$53),'実質公債費比率（分子）の構造'!O$53,NA())</f>
        <v>1840</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50326</v>
      </c>
      <c r="E56" s="169"/>
      <c r="F56" s="169"/>
      <c r="G56" s="169">
        <f>'将来負担比率（分子）の構造'!J$52</f>
        <v>49381</v>
      </c>
      <c r="H56" s="169"/>
      <c r="I56" s="169"/>
      <c r="J56" s="169">
        <f>'将来負担比率（分子）の構造'!K$52</f>
        <v>48400</v>
      </c>
      <c r="K56" s="169"/>
      <c r="L56" s="169"/>
      <c r="M56" s="169">
        <f>'将来負担比率（分子）の構造'!L$52</f>
        <v>46778</v>
      </c>
      <c r="N56" s="169"/>
      <c r="O56" s="169"/>
      <c r="P56" s="169">
        <f>'将来負担比率（分子）の構造'!M$52</f>
        <v>44747</v>
      </c>
    </row>
    <row r="57" spans="1:16" x14ac:dyDescent="0.25">
      <c r="A57" s="169" t="s">
        <v>42</v>
      </c>
      <c r="B57" s="169"/>
      <c r="C57" s="169"/>
      <c r="D57" s="169">
        <f>'将来負担比率（分子）の構造'!I$51</f>
        <v>3968</v>
      </c>
      <c r="E57" s="169"/>
      <c r="F57" s="169"/>
      <c r="G57" s="169">
        <f>'将来負担比率（分子）の構造'!J$51</f>
        <v>3919</v>
      </c>
      <c r="H57" s="169"/>
      <c r="I57" s="169"/>
      <c r="J57" s="169">
        <f>'将来負担比率（分子）の構造'!K$51</f>
        <v>4222</v>
      </c>
      <c r="K57" s="169"/>
      <c r="L57" s="169"/>
      <c r="M57" s="169">
        <f>'将来負担比率（分子）の構造'!L$51</f>
        <v>4407</v>
      </c>
      <c r="N57" s="169"/>
      <c r="O57" s="169"/>
      <c r="P57" s="169">
        <f>'将来負担比率（分子）の構造'!M$51</f>
        <v>4469</v>
      </c>
    </row>
    <row r="58" spans="1:16" x14ac:dyDescent="0.25">
      <c r="A58" s="169" t="s">
        <v>41</v>
      </c>
      <c r="B58" s="169"/>
      <c r="C58" s="169"/>
      <c r="D58" s="169">
        <f>'将来負担比率（分子）の構造'!I$50</f>
        <v>15082</v>
      </c>
      <c r="E58" s="169"/>
      <c r="F58" s="169"/>
      <c r="G58" s="169">
        <f>'将来負担比率（分子）の構造'!J$50</f>
        <v>13938</v>
      </c>
      <c r="H58" s="169"/>
      <c r="I58" s="169"/>
      <c r="J58" s="169">
        <f>'将来負担比率（分子）の構造'!K$50</f>
        <v>16120</v>
      </c>
      <c r="K58" s="169"/>
      <c r="L58" s="169"/>
      <c r="M58" s="169">
        <f>'将来負担比率（分子）の構造'!L$50</f>
        <v>17086</v>
      </c>
      <c r="N58" s="169"/>
      <c r="O58" s="169"/>
      <c r="P58" s="169">
        <f>'将来負担比率（分子）の構造'!M$50</f>
        <v>18343</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5665</v>
      </c>
      <c r="C62" s="169"/>
      <c r="D62" s="169"/>
      <c r="E62" s="169">
        <f>'将来負担比率（分子）の構造'!J$45</f>
        <v>5292</v>
      </c>
      <c r="F62" s="169"/>
      <c r="G62" s="169"/>
      <c r="H62" s="169">
        <f>'将来負担比率（分子）の構造'!K$45</f>
        <v>5115</v>
      </c>
      <c r="I62" s="169"/>
      <c r="J62" s="169"/>
      <c r="K62" s="169">
        <f>'将来負担比率（分子）の構造'!L$45</f>
        <v>4966</v>
      </c>
      <c r="L62" s="169"/>
      <c r="M62" s="169"/>
      <c r="N62" s="169">
        <f>'将来負担比率（分子）の構造'!M$45</f>
        <v>5105</v>
      </c>
      <c r="O62" s="169"/>
      <c r="P62" s="169"/>
    </row>
    <row r="63" spans="1:16" x14ac:dyDescent="0.2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33</v>
      </c>
      <c r="B64" s="169">
        <f>'将来負担比率（分子）の構造'!I$43</f>
        <v>15731</v>
      </c>
      <c r="C64" s="169"/>
      <c r="D64" s="169"/>
      <c r="E64" s="169">
        <f>'将来負担比率（分子）の構造'!J$43</f>
        <v>16231</v>
      </c>
      <c r="F64" s="169"/>
      <c r="G64" s="169"/>
      <c r="H64" s="169">
        <f>'将来負担比率（分子）の構造'!K$43</f>
        <v>17508</v>
      </c>
      <c r="I64" s="169"/>
      <c r="J64" s="169"/>
      <c r="K64" s="169">
        <f>'将来負担比率（分子）の構造'!L$43</f>
        <v>17177</v>
      </c>
      <c r="L64" s="169"/>
      <c r="M64" s="169"/>
      <c r="N64" s="169">
        <f>'将来負担比率（分子）の構造'!M$43</f>
        <v>16710</v>
      </c>
      <c r="O64" s="169"/>
      <c r="P64" s="169"/>
    </row>
    <row r="65" spans="1:16" x14ac:dyDescent="0.25">
      <c r="A65" s="169" t="s">
        <v>32</v>
      </c>
      <c r="B65" s="169">
        <f>'将来負担比率（分子）の構造'!I$42</f>
        <v>3689</v>
      </c>
      <c r="C65" s="169"/>
      <c r="D65" s="169"/>
      <c r="E65" s="169">
        <f>'将来負担比率（分子）の構造'!J$42</f>
        <v>3672</v>
      </c>
      <c r="F65" s="169"/>
      <c r="G65" s="169"/>
      <c r="H65" s="169">
        <f>'将来負担比率（分子）の構造'!K$42</f>
        <v>3267</v>
      </c>
      <c r="I65" s="169"/>
      <c r="J65" s="169"/>
      <c r="K65" s="169">
        <f>'将来負担比率（分子）の構造'!L$42</f>
        <v>2843</v>
      </c>
      <c r="L65" s="169"/>
      <c r="M65" s="169"/>
      <c r="N65" s="169">
        <f>'将来負担比率（分子）の構造'!M$42</f>
        <v>2488</v>
      </c>
      <c r="O65" s="169"/>
      <c r="P65" s="169"/>
    </row>
    <row r="66" spans="1:16" x14ac:dyDescent="0.25">
      <c r="A66" s="169" t="s">
        <v>31</v>
      </c>
      <c r="B66" s="169">
        <f>'将来負担比率（分子）の構造'!I$41</f>
        <v>48472</v>
      </c>
      <c r="C66" s="169"/>
      <c r="D66" s="169"/>
      <c r="E66" s="169">
        <f>'将来負担比率（分子）の構造'!J$41</f>
        <v>47593</v>
      </c>
      <c r="F66" s="169"/>
      <c r="G66" s="169"/>
      <c r="H66" s="169">
        <f>'将来負担比率（分子）の構造'!K$41</f>
        <v>46686</v>
      </c>
      <c r="I66" s="169"/>
      <c r="J66" s="169"/>
      <c r="K66" s="169">
        <f>'将来負担比率（分子）の構造'!L$41</f>
        <v>45978</v>
      </c>
      <c r="L66" s="169"/>
      <c r="M66" s="169"/>
      <c r="N66" s="169">
        <f>'将来負担比率（分子）の構造'!M$41</f>
        <v>44561</v>
      </c>
      <c r="O66" s="169"/>
      <c r="P66" s="169"/>
    </row>
    <row r="67" spans="1:16" x14ac:dyDescent="0.25">
      <c r="A67" s="169" t="s">
        <v>71</v>
      </c>
      <c r="B67" s="169" t="e">
        <f>NA()</f>
        <v>#N/A</v>
      </c>
      <c r="C67" s="169">
        <f>IF(ISNUMBER('将来負担比率（分子）の構造'!I$53), IF('将来負担比率（分子）の構造'!I$53 &lt; 0, 0, '将来負担比率（分子）の構造'!I$53), NA())</f>
        <v>4181</v>
      </c>
      <c r="D67" s="169" t="e">
        <f>NA()</f>
        <v>#N/A</v>
      </c>
      <c r="E67" s="169" t="e">
        <f>NA()</f>
        <v>#N/A</v>
      </c>
      <c r="F67" s="169">
        <f>IF(ISNUMBER('将来負担比率（分子）の構造'!J$53), IF('将来負担比率（分子）の構造'!J$53 &lt; 0, 0, '将来負担比率（分子）の構造'!J$53), NA())</f>
        <v>5550</v>
      </c>
      <c r="G67" s="169" t="e">
        <f>NA()</f>
        <v>#N/A</v>
      </c>
      <c r="H67" s="169" t="e">
        <f>NA()</f>
        <v>#N/A</v>
      </c>
      <c r="I67" s="169">
        <f>IF(ISNUMBER('将来負担比率（分子）の構造'!K$53), IF('将来負担比率（分子）の構造'!K$53 &lt; 0, 0, '将来負担比率（分子）の構造'!K$53), NA())</f>
        <v>3835</v>
      </c>
      <c r="J67" s="169" t="e">
        <f>NA()</f>
        <v>#N/A</v>
      </c>
      <c r="K67" s="169" t="e">
        <f>NA()</f>
        <v>#N/A</v>
      </c>
      <c r="L67" s="169">
        <f>IF(ISNUMBER('将来負担比率（分子）の構造'!L$53), IF('将来負担比率（分子）の構造'!L$53 &lt; 0, 0, '将来負担比率（分子）の構造'!L$53), NA())</f>
        <v>2693</v>
      </c>
      <c r="M67" s="169" t="e">
        <f>NA()</f>
        <v>#N/A</v>
      </c>
      <c r="N67" s="169" t="e">
        <f>NA()</f>
        <v>#N/A</v>
      </c>
      <c r="O67" s="169">
        <f>IF(ISNUMBER('将来負担比率（分子）の構造'!M$53), IF('将来負担比率（分子）の構造'!M$53 &lt; 0, 0, '将来負担比率（分子）の構造'!M$53), NA())</f>
        <v>1304</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7072</v>
      </c>
      <c r="C72" s="173">
        <f>基金残高に係る経年分析!G55</f>
        <v>7079</v>
      </c>
      <c r="D72" s="173">
        <f>基金残高に係る経年分析!H55</f>
        <v>7784</v>
      </c>
    </row>
    <row r="73" spans="1:16" x14ac:dyDescent="0.25">
      <c r="A73" s="172" t="s">
        <v>74</v>
      </c>
      <c r="B73" s="173">
        <f>基金残高に係る経年分析!F56</f>
        <v>1057</v>
      </c>
      <c r="C73" s="173">
        <f>基金残高に係る経年分析!G56</f>
        <v>1058</v>
      </c>
      <c r="D73" s="173">
        <f>基金残高に係る経年分析!H56</f>
        <v>1187</v>
      </c>
    </row>
    <row r="74" spans="1:16" x14ac:dyDescent="0.25">
      <c r="A74" s="172" t="s">
        <v>75</v>
      </c>
      <c r="B74" s="173">
        <f>基金残高に係る経年分析!F57</f>
        <v>5207</v>
      </c>
      <c r="C74" s="173">
        <f>基金残高に係る経年分析!G57</f>
        <v>5399</v>
      </c>
      <c r="D74" s="173">
        <f>基金残高に係る経年分析!H57</f>
        <v>5503</v>
      </c>
    </row>
  </sheetData>
  <sheetProtection algorithmName="SHA-512" hashValue="j+lOWFtIjfdA5cSNGQC/b9dI/x78eJMyJmdFGf7b8NsFslwSAUADOhfWKsLlkIvyFyuJbGOzJ2gIRIEwwk8Y+g==" saltValue="uaazyCl17rOrVTCT0k0pf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15023094</v>
      </c>
      <c r="S5" s="626"/>
      <c r="T5" s="626"/>
      <c r="U5" s="626"/>
      <c r="V5" s="626"/>
      <c r="W5" s="626"/>
      <c r="X5" s="626"/>
      <c r="Y5" s="627"/>
      <c r="Z5" s="628">
        <v>29.6</v>
      </c>
      <c r="AA5" s="628"/>
      <c r="AB5" s="628"/>
      <c r="AC5" s="628"/>
      <c r="AD5" s="629">
        <v>14013828</v>
      </c>
      <c r="AE5" s="629"/>
      <c r="AF5" s="629"/>
      <c r="AG5" s="629"/>
      <c r="AH5" s="629"/>
      <c r="AI5" s="629"/>
      <c r="AJ5" s="629"/>
      <c r="AK5" s="629"/>
      <c r="AL5" s="630">
        <v>57.4</v>
      </c>
      <c r="AM5" s="631"/>
      <c r="AN5" s="631"/>
      <c r="AO5" s="632"/>
      <c r="AP5" s="622" t="s">
        <v>216</v>
      </c>
      <c r="AQ5" s="623"/>
      <c r="AR5" s="623"/>
      <c r="AS5" s="623"/>
      <c r="AT5" s="623"/>
      <c r="AU5" s="623"/>
      <c r="AV5" s="623"/>
      <c r="AW5" s="623"/>
      <c r="AX5" s="623"/>
      <c r="AY5" s="623"/>
      <c r="AZ5" s="623"/>
      <c r="BA5" s="623"/>
      <c r="BB5" s="623"/>
      <c r="BC5" s="623"/>
      <c r="BD5" s="623"/>
      <c r="BE5" s="623"/>
      <c r="BF5" s="624"/>
      <c r="BG5" s="636">
        <v>14759288</v>
      </c>
      <c r="BH5" s="637"/>
      <c r="BI5" s="637"/>
      <c r="BJ5" s="637"/>
      <c r="BK5" s="637"/>
      <c r="BL5" s="637"/>
      <c r="BM5" s="637"/>
      <c r="BN5" s="638"/>
      <c r="BO5" s="639">
        <v>98.2</v>
      </c>
      <c r="BP5" s="639"/>
      <c r="BQ5" s="639"/>
      <c r="BR5" s="639"/>
      <c r="BS5" s="640">
        <v>108038</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398877</v>
      </c>
      <c r="S6" s="637"/>
      <c r="T6" s="637"/>
      <c r="U6" s="637"/>
      <c r="V6" s="637"/>
      <c r="W6" s="637"/>
      <c r="X6" s="637"/>
      <c r="Y6" s="638"/>
      <c r="Z6" s="639">
        <v>0.8</v>
      </c>
      <c r="AA6" s="639"/>
      <c r="AB6" s="639"/>
      <c r="AC6" s="639"/>
      <c r="AD6" s="640">
        <v>398877</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14012556</v>
      </c>
      <c r="BH6" s="637"/>
      <c r="BI6" s="637"/>
      <c r="BJ6" s="637"/>
      <c r="BK6" s="637"/>
      <c r="BL6" s="637"/>
      <c r="BM6" s="637"/>
      <c r="BN6" s="638"/>
      <c r="BO6" s="639">
        <v>93.3</v>
      </c>
      <c r="BP6" s="639"/>
      <c r="BQ6" s="639"/>
      <c r="BR6" s="639"/>
      <c r="BS6" s="640">
        <v>108038</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255247</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255236</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2462</v>
      </c>
      <c r="S7" s="637"/>
      <c r="T7" s="637"/>
      <c r="U7" s="637"/>
      <c r="V7" s="637"/>
      <c r="W7" s="637"/>
      <c r="X7" s="637"/>
      <c r="Y7" s="638"/>
      <c r="Z7" s="639">
        <v>0</v>
      </c>
      <c r="AA7" s="639"/>
      <c r="AB7" s="639"/>
      <c r="AC7" s="639"/>
      <c r="AD7" s="640">
        <v>2462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4458248</v>
      </c>
      <c r="BH7" s="637"/>
      <c r="BI7" s="637"/>
      <c r="BJ7" s="637"/>
      <c r="BK7" s="637"/>
      <c r="BL7" s="637"/>
      <c r="BM7" s="637"/>
      <c r="BN7" s="638"/>
      <c r="BO7" s="639">
        <v>29.7</v>
      </c>
      <c r="BP7" s="639"/>
      <c r="BQ7" s="639"/>
      <c r="BR7" s="639"/>
      <c r="BS7" s="640">
        <v>108038</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6070861</v>
      </c>
      <c r="CS7" s="637"/>
      <c r="CT7" s="637"/>
      <c r="CU7" s="637"/>
      <c r="CV7" s="637"/>
      <c r="CW7" s="637"/>
      <c r="CX7" s="637"/>
      <c r="CY7" s="638"/>
      <c r="CZ7" s="639">
        <v>12.8</v>
      </c>
      <c r="DA7" s="639"/>
      <c r="DB7" s="639"/>
      <c r="DC7" s="639"/>
      <c r="DD7" s="645">
        <v>410291</v>
      </c>
      <c r="DE7" s="637"/>
      <c r="DF7" s="637"/>
      <c r="DG7" s="637"/>
      <c r="DH7" s="637"/>
      <c r="DI7" s="637"/>
      <c r="DJ7" s="637"/>
      <c r="DK7" s="637"/>
      <c r="DL7" s="637"/>
      <c r="DM7" s="637"/>
      <c r="DN7" s="637"/>
      <c r="DO7" s="637"/>
      <c r="DP7" s="638"/>
      <c r="DQ7" s="645">
        <v>4420108</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56416</v>
      </c>
      <c r="S8" s="637"/>
      <c r="T8" s="637"/>
      <c r="U8" s="637"/>
      <c r="V8" s="637"/>
      <c r="W8" s="637"/>
      <c r="X8" s="637"/>
      <c r="Y8" s="638"/>
      <c r="Z8" s="639">
        <v>0.1</v>
      </c>
      <c r="AA8" s="639"/>
      <c r="AB8" s="639"/>
      <c r="AC8" s="639"/>
      <c r="AD8" s="640">
        <v>56416</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146222</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14207672</v>
      </c>
      <c r="CS8" s="637"/>
      <c r="CT8" s="637"/>
      <c r="CU8" s="637"/>
      <c r="CV8" s="637"/>
      <c r="CW8" s="637"/>
      <c r="CX8" s="637"/>
      <c r="CY8" s="638"/>
      <c r="CZ8" s="639">
        <v>29.9</v>
      </c>
      <c r="DA8" s="639"/>
      <c r="DB8" s="639"/>
      <c r="DC8" s="639"/>
      <c r="DD8" s="645">
        <v>707884</v>
      </c>
      <c r="DE8" s="637"/>
      <c r="DF8" s="637"/>
      <c r="DG8" s="637"/>
      <c r="DH8" s="637"/>
      <c r="DI8" s="637"/>
      <c r="DJ8" s="637"/>
      <c r="DK8" s="637"/>
      <c r="DL8" s="637"/>
      <c r="DM8" s="637"/>
      <c r="DN8" s="637"/>
      <c r="DO8" s="637"/>
      <c r="DP8" s="638"/>
      <c r="DQ8" s="645">
        <v>8578673</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60575</v>
      </c>
      <c r="S9" s="637"/>
      <c r="T9" s="637"/>
      <c r="U9" s="637"/>
      <c r="V9" s="637"/>
      <c r="W9" s="637"/>
      <c r="X9" s="637"/>
      <c r="Y9" s="638"/>
      <c r="Z9" s="639">
        <v>0.1</v>
      </c>
      <c r="AA9" s="639"/>
      <c r="AB9" s="639"/>
      <c r="AC9" s="639"/>
      <c r="AD9" s="640">
        <v>60575</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3701177</v>
      </c>
      <c r="BH9" s="637"/>
      <c r="BI9" s="637"/>
      <c r="BJ9" s="637"/>
      <c r="BK9" s="637"/>
      <c r="BL9" s="637"/>
      <c r="BM9" s="637"/>
      <c r="BN9" s="638"/>
      <c r="BO9" s="639">
        <v>24.6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3297114</v>
      </c>
      <c r="CS9" s="637"/>
      <c r="CT9" s="637"/>
      <c r="CU9" s="637"/>
      <c r="CV9" s="637"/>
      <c r="CW9" s="637"/>
      <c r="CX9" s="637"/>
      <c r="CY9" s="638"/>
      <c r="CZ9" s="639">
        <v>6.9</v>
      </c>
      <c r="DA9" s="639"/>
      <c r="DB9" s="639"/>
      <c r="DC9" s="639"/>
      <c r="DD9" s="645">
        <v>387494</v>
      </c>
      <c r="DE9" s="637"/>
      <c r="DF9" s="637"/>
      <c r="DG9" s="637"/>
      <c r="DH9" s="637"/>
      <c r="DI9" s="637"/>
      <c r="DJ9" s="637"/>
      <c r="DK9" s="637"/>
      <c r="DL9" s="637"/>
      <c r="DM9" s="637"/>
      <c r="DN9" s="637"/>
      <c r="DO9" s="637"/>
      <c r="DP9" s="638"/>
      <c r="DQ9" s="645">
        <v>2323547</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231243</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1261106</v>
      </c>
      <c r="CS10" s="637"/>
      <c r="CT10" s="637"/>
      <c r="CU10" s="637"/>
      <c r="CV10" s="637"/>
      <c r="CW10" s="637"/>
      <c r="CX10" s="637"/>
      <c r="CY10" s="638"/>
      <c r="CZ10" s="639">
        <v>2.7</v>
      </c>
      <c r="DA10" s="639"/>
      <c r="DB10" s="639"/>
      <c r="DC10" s="639"/>
      <c r="DD10" s="645" t="s">
        <v>122</v>
      </c>
      <c r="DE10" s="637"/>
      <c r="DF10" s="637"/>
      <c r="DG10" s="637"/>
      <c r="DH10" s="637"/>
      <c r="DI10" s="637"/>
      <c r="DJ10" s="637"/>
      <c r="DK10" s="637"/>
      <c r="DL10" s="637"/>
      <c r="DM10" s="637"/>
      <c r="DN10" s="637"/>
      <c r="DO10" s="637"/>
      <c r="DP10" s="638"/>
      <c r="DQ10" s="645">
        <v>72332</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2080408</v>
      </c>
      <c r="S11" s="637"/>
      <c r="T11" s="637"/>
      <c r="U11" s="637"/>
      <c r="V11" s="637"/>
      <c r="W11" s="637"/>
      <c r="X11" s="637"/>
      <c r="Y11" s="638"/>
      <c r="Z11" s="641">
        <v>4.0999999999999996</v>
      </c>
      <c r="AA11" s="642"/>
      <c r="AB11" s="642"/>
      <c r="AC11" s="648"/>
      <c r="AD11" s="645">
        <v>2080408</v>
      </c>
      <c r="AE11" s="637"/>
      <c r="AF11" s="637"/>
      <c r="AG11" s="637"/>
      <c r="AH11" s="637"/>
      <c r="AI11" s="637"/>
      <c r="AJ11" s="637"/>
      <c r="AK11" s="638"/>
      <c r="AL11" s="641">
        <v>8.5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379606</v>
      </c>
      <c r="BH11" s="637"/>
      <c r="BI11" s="637"/>
      <c r="BJ11" s="637"/>
      <c r="BK11" s="637"/>
      <c r="BL11" s="637"/>
      <c r="BM11" s="637"/>
      <c r="BN11" s="638"/>
      <c r="BO11" s="639">
        <v>2.5</v>
      </c>
      <c r="BP11" s="639"/>
      <c r="BQ11" s="639"/>
      <c r="BR11" s="639"/>
      <c r="BS11" s="640">
        <v>108038</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2314196</v>
      </c>
      <c r="CS11" s="637"/>
      <c r="CT11" s="637"/>
      <c r="CU11" s="637"/>
      <c r="CV11" s="637"/>
      <c r="CW11" s="637"/>
      <c r="CX11" s="637"/>
      <c r="CY11" s="638"/>
      <c r="CZ11" s="639">
        <v>4.9000000000000004</v>
      </c>
      <c r="DA11" s="639"/>
      <c r="DB11" s="639"/>
      <c r="DC11" s="639"/>
      <c r="DD11" s="645">
        <v>797752</v>
      </c>
      <c r="DE11" s="637"/>
      <c r="DF11" s="637"/>
      <c r="DG11" s="637"/>
      <c r="DH11" s="637"/>
      <c r="DI11" s="637"/>
      <c r="DJ11" s="637"/>
      <c r="DK11" s="637"/>
      <c r="DL11" s="637"/>
      <c r="DM11" s="637"/>
      <c r="DN11" s="637"/>
      <c r="DO11" s="637"/>
      <c r="DP11" s="638"/>
      <c r="DQ11" s="645">
        <v>1399021</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18356</v>
      </c>
      <c r="S12" s="637"/>
      <c r="T12" s="637"/>
      <c r="U12" s="637"/>
      <c r="V12" s="637"/>
      <c r="W12" s="637"/>
      <c r="X12" s="637"/>
      <c r="Y12" s="638"/>
      <c r="Z12" s="639">
        <v>0</v>
      </c>
      <c r="AA12" s="639"/>
      <c r="AB12" s="639"/>
      <c r="AC12" s="639"/>
      <c r="AD12" s="640">
        <v>18356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8645316</v>
      </c>
      <c r="BH12" s="637"/>
      <c r="BI12" s="637"/>
      <c r="BJ12" s="637"/>
      <c r="BK12" s="637"/>
      <c r="BL12" s="637"/>
      <c r="BM12" s="637"/>
      <c r="BN12" s="638"/>
      <c r="BO12" s="639">
        <v>57.5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1306734</v>
      </c>
      <c r="CS12" s="637"/>
      <c r="CT12" s="637"/>
      <c r="CU12" s="637"/>
      <c r="CV12" s="637"/>
      <c r="CW12" s="637"/>
      <c r="CX12" s="637"/>
      <c r="CY12" s="638"/>
      <c r="CZ12" s="639">
        <v>2.8</v>
      </c>
      <c r="DA12" s="639"/>
      <c r="DB12" s="639"/>
      <c r="DC12" s="639"/>
      <c r="DD12" s="645">
        <v>209015</v>
      </c>
      <c r="DE12" s="637"/>
      <c r="DF12" s="637"/>
      <c r="DG12" s="637"/>
      <c r="DH12" s="637"/>
      <c r="DI12" s="637"/>
      <c r="DJ12" s="637"/>
      <c r="DK12" s="637"/>
      <c r="DL12" s="637"/>
      <c r="DM12" s="637"/>
      <c r="DN12" s="637"/>
      <c r="DO12" s="637"/>
      <c r="DP12" s="638"/>
      <c r="DQ12" s="645">
        <v>906993</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8626550</v>
      </c>
      <c r="BH13" s="637"/>
      <c r="BI13" s="637"/>
      <c r="BJ13" s="637"/>
      <c r="BK13" s="637"/>
      <c r="BL13" s="637"/>
      <c r="BM13" s="637"/>
      <c r="BN13" s="638"/>
      <c r="BO13" s="639">
        <v>57.4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5346548</v>
      </c>
      <c r="CS13" s="637"/>
      <c r="CT13" s="637"/>
      <c r="CU13" s="637"/>
      <c r="CV13" s="637"/>
      <c r="CW13" s="637"/>
      <c r="CX13" s="637"/>
      <c r="CY13" s="638"/>
      <c r="CZ13" s="639">
        <v>11.3</v>
      </c>
      <c r="DA13" s="639"/>
      <c r="DB13" s="639"/>
      <c r="DC13" s="639"/>
      <c r="DD13" s="645">
        <v>2058624</v>
      </c>
      <c r="DE13" s="637"/>
      <c r="DF13" s="637"/>
      <c r="DG13" s="637"/>
      <c r="DH13" s="637"/>
      <c r="DI13" s="637"/>
      <c r="DJ13" s="637"/>
      <c r="DK13" s="637"/>
      <c r="DL13" s="637"/>
      <c r="DM13" s="637"/>
      <c r="DN13" s="637"/>
      <c r="DO13" s="637"/>
      <c r="DP13" s="638"/>
      <c r="DQ13" s="645">
        <v>3510716</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3432</v>
      </c>
      <c r="S14" s="637"/>
      <c r="T14" s="637"/>
      <c r="U14" s="637"/>
      <c r="V14" s="637"/>
      <c r="W14" s="637"/>
      <c r="X14" s="637"/>
      <c r="Y14" s="638"/>
      <c r="Z14" s="639">
        <v>0</v>
      </c>
      <c r="AA14" s="639"/>
      <c r="AB14" s="639"/>
      <c r="AC14" s="639"/>
      <c r="AD14" s="640">
        <v>3432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316270</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2058982</v>
      </c>
      <c r="CS14" s="637"/>
      <c r="CT14" s="637"/>
      <c r="CU14" s="637"/>
      <c r="CV14" s="637"/>
      <c r="CW14" s="637"/>
      <c r="CX14" s="637"/>
      <c r="CY14" s="638"/>
      <c r="CZ14" s="639">
        <v>4.3</v>
      </c>
      <c r="DA14" s="639"/>
      <c r="DB14" s="639"/>
      <c r="DC14" s="639"/>
      <c r="DD14" s="645">
        <v>565836</v>
      </c>
      <c r="DE14" s="637"/>
      <c r="DF14" s="637"/>
      <c r="DG14" s="637"/>
      <c r="DH14" s="637"/>
      <c r="DI14" s="637"/>
      <c r="DJ14" s="637"/>
      <c r="DK14" s="637"/>
      <c r="DL14" s="637"/>
      <c r="DM14" s="637"/>
      <c r="DN14" s="637"/>
      <c r="DO14" s="637"/>
      <c r="DP14" s="638"/>
      <c r="DQ14" s="645">
        <v>1256175</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558032</v>
      </c>
      <c r="BH15" s="637"/>
      <c r="BI15" s="637"/>
      <c r="BJ15" s="637"/>
      <c r="BK15" s="637"/>
      <c r="BL15" s="637"/>
      <c r="BM15" s="637"/>
      <c r="BN15" s="638"/>
      <c r="BO15" s="639">
        <v>3.7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6513688</v>
      </c>
      <c r="CS15" s="637"/>
      <c r="CT15" s="637"/>
      <c r="CU15" s="637"/>
      <c r="CV15" s="637"/>
      <c r="CW15" s="637"/>
      <c r="CX15" s="637"/>
      <c r="CY15" s="638"/>
      <c r="CZ15" s="639">
        <v>13.7</v>
      </c>
      <c r="DA15" s="639"/>
      <c r="DB15" s="639"/>
      <c r="DC15" s="639"/>
      <c r="DD15" s="645">
        <v>2178289</v>
      </c>
      <c r="DE15" s="637"/>
      <c r="DF15" s="637"/>
      <c r="DG15" s="637"/>
      <c r="DH15" s="637"/>
      <c r="DI15" s="637"/>
      <c r="DJ15" s="637"/>
      <c r="DK15" s="637"/>
      <c r="DL15" s="637"/>
      <c r="DM15" s="637"/>
      <c r="DN15" s="637"/>
      <c r="DO15" s="637"/>
      <c r="DP15" s="638"/>
      <c r="DQ15" s="645">
        <v>3660029</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30563</v>
      </c>
      <c r="S16" s="637"/>
      <c r="T16" s="637"/>
      <c r="U16" s="637"/>
      <c r="V16" s="637"/>
      <c r="W16" s="637"/>
      <c r="X16" s="637"/>
      <c r="Y16" s="638"/>
      <c r="Z16" s="639">
        <v>0.1</v>
      </c>
      <c r="AA16" s="639"/>
      <c r="AB16" s="639"/>
      <c r="AC16" s="639"/>
      <c r="AD16" s="640">
        <v>30563</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34690</v>
      </c>
      <c r="BH16" s="637"/>
      <c r="BI16" s="637"/>
      <c r="BJ16" s="637"/>
      <c r="BK16" s="637"/>
      <c r="BL16" s="637"/>
      <c r="BM16" s="637"/>
      <c r="BN16" s="638"/>
      <c r="BO16" s="639">
        <v>0.2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178347</v>
      </c>
      <c r="CS16" s="637"/>
      <c r="CT16" s="637"/>
      <c r="CU16" s="637"/>
      <c r="CV16" s="637"/>
      <c r="CW16" s="637"/>
      <c r="CX16" s="637"/>
      <c r="CY16" s="638"/>
      <c r="CZ16" s="639">
        <v>0.4</v>
      </c>
      <c r="DA16" s="639"/>
      <c r="DB16" s="639"/>
      <c r="DC16" s="639"/>
      <c r="DD16" s="645" t="s">
        <v>122</v>
      </c>
      <c r="DE16" s="637"/>
      <c r="DF16" s="637"/>
      <c r="DG16" s="637"/>
      <c r="DH16" s="637"/>
      <c r="DI16" s="637"/>
      <c r="DJ16" s="637"/>
      <c r="DK16" s="637"/>
      <c r="DL16" s="637"/>
      <c r="DM16" s="637"/>
      <c r="DN16" s="637"/>
      <c r="DO16" s="637"/>
      <c r="DP16" s="638"/>
      <c r="DQ16" s="645">
        <v>65962</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188593</v>
      </c>
      <c r="S17" s="637"/>
      <c r="T17" s="637"/>
      <c r="U17" s="637"/>
      <c r="V17" s="637"/>
      <c r="W17" s="637"/>
      <c r="X17" s="637"/>
      <c r="Y17" s="638"/>
      <c r="Z17" s="639">
        <v>0.4</v>
      </c>
      <c r="AA17" s="639"/>
      <c r="AB17" s="639"/>
      <c r="AC17" s="639"/>
      <c r="AD17" s="640">
        <v>188593</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4680022</v>
      </c>
      <c r="CS17" s="637"/>
      <c r="CT17" s="637"/>
      <c r="CU17" s="637"/>
      <c r="CV17" s="637"/>
      <c r="CW17" s="637"/>
      <c r="CX17" s="637"/>
      <c r="CY17" s="638"/>
      <c r="CZ17" s="639">
        <v>9.9</v>
      </c>
      <c r="DA17" s="639"/>
      <c r="DB17" s="639"/>
      <c r="DC17" s="639"/>
      <c r="DD17" s="645" t="s">
        <v>122</v>
      </c>
      <c r="DE17" s="637"/>
      <c r="DF17" s="637"/>
      <c r="DG17" s="637"/>
      <c r="DH17" s="637"/>
      <c r="DI17" s="637"/>
      <c r="DJ17" s="637"/>
      <c r="DK17" s="637"/>
      <c r="DL17" s="637"/>
      <c r="DM17" s="637"/>
      <c r="DN17" s="637"/>
      <c r="DO17" s="637"/>
      <c r="DP17" s="638"/>
      <c r="DQ17" s="645">
        <v>4583009</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81298</v>
      </c>
      <c r="S18" s="637"/>
      <c r="T18" s="637"/>
      <c r="U18" s="637"/>
      <c r="V18" s="637"/>
      <c r="W18" s="637"/>
      <c r="X18" s="637"/>
      <c r="Y18" s="638"/>
      <c r="Z18" s="639">
        <v>0.2</v>
      </c>
      <c r="AA18" s="639"/>
      <c r="AB18" s="639"/>
      <c r="AC18" s="639"/>
      <c r="AD18" s="640">
        <v>81298</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v>746732</v>
      </c>
      <c r="BH18" s="637"/>
      <c r="BI18" s="637"/>
      <c r="BJ18" s="637"/>
      <c r="BK18" s="637"/>
      <c r="BL18" s="637"/>
      <c r="BM18" s="637"/>
      <c r="BN18" s="638"/>
      <c r="BO18" s="639">
        <v>5</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64393</v>
      </c>
      <c r="S19" s="637"/>
      <c r="T19" s="637"/>
      <c r="U19" s="637"/>
      <c r="V19" s="637"/>
      <c r="W19" s="637"/>
      <c r="X19" s="637"/>
      <c r="Y19" s="638"/>
      <c r="Z19" s="639">
        <v>0.1</v>
      </c>
      <c r="AA19" s="639"/>
      <c r="AB19" s="639"/>
      <c r="AC19" s="639"/>
      <c r="AD19" s="640">
        <v>64393</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263806</v>
      </c>
      <c r="BH19" s="637"/>
      <c r="BI19" s="637"/>
      <c r="BJ19" s="637"/>
      <c r="BK19" s="637"/>
      <c r="BL19" s="637"/>
      <c r="BM19" s="637"/>
      <c r="BN19" s="638"/>
      <c r="BO19" s="639">
        <v>1.8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16905</v>
      </c>
      <c r="S20" s="637"/>
      <c r="T20" s="637"/>
      <c r="U20" s="637"/>
      <c r="V20" s="637"/>
      <c r="W20" s="637"/>
      <c r="X20" s="637"/>
      <c r="Y20" s="638"/>
      <c r="Z20" s="639">
        <v>0</v>
      </c>
      <c r="AA20" s="639"/>
      <c r="AB20" s="639"/>
      <c r="AC20" s="639"/>
      <c r="AD20" s="640">
        <v>16905</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263806</v>
      </c>
      <c r="BH20" s="637"/>
      <c r="BI20" s="637"/>
      <c r="BJ20" s="637"/>
      <c r="BK20" s="637"/>
      <c r="BL20" s="637"/>
      <c r="BM20" s="637"/>
      <c r="BN20" s="638"/>
      <c r="BO20" s="639">
        <v>1.8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47490517</v>
      </c>
      <c r="CS20" s="637"/>
      <c r="CT20" s="637"/>
      <c r="CU20" s="637"/>
      <c r="CV20" s="637"/>
      <c r="CW20" s="637"/>
      <c r="CX20" s="637"/>
      <c r="CY20" s="638"/>
      <c r="CZ20" s="639">
        <v>100</v>
      </c>
      <c r="DA20" s="639"/>
      <c r="DB20" s="639"/>
      <c r="DC20" s="639"/>
      <c r="DD20" s="645">
        <v>7315185</v>
      </c>
      <c r="DE20" s="637"/>
      <c r="DF20" s="637"/>
      <c r="DG20" s="637"/>
      <c r="DH20" s="637"/>
      <c r="DI20" s="637"/>
      <c r="DJ20" s="637"/>
      <c r="DK20" s="637"/>
      <c r="DL20" s="637"/>
      <c r="DM20" s="637"/>
      <c r="DN20" s="637"/>
      <c r="DO20" s="637"/>
      <c r="DP20" s="638"/>
      <c r="DQ20" s="645">
        <v>31031801</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8638129</v>
      </c>
      <c r="S21" s="637"/>
      <c r="T21" s="637"/>
      <c r="U21" s="637"/>
      <c r="V21" s="637"/>
      <c r="W21" s="637"/>
      <c r="X21" s="637"/>
      <c r="Y21" s="638"/>
      <c r="Z21" s="639">
        <v>17</v>
      </c>
      <c r="AA21" s="639"/>
      <c r="AB21" s="639"/>
      <c r="AC21" s="639"/>
      <c r="AD21" s="640">
        <v>7225172</v>
      </c>
      <c r="AE21" s="640"/>
      <c r="AF21" s="640"/>
      <c r="AG21" s="640"/>
      <c r="AH21" s="640"/>
      <c r="AI21" s="640"/>
      <c r="AJ21" s="640"/>
      <c r="AK21" s="640"/>
      <c r="AL21" s="641">
        <v>29.6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1272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7225172</v>
      </c>
      <c r="S22" s="637"/>
      <c r="T22" s="637"/>
      <c r="U22" s="637"/>
      <c r="V22" s="637"/>
      <c r="W22" s="637"/>
      <c r="X22" s="637"/>
      <c r="Y22" s="638"/>
      <c r="Z22" s="639">
        <v>14.2</v>
      </c>
      <c r="AA22" s="639"/>
      <c r="AB22" s="639"/>
      <c r="AC22" s="639"/>
      <c r="AD22" s="640">
        <v>7225172</v>
      </c>
      <c r="AE22" s="640"/>
      <c r="AF22" s="640"/>
      <c r="AG22" s="640"/>
      <c r="AH22" s="640"/>
      <c r="AI22" s="640"/>
      <c r="AJ22" s="640"/>
      <c r="AK22" s="640"/>
      <c r="AL22" s="641">
        <v>29.6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1412586</v>
      </c>
      <c r="S23" s="637"/>
      <c r="T23" s="637"/>
      <c r="U23" s="637"/>
      <c r="V23" s="637"/>
      <c r="W23" s="637"/>
      <c r="X23" s="637"/>
      <c r="Y23" s="638"/>
      <c r="Z23" s="639">
        <v>2.8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262534</v>
      </c>
      <c r="BH23" s="637"/>
      <c r="BI23" s="637"/>
      <c r="BJ23" s="637"/>
      <c r="BK23" s="637"/>
      <c r="BL23" s="637"/>
      <c r="BM23" s="637"/>
      <c r="BN23" s="638"/>
      <c r="BO23" s="639">
        <v>1.7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371</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18340235</v>
      </c>
      <c r="CS24" s="626"/>
      <c r="CT24" s="626"/>
      <c r="CU24" s="626"/>
      <c r="CV24" s="626"/>
      <c r="CW24" s="626"/>
      <c r="CX24" s="626"/>
      <c r="CY24" s="627"/>
      <c r="CZ24" s="630">
        <v>38.6</v>
      </c>
      <c r="DA24" s="631"/>
      <c r="DB24" s="631"/>
      <c r="DC24" s="647"/>
      <c r="DD24" s="671">
        <v>13426744</v>
      </c>
      <c r="DE24" s="626"/>
      <c r="DF24" s="626"/>
      <c r="DG24" s="626"/>
      <c r="DH24" s="626"/>
      <c r="DI24" s="626"/>
      <c r="DJ24" s="626"/>
      <c r="DK24" s="627"/>
      <c r="DL24" s="671">
        <v>12141662</v>
      </c>
      <c r="DM24" s="626"/>
      <c r="DN24" s="626"/>
      <c r="DO24" s="626"/>
      <c r="DP24" s="626"/>
      <c r="DQ24" s="626"/>
      <c r="DR24" s="626"/>
      <c r="DS24" s="626"/>
      <c r="DT24" s="626"/>
      <c r="DU24" s="626"/>
      <c r="DV24" s="627"/>
      <c r="DW24" s="630">
        <v>49.3</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26582203</v>
      </c>
      <c r="S25" s="637"/>
      <c r="T25" s="637"/>
      <c r="U25" s="637"/>
      <c r="V25" s="637"/>
      <c r="W25" s="637"/>
      <c r="X25" s="637"/>
      <c r="Y25" s="638"/>
      <c r="Z25" s="639">
        <v>52.3</v>
      </c>
      <c r="AA25" s="639"/>
      <c r="AB25" s="639"/>
      <c r="AC25" s="639"/>
      <c r="AD25" s="640">
        <v>24159980</v>
      </c>
      <c r="AE25" s="640"/>
      <c r="AF25" s="640"/>
      <c r="AG25" s="640"/>
      <c r="AH25" s="640"/>
      <c r="AI25" s="640"/>
      <c r="AJ25" s="640"/>
      <c r="AK25" s="640"/>
      <c r="AL25" s="641">
        <v>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6880762</v>
      </c>
      <c r="CS25" s="668"/>
      <c r="CT25" s="668"/>
      <c r="CU25" s="668"/>
      <c r="CV25" s="668"/>
      <c r="CW25" s="668"/>
      <c r="CX25" s="668"/>
      <c r="CY25" s="669"/>
      <c r="CZ25" s="641">
        <v>14.5</v>
      </c>
      <c r="DA25" s="666"/>
      <c r="DB25" s="666"/>
      <c r="DC25" s="670"/>
      <c r="DD25" s="645">
        <v>6174504</v>
      </c>
      <c r="DE25" s="668"/>
      <c r="DF25" s="668"/>
      <c r="DG25" s="668"/>
      <c r="DH25" s="668"/>
      <c r="DI25" s="668"/>
      <c r="DJ25" s="668"/>
      <c r="DK25" s="669"/>
      <c r="DL25" s="645">
        <v>5561885</v>
      </c>
      <c r="DM25" s="668"/>
      <c r="DN25" s="668"/>
      <c r="DO25" s="668"/>
      <c r="DP25" s="668"/>
      <c r="DQ25" s="668"/>
      <c r="DR25" s="668"/>
      <c r="DS25" s="668"/>
      <c r="DT25" s="668"/>
      <c r="DU25" s="668"/>
      <c r="DV25" s="669"/>
      <c r="DW25" s="641">
        <v>22.6</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v>6343</v>
      </c>
      <c r="S26" s="637"/>
      <c r="T26" s="637"/>
      <c r="U26" s="637"/>
      <c r="V26" s="637"/>
      <c r="W26" s="637"/>
      <c r="X26" s="637"/>
      <c r="Y26" s="638"/>
      <c r="Z26" s="639">
        <v>0</v>
      </c>
      <c r="AA26" s="639"/>
      <c r="AB26" s="639"/>
      <c r="AC26" s="639"/>
      <c r="AD26" s="640">
        <v>6343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4395609</v>
      </c>
      <c r="CS26" s="637"/>
      <c r="CT26" s="637"/>
      <c r="CU26" s="637"/>
      <c r="CV26" s="637"/>
      <c r="CW26" s="637"/>
      <c r="CX26" s="637"/>
      <c r="CY26" s="638"/>
      <c r="CZ26" s="641">
        <v>9.3000000000000007</v>
      </c>
      <c r="DA26" s="666"/>
      <c r="DB26" s="666"/>
      <c r="DC26" s="670"/>
      <c r="DD26" s="645">
        <v>4015246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494973</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15023094</v>
      </c>
      <c r="BH27" s="637"/>
      <c r="BI27" s="637"/>
      <c r="BJ27" s="637"/>
      <c r="BK27" s="637"/>
      <c r="BL27" s="637"/>
      <c r="BM27" s="637"/>
      <c r="BN27" s="638"/>
      <c r="BO27" s="639">
        <v>100</v>
      </c>
      <c r="BP27" s="639"/>
      <c r="BQ27" s="639"/>
      <c r="BR27" s="639"/>
      <c r="BS27" s="640">
        <v>108038</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6779451</v>
      </c>
      <c r="CS27" s="668"/>
      <c r="CT27" s="668"/>
      <c r="CU27" s="668"/>
      <c r="CV27" s="668"/>
      <c r="CW27" s="668"/>
      <c r="CX27" s="668"/>
      <c r="CY27" s="669"/>
      <c r="CZ27" s="641">
        <v>14.3</v>
      </c>
      <c r="DA27" s="666"/>
      <c r="DB27" s="666"/>
      <c r="DC27" s="670"/>
      <c r="DD27" s="645">
        <v>2669231</v>
      </c>
      <c r="DE27" s="668"/>
      <c r="DF27" s="668"/>
      <c r="DG27" s="668"/>
      <c r="DH27" s="668"/>
      <c r="DI27" s="668"/>
      <c r="DJ27" s="668"/>
      <c r="DK27" s="669"/>
      <c r="DL27" s="645">
        <v>1996768</v>
      </c>
      <c r="DM27" s="668"/>
      <c r="DN27" s="668"/>
      <c r="DO27" s="668"/>
      <c r="DP27" s="668"/>
      <c r="DQ27" s="668"/>
      <c r="DR27" s="668"/>
      <c r="DS27" s="668"/>
      <c r="DT27" s="668"/>
      <c r="DU27" s="668"/>
      <c r="DV27" s="669"/>
      <c r="DW27" s="641">
        <v>8.1</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310801</v>
      </c>
      <c r="S28" s="637"/>
      <c r="T28" s="637"/>
      <c r="U28" s="637"/>
      <c r="V28" s="637"/>
      <c r="W28" s="637"/>
      <c r="X28" s="637"/>
      <c r="Y28" s="638"/>
      <c r="Z28" s="639">
        <v>0.6</v>
      </c>
      <c r="AA28" s="639"/>
      <c r="AB28" s="639"/>
      <c r="AC28" s="639"/>
      <c r="AD28" s="640">
        <v>60699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4680022</v>
      </c>
      <c r="CS28" s="637"/>
      <c r="CT28" s="637"/>
      <c r="CU28" s="637"/>
      <c r="CV28" s="637"/>
      <c r="CW28" s="637"/>
      <c r="CX28" s="637"/>
      <c r="CY28" s="638"/>
      <c r="CZ28" s="641">
        <v>9.9</v>
      </c>
      <c r="DA28" s="666"/>
      <c r="DB28" s="666"/>
      <c r="DC28" s="670"/>
      <c r="DD28" s="645">
        <v>4583009</v>
      </c>
      <c r="DE28" s="637"/>
      <c r="DF28" s="637"/>
      <c r="DG28" s="637"/>
      <c r="DH28" s="637"/>
      <c r="DI28" s="637"/>
      <c r="DJ28" s="637"/>
      <c r="DK28" s="638"/>
      <c r="DL28" s="645">
        <v>4583009</v>
      </c>
      <c r="DM28" s="637"/>
      <c r="DN28" s="637"/>
      <c r="DO28" s="637"/>
      <c r="DP28" s="637"/>
      <c r="DQ28" s="637"/>
      <c r="DR28" s="637"/>
      <c r="DS28" s="637"/>
      <c r="DT28" s="637"/>
      <c r="DU28" s="637"/>
      <c r="DV28" s="638"/>
      <c r="DW28" s="641">
        <v>18.600000000000001</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287218</v>
      </c>
      <c r="S29" s="637"/>
      <c r="T29" s="637"/>
      <c r="U29" s="637"/>
      <c r="V29" s="637"/>
      <c r="W29" s="637"/>
      <c r="X29" s="637"/>
      <c r="Y29" s="638"/>
      <c r="Z29" s="639">
        <v>0.6</v>
      </c>
      <c r="AA29" s="639"/>
      <c r="AB29" s="639"/>
      <c r="AC29" s="639"/>
      <c r="AD29" s="640">
        <v>1104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4669228</v>
      </c>
      <c r="CS29" s="668"/>
      <c r="CT29" s="668"/>
      <c r="CU29" s="668"/>
      <c r="CV29" s="668"/>
      <c r="CW29" s="668"/>
      <c r="CX29" s="668"/>
      <c r="CY29" s="669"/>
      <c r="CZ29" s="641">
        <v>9.8000000000000007</v>
      </c>
      <c r="DA29" s="666"/>
      <c r="DB29" s="666"/>
      <c r="DC29" s="670"/>
      <c r="DD29" s="645">
        <v>4572215</v>
      </c>
      <c r="DE29" s="668"/>
      <c r="DF29" s="668"/>
      <c r="DG29" s="668"/>
      <c r="DH29" s="668"/>
      <c r="DI29" s="668"/>
      <c r="DJ29" s="668"/>
      <c r="DK29" s="669"/>
      <c r="DL29" s="645">
        <v>4572215</v>
      </c>
      <c r="DM29" s="668"/>
      <c r="DN29" s="668"/>
      <c r="DO29" s="668"/>
      <c r="DP29" s="668"/>
      <c r="DQ29" s="668"/>
      <c r="DR29" s="668"/>
      <c r="DS29" s="668"/>
      <c r="DT29" s="668"/>
      <c r="DU29" s="668"/>
      <c r="DV29" s="669"/>
      <c r="DW29" s="641">
        <v>18.600000000000001</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9006434</v>
      </c>
      <c r="S30" s="637"/>
      <c r="T30" s="637"/>
      <c r="U30" s="637"/>
      <c r="V30" s="637"/>
      <c r="W30" s="637"/>
      <c r="X30" s="637"/>
      <c r="Y30" s="638"/>
      <c r="Z30" s="639">
        <v>17.7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4499516</v>
      </c>
      <c r="CS30" s="637"/>
      <c r="CT30" s="637"/>
      <c r="CU30" s="637"/>
      <c r="CV30" s="637"/>
      <c r="CW30" s="637"/>
      <c r="CX30" s="637"/>
      <c r="CY30" s="638"/>
      <c r="CZ30" s="641">
        <v>9.5</v>
      </c>
      <c r="DA30" s="666"/>
      <c r="DB30" s="666"/>
      <c r="DC30" s="670"/>
      <c r="DD30" s="645">
        <v>4415042</v>
      </c>
      <c r="DE30" s="637"/>
      <c r="DF30" s="637"/>
      <c r="DG30" s="637"/>
      <c r="DH30" s="637"/>
      <c r="DI30" s="637"/>
      <c r="DJ30" s="637"/>
      <c r="DK30" s="638"/>
      <c r="DL30" s="645">
        <v>4415042</v>
      </c>
      <c r="DM30" s="637"/>
      <c r="DN30" s="637"/>
      <c r="DO30" s="637"/>
      <c r="DP30" s="637"/>
      <c r="DQ30" s="637"/>
      <c r="DR30" s="637"/>
      <c r="DS30" s="637"/>
      <c r="DT30" s="637"/>
      <c r="DU30" s="637"/>
      <c r="DV30" s="638"/>
      <c r="DW30" s="641">
        <v>17.899999999999999</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96.9</v>
      </c>
      <c r="BN31" s="680"/>
      <c r="BO31" s="680"/>
      <c r="BP31" s="680"/>
      <c r="BQ31" s="681"/>
      <c r="BR31" s="692">
        <v>99.4</v>
      </c>
      <c r="BS31" s="680"/>
      <c r="BT31" s="680"/>
      <c r="BU31" s="680"/>
      <c r="BV31" s="680"/>
      <c r="BW31" s="680"/>
      <c r="BX31" s="631">
        <v>96.6</v>
      </c>
      <c r="BY31" s="680"/>
      <c r="BZ31" s="680"/>
      <c r="CA31" s="680"/>
      <c r="CB31" s="681"/>
      <c r="CD31" s="674"/>
      <c r="CE31" s="675"/>
      <c r="CF31" s="633" t="s">
        <v>300</v>
      </c>
      <c r="CG31" s="634"/>
      <c r="CH31" s="634"/>
      <c r="CI31" s="634"/>
      <c r="CJ31" s="634"/>
      <c r="CK31" s="634"/>
      <c r="CL31" s="634"/>
      <c r="CM31" s="634"/>
      <c r="CN31" s="634"/>
      <c r="CO31" s="634"/>
      <c r="CP31" s="634"/>
      <c r="CQ31" s="635"/>
      <c r="CR31" s="636">
        <v>169712</v>
      </c>
      <c r="CS31" s="668"/>
      <c r="CT31" s="668"/>
      <c r="CU31" s="668"/>
      <c r="CV31" s="668"/>
      <c r="CW31" s="668"/>
      <c r="CX31" s="668"/>
      <c r="CY31" s="669"/>
      <c r="CZ31" s="641">
        <v>0.4</v>
      </c>
      <c r="DA31" s="666"/>
      <c r="DB31" s="666"/>
      <c r="DC31" s="670"/>
      <c r="DD31" s="645">
        <v>157173</v>
      </c>
      <c r="DE31" s="668"/>
      <c r="DF31" s="668"/>
      <c r="DG31" s="668"/>
      <c r="DH31" s="668"/>
      <c r="DI31" s="668"/>
      <c r="DJ31" s="668"/>
      <c r="DK31" s="669"/>
      <c r="DL31" s="645">
        <v>157173</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4099538</v>
      </c>
      <c r="S32" s="637"/>
      <c r="T32" s="637"/>
      <c r="U32" s="637"/>
      <c r="V32" s="637"/>
      <c r="W32" s="637"/>
      <c r="X32" s="637"/>
      <c r="Y32" s="638"/>
      <c r="Z32" s="639">
        <v>8.1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97.5</v>
      </c>
      <c r="BN32" s="668"/>
      <c r="BO32" s="668"/>
      <c r="BP32" s="668"/>
      <c r="BQ32" s="691"/>
      <c r="BR32" s="693">
        <v>99.5</v>
      </c>
      <c r="BS32" s="668"/>
      <c r="BT32" s="668"/>
      <c r="BU32" s="668"/>
      <c r="BV32" s="668"/>
      <c r="BW32" s="668"/>
      <c r="BX32" s="642">
        <v>97</v>
      </c>
      <c r="BY32" s="668"/>
      <c r="BZ32" s="668"/>
      <c r="CA32" s="668"/>
      <c r="CB32" s="691"/>
      <c r="CD32" s="676"/>
      <c r="CE32" s="677"/>
      <c r="CF32" s="633" t="s">
        <v>304</v>
      </c>
      <c r="CG32" s="634"/>
      <c r="CH32" s="634"/>
      <c r="CI32" s="634"/>
      <c r="CJ32" s="634"/>
      <c r="CK32" s="634"/>
      <c r="CL32" s="634"/>
      <c r="CM32" s="634"/>
      <c r="CN32" s="634"/>
      <c r="CO32" s="634"/>
      <c r="CP32" s="634"/>
      <c r="CQ32" s="635"/>
      <c r="CR32" s="636">
        <v>10794</v>
      </c>
      <c r="CS32" s="637"/>
      <c r="CT32" s="637"/>
      <c r="CU32" s="637"/>
      <c r="CV32" s="637"/>
      <c r="CW32" s="637"/>
      <c r="CX32" s="637"/>
      <c r="CY32" s="638"/>
      <c r="CZ32" s="641">
        <v>0</v>
      </c>
      <c r="DA32" s="666"/>
      <c r="DB32" s="666"/>
      <c r="DC32" s="670"/>
      <c r="DD32" s="645">
        <v>10794</v>
      </c>
      <c r="DE32" s="637"/>
      <c r="DF32" s="637"/>
      <c r="DG32" s="637"/>
      <c r="DH32" s="637"/>
      <c r="DI32" s="637"/>
      <c r="DJ32" s="637"/>
      <c r="DK32" s="638"/>
      <c r="DL32" s="645">
        <v>10794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95611</v>
      </c>
      <c r="S33" s="637"/>
      <c r="T33" s="637"/>
      <c r="U33" s="637"/>
      <c r="V33" s="637"/>
      <c r="W33" s="637"/>
      <c r="X33" s="637"/>
      <c r="Y33" s="638"/>
      <c r="Z33" s="639">
        <v>0.2</v>
      </c>
      <c r="AA33" s="639"/>
      <c r="AB33" s="639"/>
      <c r="AC33" s="639"/>
      <c r="AD33" s="640">
        <v>38243</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96.2</v>
      </c>
      <c r="BN33" s="695"/>
      <c r="BO33" s="695"/>
      <c r="BP33" s="695"/>
      <c r="BQ33" s="697"/>
      <c r="BR33" s="694">
        <v>99.3</v>
      </c>
      <c r="BS33" s="695"/>
      <c r="BT33" s="695"/>
      <c r="BU33" s="695"/>
      <c r="BV33" s="695"/>
      <c r="BW33" s="695"/>
      <c r="BX33" s="696">
        <v>95.9</v>
      </c>
      <c r="BY33" s="695"/>
      <c r="BZ33" s="695"/>
      <c r="CA33" s="695"/>
      <c r="CB33" s="697"/>
      <c r="CD33" s="633" t="s">
        <v>307</v>
      </c>
      <c r="CE33" s="634"/>
      <c r="CF33" s="634"/>
      <c r="CG33" s="634"/>
      <c r="CH33" s="634"/>
      <c r="CI33" s="634"/>
      <c r="CJ33" s="634"/>
      <c r="CK33" s="634"/>
      <c r="CL33" s="634"/>
      <c r="CM33" s="634"/>
      <c r="CN33" s="634"/>
      <c r="CO33" s="634"/>
      <c r="CP33" s="634"/>
      <c r="CQ33" s="635"/>
      <c r="CR33" s="636">
        <v>21656750</v>
      </c>
      <c r="CS33" s="668"/>
      <c r="CT33" s="668"/>
      <c r="CU33" s="668"/>
      <c r="CV33" s="668"/>
      <c r="CW33" s="668"/>
      <c r="CX33" s="668"/>
      <c r="CY33" s="669"/>
      <c r="CZ33" s="641">
        <v>45.6</v>
      </c>
      <c r="DA33" s="666"/>
      <c r="DB33" s="666"/>
      <c r="DC33" s="670"/>
      <c r="DD33" s="645">
        <v>15214213</v>
      </c>
      <c r="DE33" s="668"/>
      <c r="DF33" s="668"/>
      <c r="DG33" s="668"/>
      <c r="DH33" s="668"/>
      <c r="DI33" s="668"/>
      <c r="DJ33" s="668"/>
      <c r="DK33" s="669"/>
      <c r="DL33" s="645">
        <v>10703725</v>
      </c>
      <c r="DM33" s="668"/>
      <c r="DN33" s="668"/>
      <c r="DO33" s="668"/>
      <c r="DP33" s="668"/>
      <c r="DQ33" s="668"/>
      <c r="DR33" s="668"/>
      <c r="DS33" s="668"/>
      <c r="DT33" s="668"/>
      <c r="DU33" s="668"/>
      <c r="DV33" s="669"/>
      <c r="DW33" s="641">
        <v>43.5</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490169</v>
      </c>
      <c r="S34" s="637"/>
      <c r="T34" s="637"/>
      <c r="U34" s="637"/>
      <c r="V34" s="637"/>
      <c r="W34" s="637"/>
      <c r="X34" s="637"/>
      <c r="Y34" s="638"/>
      <c r="Z34" s="639">
        <v>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8169230</v>
      </c>
      <c r="CS34" s="637"/>
      <c r="CT34" s="637"/>
      <c r="CU34" s="637"/>
      <c r="CV34" s="637"/>
      <c r="CW34" s="637"/>
      <c r="CX34" s="637"/>
      <c r="CY34" s="638"/>
      <c r="CZ34" s="641">
        <v>17.2</v>
      </c>
      <c r="DA34" s="666"/>
      <c r="DB34" s="666"/>
      <c r="DC34" s="670"/>
      <c r="DD34" s="645">
        <v>5725393</v>
      </c>
      <c r="DE34" s="637"/>
      <c r="DF34" s="637"/>
      <c r="DG34" s="637"/>
      <c r="DH34" s="637"/>
      <c r="DI34" s="637"/>
      <c r="DJ34" s="637"/>
      <c r="DK34" s="638"/>
      <c r="DL34" s="645">
        <v>5056942</v>
      </c>
      <c r="DM34" s="637"/>
      <c r="DN34" s="637"/>
      <c r="DO34" s="637"/>
      <c r="DP34" s="637"/>
      <c r="DQ34" s="637"/>
      <c r="DR34" s="637"/>
      <c r="DS34" s="637"/>
      <c r="DT34" s="637"/>
      <c r="DU34" s="637"/>
      <c r="DV34" s="638"/>
      <c r="DW34" s="641">
        <v>20.5</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780553</v>
      </c>
      <c r="S35" s="637"/>
      <c r="T35" s="637"/>
      <c r="U35" s="637"/>
      <c r="V35" s="637"/>
      <c r="W35" s="637"/>
      <c r="X35" s="637"/>
      <c r="Y35" s="638"/>
      <c r="Z35" s="639">
        <v>1.5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1169979</v>
      </c>
      <c r="CS35" s="668"/>
      <c r="CT35" s="668"/>
      <c r="CU35" s="668"/>
      <c r="CV35" s="668"/>
      <c r="CW35" s="668"/>
      <c r="CX35" s="668"/>
      <c r="CY35" s="669"/>
      <c r="CZ35" s="641">
        <v>2.5</v>
      </c>
      <c r="DA35" s="666"/>
      <c r="DB35" s="666"/>
      <c r="DC35" s="670"/>
      <c r="DD35" s="645">
        <v>968666</v>
      </c>
      <c r="DE35" s="668"/>
      <c r="DF35" s="668"/>
      <c r="DG35" s="668"/>
      <c r="DH35" s="668"/>
      <c r="DI35" s="668"/>
      <c r="DJ35" s="668"/>
      <c r="DK35" s="669"/>
      <c r="DL35" s="645">
        <v>756046</v>
      </c>
      <c r="DM35" s="668"/>
      <c r="DN35" s="668"/>
      <c r="DO35" s="668"/>
      <c r="DP35" s="668"/>
      <c r="DQ35" s="668"/>
      <c r="DR35" s="668"/>
      <c r="DS35" s="668"/>
      <c r="DT35" s="668"/>
      <c r="DU35" s="668"/>
      <c r="DV35" s="669"/>
      <c r="DW35" s="641">
        <v>3.1</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3193360</v>
      </c>
      <c r="S36" s="637"/>
      <c r="T36" s="637"/>
      <c r="U36" s="637"/>
      <c r="V36" s="637"/>
      <c r="W36" s="637"/>
      <c r="X36" s="637"/>
      <c r="Y36" s="638"/>
      <c r="Z36" s="639">
        <v>6.3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5447012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142243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5881739</v>
      </c>
      <c r="CS36" s="637"/>
      <c r="CT36" s="637"/>
      <c r="CU36" s="637"/>
      <c r="CV36" s="637"/>
      <c r="CW36" s="637"/>
      <c r="CX36" s="637"/>
      <c r="CY36" s="638"/>
      <c r="CZ36" s="641">
        <v>12.4</v>
      </c>
      <c r="DA36" s="666"/>
      <c r="DB36" s="666"/>
      <c r="DC36" s="670"/>
      <c r="DD36" s="645">
        <v>4576374</v>
      </c>
      <c r="DE36" s="637"/>
      <c r="DF36" s="637"/>
      <c r="DG36" s="637"/>
      <c r="DH36" s="637"/>
      <c r="DI36" s="637"/>
      <c r="DJ36" s="637"/>
      <c r="DK36" s="638"/>
      <c r="DL36" s="645">
        <v>2372767</v>
      </c>
      <c r="DM36" s="637"/>
      <c r="DN36" s="637"/>
      <c r="DO36" s="637"/>
      <c r="DP36" s="637"/>
      <c r="DQ36" s="637"/>
      <c r="DR36" s="637"/>
      <c r="DS36" s="637"/>
      <c r="DT36" s="637"/>
      <c r="DU36" s="637"/>
      <c r="DV36" s="638"/>
      <c r="DW36" s="641">
        <v>9.6</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2326981</v>
      </c>
      <c r="S37" s="637"/>
      <c r="T37" s="637"/>
      <c r="U37" s="637"/>
      <c r="V37" s="637"/>
      <c r="W37" s="637"/>
      <c r="X37" s="637"/>
      <c r="Y37" s="638"/>
      <c r="Z37" s="639">
        <v>4.5999999999999996</v>
      </c>
      <c r="AA37" s="639"/>
      <c r="AB37" s="639"/>
      <c r="AC37" s="639"/>
      <c r="AD37" s="640">
        <v>131086</v>
      </c>
      <c r="AE37" s="640"/>
      <c r="AF37" s="640"/>
      <c r="AG37" s="640"/>
      <c r="AH37" s="640"/>
      <c r="AI37" s="640"/>
      <c r="AJ37" s="640"/>
      <c r="AK37" s="640"/>
      <c r="AL37" s="641">
        <v>0.5</v>
      </c>
      <c r="AM37" s="642"/>
      <c r="AN37" s="642"/>
      <c r="AO37" s="643"/>
      <c r="AQ37" s="699" t="s">
        <v>319</v>
      </c>
      <c r="AR37" s="700"/>
      <c r="AS37" s="700"/>
      <c r="AT37" s="700"/>
      <c r="AU37" s="700"/>
      <c r="AV37" s="700"/>
      <c r="AW37" s="700"/>
      <c r="AX37" s="700"/>
      <c r="AY37" s="701"/>
      <c r="AZ37" s="636">
        <v>1845908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21218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38580</v>
      </c>
      <c r="CS37" s="668"/>
      <c r="CT37" s="668"/>
      <c r="CU37" s="668"/>
      <c r="CV37" s="668"/>
      <c r="CW37" s="668"/>
      <c r="CX37" s="668"/>
      <c r="CY37" s="669"/>
      <c r="CZ37" s="641">
        <v>0.1</v>
      </c>
      <c r="DA37" s="666"/>
      <c r="DB37" s="666"/>
      <c r="DC37" s="670"/>
      <c r="DD37" s="645">
        <v>38580</v>
      </c>
      <c r="DE37" s="668"/>
      <c r="DF37" s="668"/>
      <c r="DG37" s="668"/>
      <c r="DH37" s="668"/>
      <c r="DI37" s="668"/>
      <c r="DJ37" s="668"/>
      <c r="DK37" s="669"/>
      <c r="DL37" s="645">
        <v>38580</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3156035</v>
      </c>
      <c r="S38" s="637"/>
      <c r="T38" s="637"/>
      <c r="U38" s="637"/>
      <c r="V38" s="637"/>
      <c r="W38" s="637"/>
      <c r="X38" s="637"/>
      <c r="Y38" s="638"/>
      <c r="Z38" s="639">
        <v>6.2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315657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10297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3285447</v>
      </c>
      <c r="CS38" s="637"/>
      <c r="CT38" s="637"/>
      <c r="CU38" s="637"/>
      <c r="CV38" s="637"/>
      <c r="CW38" s="637"/>
      <c r="CX38" s="637"/>
      <c r="CY38" s="638"/>
      <c r="CZ38" s="641">
        <v>6.9</v>
      </c>
      <c r="DA38" s="666"/>
      <c r="DB38" s="666"/>
      <c r="DC38" s="670"/>
      <c r="DD38" s="645">
        <v>2723680</v>
      </c>
      <c r="DE38" s="637"/>
      <c r="DF38" s="637"/>
      <c r="DG38" s="637"/>
      <c r="DH38" s="637"/>
      <c r="DI38" s="637"/>
      <c r="DJ38" s="637"/>
      <c r="DK38" s="638"/>
      <c r="DL38" s="645">
        <v>2464389</v>
      </c>
      <c r="DM38" s="637"/>
      <c r="DN38" s="637"/>
      <c r="DO38" s="637"/>
      <c r="DP38" s="637"/>
      <c r="DQ38" s="637"/>
      <c r="DR38" s="637"/>
      <c r="DS38" s="637"/>
      <c r="DT38" s="637"/>
      <c r="DU38" s="637"/>
      <c r="DV38" s="638"/>
      <c r="DW38" s="641">
        <v>10</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14824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1689079</v>
      </c>
      <c r="CS39" s="668"/>
      <c r="CT39" s="668"/>
      <c r="CU39" s="668"/>
      <c r="CV39" s="668"/>
      <c r="CW39" s="668"/>
      <c r="CX39" s="668"/>
      <c r="CY39" s="669"/>
      <c r="CZ39" s="641">
        <v>3.6</v>
      </c>
      <c r="DA39" s="666"/>
      <c r="DB39" s="666"/>
      <c r="DC39" s="670"/>
      <c r="DD39" s="645">
        <v>1159383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v>231335</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1461276</v>
      </c>
      <c r="CS40" s="637"/>
      <c r="CT40" s="637"/>
      <c r="CU40" s="637"/>
      <c r="CV40" s="637"/>
      <c r="CW40" s="637"/>
      <c r="CX40" s="637"/>
      <c r="CY40" s="638"/>
      <c r="CZ40" s="641">
        <v>3.1</v>
      </c>
      <c r="DA40" s="666"/>
      <c r="DB40" s="666"/>
      <c r="DC40" s="670"/>
      <c r="DD40" s="645">
        <v>60717</v>
      </c>
      <c r="DE40" s="637"/>
      <c r="DF40" s="637"/>
      <c r="DG40" s="637"/>
      <c r="DH40" s="637"/>
      <c r="DI40" s="637"/>
      <c r="DJ40" s="637"/>
      <c r="DK40" s="638"/>
      <c r="DL40" s="645">
        <v>53581</v>
      </c>
      <c r="DM40" s="637"/>
      <c r="DN40" s="637"/>
      <c r="DO40" s="637"/>
      <c r="DP40" s="637"/>
      <c r="DQ40" s="637"/>
      <c r="DR40" s="637"/>
      <c r="DS40" s="637"/>
      <c r="DT40" s="637"/>
      <c r="DU40" s="637"/>
      <c r="DV40" s="638"/>
      <c r="DW40" s="641">
        <v>0.2</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50830219</v>
      </c>
      <c r="S41" s="709"/>
      <c r="T41" s="709"/>
      <c r="U41" s="709"/>
      <c r="V41" s="709"/>
      <c r="W41" s="709"/>
      <c r="X41" s="709"/>
      <c r="Y41" s="713"/>
      <c r="Z41" s="714">
        <v>100</v>
      </c>
      <c r="AA41" s="714"/>
      <c r="AB41" s="714"/>
      <c r="AC41" s="714"/>
      <c r="AD41" s="715">
        <v>24397455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753073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2532374</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408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7493532</v>
      </c>
      <c r="CS42" s="668"/>
      <c r="CT42" s="668"/>
      <c r="CU42" s="668"/>
      <c r="CV42" s="668"/>
      <c r="CW42" s="668"/>
      <c r="CX42" s="668"/>
      <c r="CY42" s="669"/>
      <c r="CZ42" s="641">
        <v>15.8</v>
      </c>
      <c r="DA42" s="666"/>
      <c r="DB42" s="666"/>
      <c r="DC42" s="670"/>
      <c r="DD42" s="645">
        <v>2390844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131845</v>
      </c>
      <c r="CS43" s="668"/>
      <c r="CT43" s="668"/>
      <c r="CU43" s="668"/>
      <c r="CV43" s="668"/>
      <c r="CW43" s="668"/>
      <c r="CX43" s="668"/>
      <c r="CY43" s="669"/>
      <c r="CZ43" s="641">
        <v>0.3</v>
      </c>
      <c r="DA43" s="666"/>
      <c r="DB43" s="666"/>
      <c r="DC43" s="670"/>
      <c r="DD43" s="645">
        <v>131835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7315185</v>
      </c>
      <c r="CS44" s="637"/>
      <c r="CT44" s="637"/>
      <c r="CU44" s="637"/>
      <c r="CV44" s="637"/>
      <c r="CW44" s="637"/>
      <c r="CX44" s="637"/>
      <c r="CY44" s="638"/>
      <c r="CZ44" s="641">
        <v>15.4</v>
      </c>
      <c r="DA44" s="642"/>
      <c r="DB44" s="642"/>
      <c r="DC44" s="648"/>
      <c r="DD44" s="645">
        <v>2324882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2911147</v>
      </c>
      <c r="CS45" s="668"/>
      <c r="CT45" s="668"/>
      <c r="CU45" s="668"/>
      <c r="CV45" s="668"/>
      <c r="CW45" s="668"/>
      <c r="CX45" s="668"/>
      <c r="CY45" s="669"/>
      <c r="CZ45" s="641">
        <v>6.1</v>
      </c>
      <c r="DA45" s="666"/>
      <c r="DB45" s="666"/>
      <c r="DC45" s="670"/>
      <c r="DD45" s="645">
        <v>232327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4185451</v>
      </c>
      <c r="CS46" s="637"/>
      <c r="CT46" s="637"/>
      <c r="CU46" s="637"/>
      <c r="CV46" s="637"/>
      <c r="CW46" s="637"/>
      <c r="CX46" s="637"/>
      <c r="CY46" s="638"/>
      <c r="CZ46" s="641">
        <v>8.8000000000000007</v>
      </c>
      <c r="DA46" s="642"/>
      <c r="DB46" s="642"/>
      <c r="DC46" s="648"/>
      <c r="DD46" s="645">
        <v>2064617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v>178347</v>
      </c>
      <c r="CS47" s="668"/>
      <c r="CT47" s="668"/>
      <c r="CU47" s="668"/>
      <c r="CV47" s="668"/>
      <c r="CW47" s="668"/>
      <c r="CX47" s="668"/>
      <c r="CY47" s="669"/>
      <c r="CZ47" s="641">
        <v>0.4</v>
      </c>
      <c r="DA47" s="666"/>
      <c r="DB47" s="666"/>
      <c r="DC47" s="670"/>
      <c r="DD47" s="645">
        <v>65962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47490517</v>
      </c>
      <c r="CS49" s="695"/>
      <c r="CT49" s="695"/>
      <c r="CU49" s="695"/>
      <c r="CV49" s="695"/>
      <c r="CW49" s="695"/>
      <c r="CX49" s="695"/>
      <c r="CY49" s="724"/>
      <c r="CZ49" s="716">
        <v>100</v>
      </c>
      <c r="DA49" s="725"/>
      <c r="DB49" s="725"/>
      <c r="DC49" s="726"/>
      <c r="DD49" s="727">
        <v>31031801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k0cC93vTvSABZUC23ldWJSVsVZxmUY3+cFZTRjEinIcZQXn/fNhBhisLlW8FjHB7GEQp84BgnHkslA7nXCiaCw==" saltValue="V2TaANd/3e/x/ckqTrd+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5">
      <c r="A7" s="231">
        <v>1</v>
      </c>
      <c r="B7" s="762" t="s">
        <v>374</v>
      </c>
      <c r="C7" s="763"/>
      <c r="D7" s="763"/>
      <c r="E7" s="763"/>
      <c r="F7" s="763"/>
      <c r="G7" s="763"/>
      <c r="H7" s="763"/>
      <c r="I7" s="763"/>
      <c r="J7" s="763"/>
      <c r="K7" s="763"/>
      <c r="L7" s="763"/>
      <c r="M7" s="763"/>
      <c r="N7" s="763"/>
      <c r="O7" s="763"/>
      <c r="P7" s="764"/>
      <c r="Q7" s="765">
        <v>51247</v>
      </c>
      <c r="R7" s="766"/>
      <c r="S7" s="766"/>
      <c r="T7" s="766"/>
      <c r="U7" s="766"/>
      <c r="V7" s="766">
        <v>47909</v>
      </c>
      <c r="W7" s="766"/>
      <c r="X7" s="766"/>
      <c r="Y7" s="766"/>
      <c r="Z7" s="766"/>
      <c r="AA7" s="766">
        <v>3339</v>
      </c>
      <c r="AB7" s="766"/>
      <c r="AC7" s="766"/>
      <c r="AD7" s="766"/>
      <c r="AE7" s="767"/>
      <c r="AF7" s="768">
        <v>2748</v>
      </c>
      <c r="AG7" s="769"/>
      <c r="AH7" s="769"/>
      <c r="AI7" s="769"/>
      <c r="AJ7" s="770"/>
      <c r="AK7" s="771" t="s">
        <v>488</v>
      </c>
      <c r="AL7" s="772"/>
      <c r="AM7" s="772"/>
      <c r="AN7" s="772"/>
      <c r="AO7" s="772"/>
      <c r="AP7" s="772">
        <v>44561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562</v>
      </c>
      <c r="BT7" s="760"/>
      <c r="BU7" s="760"/>
      <c r="BV7" s="760"/>
      <c r="BW7" s="760"/>
      <c r="BX7" s="760"/>
      <c r="BY7" s="760"/>
      <c r="BZ7" s="760"/>
      <c r="CA7" s="760"/>
      <c r="CB7" s="760"/>
      <c r="CC7" s="760"/>
      <c r="CD7" s="760"/>
      <c r="CE7" s="760"/>
      <c r="CF7" s="760"/>
      <c r="CG7" s="775"/>
      <c r="CH7" s="756" t="s">
        <v>569</v>
      </c>
      <c r="CI7" s="757"/>
      <c r="CJ7" s="757"/>
      <c r="CK7" s="757"/>
      <c r="CL7" s="758"/>
      <c r="CM7" s="756">
        <v>302</v>
      </c>
      <c r="CN7" s="757"/>
      <c r="CO7" s="757"/>
      <c r="CP7" s="757"/>
      <c r="CQ7" s="758"/>
      <c r="CR7" s="756">
        <v>32</v>
      </c>
      <c r="CS7" s="757"/>
      <c r="CT7" s="757"/>
      <c r="CU7" s="757"/>
      <c r="CV7" s="758"/>
      <c r="CW7" s="756" t="s">
        <v>576</v>
      </c>
      <c r="CX7" s="757"/>
      <c r="CY7" s="757"/>
      <c r="CZ7" s="757"/>
      <c r="DA7" s="758"/>
      <c r="DB7" s="756" t="s">
        <v>576</v>
      </c>
      <c r="DC7" s="757"/>
      <c r="DD7" s="757"/>
      <c r="DE7" s="757"/>
      <c r="DF7" s="758"/>
      <c r="DG7" s="756" t="s">
        <v>576</v>
      </c>
      <c r="DH7" s="757"/>
      <c r="DI7" s="757"/>
      <c r="DJ7" s="757"/>
      <c r="DK7" s="758"/>
      <c r="DL7" s="756" t="s">
        <v>576</v>
      </c>
      <c r="DM7" s="757"/>
      <c r="DN7" s="757"/>
      <c r="DO7" s="757"/>
      <c r="DP7" s="758"/>
      <c r="DQ7" s="756" t="s">
        <v>576</v>
      </c>
      <c r="DR7" s="757"/>
      <c r="DS7" s="757"/>
      <c r="DT7" s="757"/>
      <c r="DU7" s="758"/>
      <c r="DV7" s="759"/>
      <c r="DW7" s="760"/>
      <c r="DX7" s="760"/>
      <c r="DY7" s="760"/>
      <c r="DZ7" s="761"/>
      <c r="EA7" s="229"/>
    </row>
    <row r="8" spans="1:131" s="230" customFormat="1" ht="26.25" customHeight="1" x14ac:dyDescent="0.25">
      <c r="A8" s="233">
        <v>2</v>
      </c>
      <c r="B8" s="793" t="s">
        <v>375</v>
      </c>
      <c r="C8" s="794"/>
      <c r="D8" s="794"/>
      <c r="E8" s="794"/>
      <c r="F8" s="794"/>
      <c r="G8" s="794"/>
      <c r="H8" s="794"/>
      <c r="I8" s="794"/>
      <c r="J8" s="794"/>
      <c r="K8" s="794"/>
      <c r="L8" s="794"/>
      <c r="M8" s="794"/>
      <c r="N8" s="794"/>
      <c r="O8" s="794"/>
      <c r="P8" s="795"/>
      <c r="Q8" s="796">
        <v>59</v>
      </c>
      <c r="R8" s="797"/>
      <c r="S8" s="797"/>
      <c r="T8" s="797"/>
      <c r="U8" s="797"/>
      <c r="V8" s="797">
        <v>59</v>
      </c>
      <c r="W8" s="797"/>
      <c r="X8" s="797"/>
      <c r="Y8" s="797"/>
      <c r="Z8" s="797"/>
      <c r="AA8" s="797">
        <v>0</v>
      </c>
      <c r="AB8" s="797"/>
      <c r="AC8" s="797"/>
      <c r="AD8" s="797"/>
      <c r="AE8" s="798"/>
      <c r="AF8" s="799" t="s">
        <v>122</v>
      </c>
      <c r="AG8" s="800"/>
      <c r="AH8" s="800"/>
      <c r="AI8" s="800"/>
      <c r="AJ8" s="801"/>
      <c r="AK8" s="782" t="s">
        <v>488</v>
      </c>
      <c r="AL8" s="783"/>
      <c r="AM8" s="783"/>
      <c r="AN8" s="783"/>
      <c r="AO8" s="783"/>
      <c r="AP8" s="783" t="s">
        <v>488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563</v>
      </c>
      <c r="BT8" s="787"/>
      <c r="BU8" s="787"/>
      <c r="BV8" s="787"/>
      <c r="BW8" s="787"/>
      <c r="BX8" s="787"/>
      <c r="BY8" s="787"/>
      <c r="BZ8" s="787"/>
      <c r="CA8" s="787"/>
      <c r="CB8" s="787"/>
      <c r="CC8" s="787"/>
      <c r="CD8" s="787"/>
      <c r="CE8" s="787"/>
      <c r="CF8" s="787"/>
      <c r="CG8" s="788"/>
      <c r="CH8" s="789">
        <v>89</v>
      </c>
      <c r="CI8" s="790"/>
      <c r="CJ8" s="790"/>
      <c r="CK8" s="790"/>
      <c r="CL8" s="791"/>
      <c r="CM8" s="789">
        <v>594</v>
      </c>
      <c r="CN8" s="790"/>
      <c r="CO8" s="790"/>
      <c r="CP8" s="790"/>
      <c r="CQ8" s="791"/>
      <c r="CR8" s="789">
        <v>25</v>
      </c>
      <c r="CS8" s="790"/>
      <c r="CT8" s="790"/>
      <c r="CU8" s="790"/>
      <c r="CV8" s="791"/>
      <c r="CW8" s="789" t="s">
        <v>576</v>
      </c>
      <c r="CX8" s="790"/>
      <c r="CY8" s="790"/>
      <c r="CZ8" s="790"/>
      <c r="DA8" s="791"/>
      <c r="DB8" s="789" t="s">
        <v>576</v>
      </c>
      <c r="DC8" s="790"/>
      <c r="DD8" s="790"/>
      <c r="DE8" s="790"/>
      <c r="DF8" s="791"/>
      <c r="DG8" s="789" t="s">
        <v>576</v>
      </c>
      <c r="DH8" s="790"/>
      <c r="DI8" s="790"/>
      <c r="DJ8" s="790"/>
      <c r="DK8" s="791"/>
      <c r="DL8" s="789" t="s">
        <v>576</v>
      </c>
      <c r="DM8" s="790"/>
      <c r="DN8" s="790"/>
      <c r="DO8" s="790"/>
      <c r="DP8" s="791"/>
      <c r="DQ8" s="789" t="s">
        <v>576</v>
      </c>
      <c r="DR8" s="790"/>
      <c r="DS8" s="790"/>
      <c r="DT8" s="790"/>
      <c r="DU8" s="791"/>
      <c r="DV8" s="786"/>
      <c r="DW8" s="787"/>
      <c r="DX8" s="787"/>
      <c r="DY8" s="787"/>
      <c r="DZ8" s="792"/>
      <c r="EA8" s="229"/>
    </row>
    <row r="9" spans="1:131" s="230" customFormat="1" ht="26.25" customHeight="1" x14ac:dyDescent="0.25">
      <c r="A9" s="233">
        <v>3</v>
      </c>
      <c r="B9" s="793" t="s">
        <v>376</v>
      </c>
      <c r="C9" s="794"/>
      <c r="D9" s="794"/>
      <c r="E9" s="794"/>
      <c r="F9" s="794"/>
      <c r="G9" s="794"/>
      <c r="H9" s="794"/>
      <c r="I9" s="794"/>
      <c r="J9" s="794"/>
      <c r="K9" s="794"/>
      <c r="L9" s="794"/>
      <c r="M9" s="794"/>
      <c r="N9" s="794"/>
      <c r="O9" s="794"/>
      <c r="P9" s="795"/>
      <c r="Q9" s="796">
        <v>8</v>
      </c>
      <c r="R9" s="797"/>
      <c r="S9" s="797"/>
      <c r="T9" s="797"/>
      <c r="U9" s="797"/>
      <c r="V9" s="797">
        <v>7</v>
      </c>
      <c r="W9" s="797"/>
      <c r="X9" s="797"/>
      <c r="Y9" s="797"/>
      <c r="Z9" s="797"/>
      <c r="AA9" s="797">
        <v>1</v>
      </c>
      <c r="AB9" s="797"/>
      <c r="AC9" s="797"/>
      <c r="AD9" s="797"/>
      <c r="AE9" s="798"/>
      <c r="AF9" s="799">
        <v>1</v>
      </c>
      <c r="AG9" s="800"/>
      <c r="AH9" s="800"/>
      <c r="AI9" s="800"/>
      <c r="AJ9" s="801"/>
      <c r="AK9" s="782" t="s">
        <v>488</v>
      </c>
      <c r="AL9" s="783"/>
      <c r="AM9" s="783"/>
      <c r="AN9" s="783"/>
      <c r="AO9" s="783"/>
      <c r="AP9" s="783" t="s">
        <v>488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575</v>
      </c>
      <c r="BS9" s="786" t="s">
        <v>564</v>
      </c>
      <c r="BT9" s="787"/>
      <c r="BU9" s="787"/>
      <c r="BV9" s="787"/>
      <c r="BW9" s="787"/>
      <c r="BX9" s="787"/>
      <c r="BY9" s="787"/>
      <c r="BZ9" s="787"/>
      <c r="CA9" s="787"/>
      <c r="CB9" s="787"/>
      <c r="CC9" s="787"/>
      <c r="CD9" s="787"/>
      <c r="CE9" s="787"/>
      <c r="CF9" s="787"/>
      <c r="CG9" s="788"/>
      <c r="CH9" s="789" t="s">
        <v>570</v>
      </c>
      <c r="CI9" s="790"/>
      <c r="CJ9" s="790"/>
      <c r="CK9" s="790"/>
      <c r="CL9" s="791"/>
      <c r="CM9" s="789">
        <v>62</v>
      </c>
      <c r="CN9" s="790"/>
      <c r="CO9" s="790"/>
      <c r="CP9" s="790"/>
      <c r="CQ9" s="791"/>
      <c r="CR9" s="789">
        <v>6</v>
      </c>
      <c r="CS9" s="790"/>
      <c r="CT9" s="790"/>
      <c r="CU9" s="790"/>
      <c r="CV9" s="791"/>
      <c r="CW9" s="789" t="s">
        <v>576</v>
      </c>
      <c r="CX9" s="790"/>
      <c r="CY9" s="790"/>
      <c r="CZ9" s="790"/>
      <c r="DA9" s="791"/>
      <c r="DB9" s="789" t="s">
        <v>576</v>
      </c>
      <c r="DC9" s="790"/>
      <c r="DD9" s="790"/>
      <c r="DE9" s="790"/>
      <c r="DF9" s="791"/>
      <c r="DG9" s="789" t="s">
        <v>576</v>
      </c>
      <c r="DH9" s="790"/>
      <c r="DI9" s="790"/>
      <c r="DJ9" s="790"/>
      <c r="DK9" s="791"/>
      <c r="DL9" s="789" t="s">
        <v>576</v>
      </c>
      <c r="DM9" s="790"/>
      <c r="DN9" s="790"/>
      <c r="DO9" s="790"/>
      <c r="DP9" s="791"/>
      <c r="DQ9" s="789" t="s">
        <v>576</v>
      </c>
      <c r="DR9" s="790"/>
      <c r="DS9" s="790"/>
      <c r="DT9" s="790"/>
      <c r="DU9" s="791"/>
      <c r="DV9" s="786" t="s">
        <v>574</v>
      </c>
      <c r="DW9" s="787"/>
      <c r="DX9" s="787"/>
      <c r="DY9" s="787"/>
      <c r="DZ9" s="792"/>
      <c r="EA9" s="229"/>
    </row>
    <row r="10" spans="1:131" s="230" customFormat="1" ht="26.25" customHeight="1" x14ac:dyDescent="0.2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565</v>
      </c>
      <c r="BT10" s="787"/>
      <c r="BU10" s="787"/>
      <c r="BV10" s="787"/>
      <c r="BW10" s="787"/>
      <c r="BX10" s="787"/>
      <c r="BY10" s="787"/>
      <c r="BZ10" s="787"/>
      <c r="CA10" s="787"/>
      <c r="CB10" s="787"/>
      <c r="CC10" s="787"/>
      <c r="CD10" s="787"/>
      <c r="CE10" s="787"/>
      <c r="CF10" s="787"/>
      <c r="CG10" s="788"/>
      <c r="CH10" s="789">
        <v>4</v>
      </c>
      <c r="CI10" s="790"/>
      <c r="CJ10" s="790"/>
      <c r="CK10" s="790"/>
      <c r="CL10" s="791"/>
      <c r="CM10" s="789" t="s">
        <v>571</v>
      </c>
      <c r="CN10" s="790"/>
      <c r="CO10" s="790"/>
      <c r="CP10" s="790"/>
      <c r="CQ10" s="791"/>
      <c r="CR10" s="789">
        <v>33</v>
      </c>
      <c r="CS10" s="790"/>
      <c r="CT10" s="790"/>
      <c r="CU10" s="790"/>
      <c r="CV10" s="791"/>
      <c r="CW10" s="789">
        <v>10</v>
      </c>
      <c r="CX10" s="790"/>
      <c r="CY10" s="790"/>
      <c r="CZ10" s="790"/>
      <c r="DA10" s="791"/>
      <c r="DB10" s="789" t="s">
        <v>576</v>
      </c>
      <c r="DC10" s="790"/>
      <c r="DD10" s="790"/>
      <c r="DE10" s="790"/>
      <c r="DF10" s="791"/>
      <c r="DG10" s="789" t="s">
        <v>576</v>
      </c>
      <c r="DH10" s="790"/>
      <c r="DI10" s="790"/>
      <c r="DJ10" s="790"/>
      <c r="DK10" s="791"/>
      <c r="DL10" s="789" t="s">
        <v>576</v>
      </c>
      <c r="DM10" s="790"/>
      <c r="DN10" s="790"/>
      <c r="DO10" s="790"/>
      <c r="DP10" s="791"/>
      <c r="DQ10" s="789" t="s">
        <v>576</v>
      </c>
      <c r="DR10" s="790"/>
      <c r="DS10" s="790"/>
      <c r="DT10" s="790"/>
      <c r="DU10" s="791"/>
      <c r="DV10" s="786"/>
      <c r="DW10" s="787"/>
      <c r="DX10" s="787"/>
      <c r="DY10" s="787"/>
      <c r="DZ10" s="792"/>
      <c r="EA10" s="229"/>
    </row>
    <row r="11" spans="1:131" s="230" customFormat="1" ht="26.25" customHeight="1" x14ac:dyDescent="0.2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566</v>
      </c>
      <c r="BT11" s="787"/>
      <c r="BU11" s="787"/>
      <c r="BV11" s="787"/>
      <c r="BW11" s="787"/>
      <c r="BX11" s="787"/>
      <c r="BY11" s="787"/>
      <c r="BZ11" s="787"/>
      <c r="CA11" s="787"/>
      <c r="CB11" s="787"/>
      <c r="CC11" s="787"/>
      <c r="CD11" s="787"/>
      <c r="CE11" s="787"/>
      <c r="CF11" s="787"/>
      <c r="CG11" s="788"/>
      <c r="CH11" s="789">
        <v>0</v>
      </c>
      <c r="CI11" s="790"/>
      <c r="CJ11" s="790"/>
      <c r="CK11" s="790"/>
      <c r="CL11" s="791"/>
      <c r="CM11" s="789">
        <v>108</v>
      </c>
      <c r="CN11" s="790"/>
      <c r="CO11" s="790"/>
      <c r="CP11" s="790"/>
      <c r="CQ11" s="791"/>
      <c r="CR11" s="789">
        <v>100</v>
      </c>
      <c r="CS11" s="790"/>
      <c r="CT11" s="790"/>
      <c r="CU11" s="790"/>
      <c r="CV11" s="791"/>
      <c r="CW11" s="789">
        <v>6</v>
      </c>
      <c r="CX11" s="790"/>
      <c r="CY11" s="790"/>
      <c r="CZ11" s="790"/>
      <c r="DA11" s="791"/>
      <c r="DB11" s="789" t="s">
        <v>576</v>
      </c>
      <c r="DC11" s="790"/>
      <c r="DD11" s="790"/>
      <c r="DE11" s="790"/>
      <c r="DF11" s="791"/>
      <c r="DG11" s="789" t="s">
        <v>576</v>
      </c>
      <c r="DH11" s="790"/>
      <c r="DI11" s="790"/>
      <c r="DJ11" s="790"/>
      <c r="DK11" s="791"/>
      <c r="DL11" s="789" t="s">
        <v>576</v>
      </c>
      <c r="DM11" s="790"/>
      <c r="DN11" s="790"/>
      <c r="DO11" s="790"/>
      <c r="DP11" s="791"/>
      <c r="DQ11" s="789" t="s">
        <v>576</v>
      </c>
      <c r="DR11" s="790"/>
      <c r="DS11" s="790"/>
      <c r="DT11" s="790"/>
      <c r="DU11" s="791"/>
      <c r="DV11" s="786"/>
      <c r="DW11" s="787"/>
      <c r="DX11" s="787"/>
      <c r="DY11" s="787"/>
      <c r="DZ11" s="792"/>
      <c r="EA11" s="229"/>
    </row>
    <row r="12" spans="1:131" s="230" customFormat="1" ht="26.25" customHeight="1" x14ac:dyDescent="0.2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567</v>
      </c>
      <c r="BT12" s="787"/>
      <c r="BU12" s="787"/>
      <c r="BV12" s="787"/>
      <c r="BW12" s="787"/>
      <c r="BX12" s="787"/>
      <c r="BY12" s="787"/>
      <c r="BZ12" s="787"/>
      <c r="CA12" s="787"/>
      <c r="CB12" s="787"/>
      <c r="CC12" s="787"/>
      <c r="CD12" s="787"/>
      <c r="CE12" s="787"/>
      <c r="CF12" s="787"/>
      <c r="CG12" s="788"/>
      <c r="CH12" s="789" t="s">
        <v>572</v>
      </c>
      <c r="CI12" s="790"/>
      <c r="CJ12" s="790"/>
      <c r="CK12" s="790"/>
      <c r="CL12" s="791"/>
      <c r="CM12" s="789" t="s">
        <v>573</v>
      </c>
      <c r="CN12" s="790"/>
      <c r="CO12" s="790"/>
      <c r="CP12" s="790"/>
      <c r="CQ12" s="791"/>
      <c r="CR12" s="789">
        <v>10</v>
      </c>
      <c r="CS12" s="790"/>
      <c r="CT12" s="790"/>
      <c r="CU12" s="790"/>
      <c r="CV12" s="791"/>
      <c r="CW12" s="789" t="s">
        <v>576</v>
      </c>
      <c r="CX12" s="790"/>
      <c r="CY12" s="790"/>
      <c r="CZ12" s="790"/>
      <c r="DA12" s="791"/>
      <c r="DB12" s="789" t="s">
        <v>576</v>
      </c>
      <c r="DC12" s="790"/>
      <c r="DD12" s="790"/>
      <c r="DE12" s="790"/>
      <c r="DF12" s="791"/>
      <c r="DG12" s="789" t="s">
        <v>576</v>
      </c>
      <c r="DH12" s="790"/>
      <c r="DI12" s="790"/>
      <c r="DJ12" s="790"/>
      <c r="DK12" s="791"/>
      <c r="DL12" s="789" t="s">
        <v>576</v>
      </c>
      <c r="DM12" s="790"/>
      <c r="DN12" s="790"/>
      <c r="DO12" s="790"/>
      <c r="DP12" s="791"/>
      <c r="DQ12" s="789" t="s">
        <v>576</v>
      </c>
      <c r="DR12" s="790"/>
      <c r="DS12" s="790"/>
      <c r="DT12" s="790"/>
      <c r="DU12" s="791"/>
      <c r="DV12" s="786"/>
      <c r="DW12" s="787"/>
      <c r="DX12" s="787"/>
      <c r="DY12" s="787"/>
      <c r="DZ12" s="792"/>
      <c r="EA12" s="229"/>
    </row>
    <row r="13" spans="1:131" s="230" customFormat="1" ht="26.25" customHeight="1" x14ac:dyDescent="0.2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568</v>
      </c>
      <c r="BT13" s="787"/>
      <c r="BU13" s="787"/>
      <c r="BV13" s="787"/>
      <c r="BW13" s="787"/>
      <c r="BX13" s="787"/>
      <c r="BY13" s="787"/>
      <c r="BZ13" s="787"/>
      <c r="CA13" s="787"/>
      <c r="CB13" s="787"/>
      <c r="CC13" s="787"/>
      <c r="CD13" s="787"/>
      <c r="CE13" s="787"/>
      <c r="CF13" s="787"/>
      <c r="CG13" s="788"/>
      <c r="CH13" s="789">
        <v>25</v>
      </c>
      <c r="CI13" s="790"/>
      <c r="CJ13" s="790"/>
      <c r="CK13" s="790"/>
      <c r="CL13" s="791"/>
      <c r="CM13" s="789">
        <v>45</v>
      </c>
      <c r="CN13" s="790"/>
      <c r="CO13" s="790"/>
      <c r="CP13" s="790"/>
      <c r="CQ13" s="791"/>
      <c r="CR13" s="789">
        <v>20</v>
      </c>
      <c r="CS13" s="790"/>
      <c r="CT13" s="790"/>
      <c r="CU13" s="790"/>
      <c r="CV13" s="791"/>
      <c r="CW13" s="789" t="s">
        <v>576</v>
      </c>
      <c r="CX13" s="790"/>
      <c r="CY13" s="790"/>
      <c r="CZ13" s="790"/>
      <c r="DA13" s="791"/>
      <c r="DB13" s="789" t="s">
        <v>576</v>
      </c>
      <c r="DC13" s="790"/>
      <c r="DD13" s="790"/>
      <c r="DE13" s="790"/>
      <c r="DF13" s="791"/>
      <c r="DG13" s="789" t="s">
        <v>576</v>
      </c>
      <c r="DH13" s="790"/>
      <c r="DI13" s="790"/>
      <c r="DJ13" s="790"/>
      <c r="DK13" s="791"/>
      <c r="DL13" s="789" t="s">
        <v>576</v>
      </c>
      <c r="DM13" s="790"/>
      <c r="DN13" s="790"/>
      <c r="DO13" s="790"/>
      <c r="DP13" s="791"/>
      <c r="DQ13" s="789" t="s">
        <v>576</v>
      </c>
      <c r="DR13" s="790"/>
      <c r="DS13" s="790"/>
      <c r="DT13" s="790"/>
      <c r="DU13" s="791"/>
      <c r="DV13" s="786"/>
      <c r="DW13" s="787"/>
      <c r="DX13" s="787"/>
      <c r="DY13" s="787"/>
      <c r="DZ13" s="792"/>
      <c r="EA13" s="229"/>
    </row>
    <row r="14" spans="1:131" s="230" customFormat="1" ht="26.25" customHeight="1" x14ac:dyDescent="0.2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3">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3">
      <c r="A23" s="235" t="s">
        <v>378</v>
      </c>
      <c r="B23" s="802" t="s">
        <v>379</v>
      </c>
      <c r="C23" s="803"/>
      <c r="D23" s="803"/>
      <c r="E23" s="803"/>
      <c r="F23" s="803"/>
      <c r="G23" s="803"/>
      <c r="H23" s="803"/>
      <c r="I23" s="803"/>
      <c r="J23" s="803"/>
      <c r="K23" s="803"/>
      <c r="L23" s="803"/>
      <c r="M23" s="803"/>
      <c r="N23" s="803"/>
      <c r="O23" s="803"/>
      <c r="P23" s="804"/>
      <c r="Q23" s="805">
        <v>50830</v>
      </c>
      <c r="R23" s="806"/>
      <c r="S23" s="806"/>
      <c r="T23" s="806"/>
      <c r="U23" s="806"/>
      <c r="V23" s="806">
        <v>47491</v>
      </c>
      <c r="W23" s="806"/>
      <c r="X23" s="806"/>
      <c r="Y23" s="806"/>
      <c r="Z23" s="806"/>
      <c r="AA23" s="806">
        <v>3340</v>
      </c>
      <c r="AB23" s="806"/>
      <c r="AC23" s="806"/>
      <c r="AD23" s="806"/>
      <c r="AE23" s="807"/>
      <c r="AF23" s="808">
        <v>2749</v>
      </c>
      <c r="AG23" s="806"/>
      <c r="AH23" s="806"/>
      <c r="AI23" s="806"/>
      <c r="AJ23" s="809"/>
      <c r="AK23" s="810"/>
      <c r="AL23" s="811"/>
      <c r="AM23" s="811"/>
      <c r="AN23" s="811"/>
      <c r="AO23" s="811"/>
      <c r="AP23" s="806">
        <v>44561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3">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7">
        <v>1</v>
      </c>
      <c r="B28" s="762" t="s">
        <v>390</v>
      </c>
      <c r="C28" s="763"/>
      <c r="D28" s="763"/>
      <c r="E28" s="763"/>
      <c r="F28" s="763"/>
      <c r="G28" s="763"/>
      <c r="H28" s="763"/>
      <c r="I28" s="763"/>
      <c r="J28" s="763"/>
      <c r="K28" s="763"/>
      <c r="L28" s="763"/>
      <c r="M28" s="763"/>
      <c r="N28" s="763"/>
      <c r="O28" s="763"/>
      <c r="P28" s="764"/>
      <c r="Q28" s="835">
        <v>8518</v>
      </c>
      <c r="R28" s="836"/>
      <c r="S28" s="836"/>
      <c r="T28" s="836"/>
      <c r="U28" s="836"/>
      <c r="V28" s="836">
        <v>8376</v>
      </c>
      <c r="W28" s="836"/>
      <c r="X28" s="836"/>
      <c r="Y28" s="836"/>
      <c r="Z28" s="836"/>
      <c r="AA28" s="836">
        <v>142</v>
      </c>
      <c r="AB28" s="836"/>
      <c r="AC28" s="836"/>
      <c r="AD28" s="836"/>
      <c r="AE28" s="837"/>
      <c r="AF28" s="838">
        <v>142</v>
      </c>
      <c r="AG28" s="836"/>
      <c r="AH28" s="836"/>
      <c r="AI28" s="836"/>
      <c r="AJ28" s="839"/>
      <c r="AK28" s="840">
        <v>839</v>
      </c>
      <c r="AL28" s="841"/>
      <c r="AM28" s="841"/>
      <c r="AN28" s="841"/>
      <c r="AO28" s="841"/>
      <c r="AP28" s="841" t="s">
        <v>488</v>
      </c>
      <c r="AQ28" s="841"/>
      <c r="AR28" s="841"/>
      <c r="AS28" s="841"/>
      <c r="AT28" s="841"/>
      <c r="AU28" s="841" t="s">
        <v>488</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7">
        <v>2</v>
      </c>
      <c r="B29" s="793" t="s">
        <v>391</v>
      </c>
      <c r="C29" s="794"/>
      <c r="D29" s="794"/>
      <c r="E29" s="794"/>
      <c r="F29" s="794"/>
      <c r="G29" s="794"/>
      <c r="H29" s="794"/>
      <c r="I29" s="794"/>
      <c r="J29" s="794"/>
      <c r="K29" s="794"/>
      <c r="L29" s="794"/>
      <c r="M29" s="794"/>
      <c r="N29" s="794"/>
      <c r="O29" s="794"/>
      <c r="P29" s="795"/>
      <c r="Q29" s="796">
        <v>320</v>
      </c>
      <c r="R29" s="797"/>
      <c r="S29" s="797"/>
      <c r="T29" s="797"/>
      <c r="U29" s="797"/>
      <c r="V29" s="797">
        <v>320</v>
      </c>
      <c r="W29" s="797"/>
      <c r="X29" s="797"/>
      <c r="Y29" s="797"/>
      <c r="Z29" s="797"/>
      <c r="AA29" s="797">
        <v>0</v>
      </c>
      <c r="AB29" s="797"/>
      <c r="AC29" s="797"/>
      <c r="AD29" s="797"/>
      <c r="AE29" s="798"/>
      <c r="AF29" s="799">
        <v>0</v>
      </c>
      <c r="AG29" s="800"/>
      <c r="AH29" s="800"/>
      <c r="AI29" s="800"/>
      <c r="AJ29" s="801"/>
      <c r="AK29" s="847">
        <v>199</v>
      </c>
      <c r="AL29" s="843"/>
      <c r="AM29" s="843"/>
      <c r="AN29" s="843"/>
      <c r="AO29" s="843"/>
      <c r="AP29" s="843" t="s">
        <v>488</v>
      </c>
      <c r="AQ29" s="843"/>
      <c r="AR29" s="843"/>
      <c r="AS29" s="843"/>
      <c r="AT29" s="843"/>
      <c r="AU29" s="843" t="s">
        <v>488</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7">
        <v>3</v>
      </c>
      <c r="B30" s="793" t="s">
        <v>392</v>
      </c>
      <c r="C30" s="794"/>
      <c r="D30" s="794"/>
      <c r="E30" s="794"/>
      <c r="F30" s="794"/>
      <c r="G30" s="794"/>
      <c r="H30" s="794"/>
      <c r="I30" s="794"/>
      <c r="J30" s="794"/>
      <c r="K30" s="794"/>
      <c r="L30" s="794"/>
      <c r="M30" s="794"/>
      <c r="N30" s="794"/>
      <c r="O30" s="794"/>
      <c r="P30" s="795"/>
      <c r="Q30" s="796">
        <v>9479</v>
      </c>
      <c r="R30" s="797"/>
      <c r="S30" s="797"/>
      <c r="T30" s="797"/>
      <c r="U30" s="797"/>
      <c r="V30" s="797">
        <v>9164</v>
      </c>
      <c r="W30" s="797"/>
      <c r="X30" s="797"/>
      <c r="Y30" s="797"/>
      <c r="Z30" s="797"/>
      <c r="AA30" s="797">
        <v>314</v>
      </c>
      <c r="AB30" s="797"/>
      <c r="AC30" s="797"/>
      <c r="AD30" s="797"/>
      <c r="AE30" s="798"/>
      <c r="AF30" s="799">
        <v>314</v>
      </c>
      <c r="AG30" s="800"/>
      <c r="AH30" s="800"/>
      <c r="AI30" s="800"/>
      <c r="AJ30" s="801"/>
      <c r="AK30" s="847">
        <v>1356</v>
      </c>
      <c r="AL30" s="843"/>
      <c r="AM30" s="843"/>
      <c r="AN30" s="843"/>
      <c r="AO30" s="843"/>
      <c r="AP30" s="843" t="s">
        <v>488</v>
      </c>
      <c r="AQ30" s="843"/>
      <c r="AR30" s="843"/>
      <c r="AS30" s="843"/>
      <c r="AT30" s="843"/>
      <c r="AU30" s="843" t="s">
        <v>488</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7">
        <v>4</v>
      </c>
      <c r="B31" s="793" t="s">
        <v>393</v>
      </c>
      <c r="C31" s="794"/>
      <c r="D31" s="794"/>
      <c r="E31" s="794"/>
      <c r="F31" s="794"/>
      <c r="G31" s="794"/>
      <c r="H31" s="794"/>
      <c r="I31" s="794"/>
      <c r="J31" s="794"/>
      <c r="K31" s="794"/>
      <c r="L31" s="794"/>
      <c r="M31" s="794"/>
      <c r="N31" s="794"/>
      <c r="O31" s="794"/>
      <c r="P31" s="795"/>
      <c r="Q31" s="796">
        <v>1071</v>
      </c>
      <c r="R31" s="797"/>
      <c r="S31" s="797"/>
      <c r="T31" s="797"/>
      <c r="U31" s="797"/>
      <c r="V31" s="797">
        <v>1046</v>
      </c>
      <c r="W31" s="797"/>
      <c r="X31" s="797"/>
      <c r="Y31" s="797"/>
      <c r="Z31" s="797"/>
      <c r="AA31" s="797">
        <v>25</v>
      </c>
      <c r="AB31" s="797"/>
      <c r="AC31" s="797"/>
      <c r="AD31" s="797"/>
      <c r="AE31" s="798"/>
      <c r="AF31" s="799">
        <v>25</v>
      </c>
      <c r="AG31" s="800"/>
      <c r="AH31" s="800"/>
      <c r="AI31" s="800"/>
      <c r="AJ31" s="801"/>
      <c r="AK31" s="847">
        <v>244</v>
      </c>
      <c r="AL31" s="843"/>
      <c r="AM31" s="843"/>
      <c r="AN31" s="843"/>
      <c r="AO31" s="843"/>
      <c r="AP31" s="843" t="s">
        <v>488</v>
      </c>
      <c r="AQ31" s="843"/>
      <c r="AR31" s="843"/>
      <c r="AS31" s="843"/>
      <c r="AT31" s="843"/>
      <c r="AU31" s="843" t="s">
        <v>488</v>
      </c>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7">
        <v>5</v>
      </c>
      <c r="B32" s="793" t="s">
        <v>394</v>
      </c>
      <c r="C32" s="794"/>
      <c r="D32" s="794"/>
      <c r="E32" s="794"/>
      <c r="F32" s="794"/>
      <c r="G32" s="794"/>
      <c r="H32" s="794"/>
      <c r="I32" s="794"/>
      <c r="J32" s="794"/>
      <c r="K32" s="794"/>
      <c r="L32" s="794"/>
      <c r="M32" s="794"/>
      <c r="N32" s="794"/>
      <c r="O32" s="794"/>
      <c r="P32" s="795"/>
      <c r="Q32" s="796">
        <v>2724</v>
      </c>
      <c r="R32" s="797"/>
      <c r="S32" s="797"/>
      <c r="T32" s="797"/>
      <c r="U32" s="797"/>
      <c r="V32" s="797">
        <v>2842</v>
      </c>
      <c r="W32" s="797"/>
      <c r="X32" s="797"/>
      <c r="Y32" s="797"/>
      <c r="Z32" s="797"/>
      <c r="AA32" s="797">
        <v>-118</v>
      </c>
      <c r="AB32" s="797"/>
      <c r="AC32" s="797"/>
      <c r="AD32" s="797"/>
      <c r="AE32" s="798"/>
      <c r="AF32" s="799">
        <v>2623</v>
      </c>
      <c r="AG32" s="800"/>
      <c r="AH32" s="800"/>
      <c r="AI32" s="800"/>
      <c r="AJ32" s="801"/>
      <c r="AK32" s="847">
        <v>316</v>
      </c>
      <c r="AL32" s="843"/>
      <c r="AM32" s="843"/>
      <c r="AN32" s="843"/>
      <c r="AO32" s="843"/>
      <c r="AP32" s="843">
        <v>15238</v>
      </c>
      <c r="AQ32" s="843"/>
      <c r="AR32" s="843"/>
      <c r="AS32" s="843"/>
      <c r="AT32" s="843"/>
      <c r="AU32" s="843">
        <v>427</v>
      </c>
      <c r="AV32" s="843"/>
      <c r="AW32" s="843"/>
      <c r="AX32" s="843"/>
      <c r="AY32" s="843"/>
      <c r="AZ32" s="844"/>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7">
        <v>6</v>
      </c>
      <c r="B33" s="793" t="s">
        <v>396</v>
      </c>
      <c r="C33" s="794"/>
      <c r="D33" s="794"/>
      <c r="E33" s="794"/>
      <c r="F33" s="794"/>
      <c r="G33" s="794"/>
      <c r="H33" s="794"/>
      <c r="I33" s="794"/>
      <c r="J33" s="794"/>
      <c r="K33" s="794"/>
      <c r="L33" s="794"/>
      <c r="M33" s="794"/>
      <c r="N33" s="794"/>
      <c r="O33" s="794"/>
      <c r="P33" s="795"/>
      <c r="Q33" s="796">
        <v>4690</v>
      </c>
      <c r="R33" s="797"/>
      <c r="S33" s="797"/>
      <c r="T33" s="797"/>
      <c r="U33" s="797"/>
      <c r="V33" s="797">
        <v>4513</v>
      </c>
      <c r="W33" s="797"/>
      <c r="X33" s="797"/>
      <c r="Y33" s="797"/>
      <c r="Z33" s="797"/>
      <c r="AA33" s="797">
        <f>Q33-V33</f>
        <v>177</v>
      </c>
      <c r="AB33" s="797"/>
      <c r="AC33" s="797"/>
      <c r="AD33" s="797"/>
      <c r="AE33" s="798"/>
      <c r="AF33" s="799">
        <v>1398</v>
      </c>
      <c r="AG33" s="800"/>
      <c r="AH33" s="800"/>
      <c r="AI33" s="800"/>
      <c r="AJ33" s="801"/>
      <c r="AK33" s="847">
        <v>1811</v>
      </c>
      <c r="AL33" s="843"/>
      <c r="AM33" s="843"/>
      <c r="AN33" s="843"/>
      <c r="AO33" s="843"/>
      <c r="AP33" s="843">
        <v>22507</v>
      </c>
      <c r="AQ33" s="843"/>
      <c r="AR33" s="843"/>
      <c r="AS33" s="843"/>
      <c r="AT33" s="843"/>
      <c r="AU33" s="843">
        <v>16283</v>
      </c>
      <c r="AV33" s="843"/>
      <c r="AW33" s="843"/>
      <c r="AX33" s="843"/>
      <c r="AY33" s="843"/>
      <c r="AZ33" s="844"/>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5" t="s">
        <v>378</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4502</v>
      </c>
      <c r="AG63" s="857"/>
      <c r="AH63" s="857"/>
      <c r="AI63" s="857"/>
      <c r="AJ63" s="858"/>
      <c r="AK63" s="859"/>
      <c r="AL63" s="854"/>
      <c r="AM63" s="854"/>
      <c r="AN63" s="854"/>
      <c r="AO63" s="854"/>
      <c r="AP63" s="857">
        <v>37745</v>
      </c>
      <c r="AQ63" s="857"/>
      <c r="AR63" s="857"/>
      <c r="AS63" s="857"/>
      <c r="AT63" s="857"/>
      <c r="AU63" s="857">
        <v>16710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1">
        <v>1</v>
      </c>
      <c r="B68" s="882" t="s">
        <v>548</v>
      </c>
      <c r="C68" s="883"/>
      <c r="D68" s="883"/>
      <c r="E68" s="883"/>
      <c r="F68" s="883"/>
      <c r="G68" s="883"/>
      <c r="H68" s="883"/>
      <c r="I68" s="883"/>
      <c r="J68" s="883"/>
      <c r="K68" s="883"/>
      <c r="L68" s="883"/>
      <c r="M68" s="883"/>
      <c r="N68" s="883"/>
      <c r="O68" s="883"/>
      <c r="P68" s="884"/>
      <c r="Q68" s="885">
        <v>722</v>
      </c>
      <c r="R68" s="879"/>
      <c r="S68" s="879"/>
      <c r="T68" s="879"/>
      <c r="U68" s="879"/>
      <c r="V68" s="879">
        <v>641</v>
      </c>
      <c r="W68" s="879"/>
      <c r="X68" s="879"/>
      <c r="Y68" s="879"/>
      <c r="Z68" s="879"/>
      <c r="AA68" s="879">
        <v>81</v>
      </c>
      <c r="AB68" s="879"/>
      <c r="AC68" s="879"/>
      <c r="AD68" s="879"/>
      <c r="AE68" s="879"/>
      <c r="AF68" s="879">
        <v>81</v>
      </c>
      <c r="AG68" s="879"/>
      <c r="AH68" s="879"/>
      <c r="AI68" s="879"/>
      <c r="AJ68" s="879"/>
      <c r="AK68" s="879">
        <v>128</v>
      </c>
      <c r="AL68" s="879"/>
      <c r="AM68" s="879"/>
      <c r="AN68" s="879"/>
      <c r="AO68" s="879"/>
      <c r="AP68" s="879" t="s">
        <v>488</v>
      </c>
      <c r="AQ68" s="879"/>
      <c r="AR68" s="879"/>
      <c r="AS68" s="879"/>
      <c r="AT68" s="879"/>
      <c r="AU68" s="879" t="s">
        <v>488</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3">
        <v>2</v>
      </c>
      <c r="B69" s="886" t="s">
        <v>549</v>
      </c>
      <c r="C69" s="887"/>
      <c r="D69" s="887"/>
      <c r="E69" s="887"/>
      <c r="F69" s="887"/>
      <c r="G69" s="887"/>
      <c r="H69" s="887"/>
      <c r="I69" s="887"/>
      <c r="J69" s="887"/>
      <c r="K69" s="887"/>
      <c r="L69" s="887"/>
      <c r="M69" s="887"/>
      <c r="N69" s="887"/>
      <c r="O69" s="887"/>
      <c r="P69" s="888"/>
      <c r="Q69" s="889">
        <v>5892</v>
      </c>
      <c r="R69" s="843"/>
      <c r="S69" s="843"/>
      <c r="T69" s="843"/>
      <c r="U69" s="843"/>
      <c r="V69" s="843">
        <v>5654</v>
      </c>
      <c r="W69" s="843"/>
      <c r="X69" s="843"/>
      <c r="Y69" s="843"/>
      <c r="Z69" s="843"/>
      <c r="AA69" s="843">
        <v>238</v>
      </c>
      <c r="AB69" s="843"/>
      <c r="AC69" s="843"/>
      <c r="AD69" s="843"/>
      <c r="AE69" s="843"/>
      <c r="AF69" s="843">
        <v>238</v>
      </c>
      <c r="AG69" s="843"/>
      <c r="AH69" s="843"/>
      <c r="AI69" s="843"/>
      <c r="AJ69" s="843"/>
      <c r="AK69" s="843" t="s">
        <v>488</v>
      </c>
      <c r="AL69" s="843"/>
      <c r="AM69" s="843"/>
      <c r="AN69" s="843"/>
      <c r="AO69" s="843"/>
      <c r="AP69" s="843" t="s">
        <v>488</v>
      </c>
      <c r="AQ69" s="843"/>
      <c r="AR69" s="843"/>
      <c r="AS69" s="843"/>
      <c r="AT69" s="843"/>
      <c r="AU69" s="843" t="s">
        <v>488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3">
        <v>3</v>
      </c>
      <c r="B70" s="886" t="s">
        <v>550</v>
      </c>
      <c r="C70" s="887"/>
      <c r="D70" s="887"/>
      <c r="E70" s="887"/>
      <c r="F70" s="887"/>
      <c r="G70" s="887"/>
      <c r="H70" s="887"/>
      <c r="I70" s="887"/>
      <c r="J70" s="887"/>
      <c r="K70" s="887"/>
      <c r="L70" s="887"/>
      <c r="M70" s="887"/>
      <c r="N70" s="887"/>
      <c r="O70" s="887"/>
      <c r="P70" s="888"/>
      <c r="Q70" s="889">
        <v>1726</v>
      </c>
      <c r="R70" s="843"/>
      <c r="S70" s="843"/>
      <c r="T70" s="843"/>
      <c r="U70" s="843"/>
      <c r="V70" s="843">
        <v>1722</v>
      </c>
      <c r="W70" s="843"/>
      <c r="X70" s="843"/>
      <c r="Y70" s="843"/>
      <c r="Z70" s="843"/>
      <c r="AA70" s="843">
        <v>3</v>
      </c>
      <c r="AB70" s="843"/>
      <c r="AC70" s="843"/>
      <c r="AD70" s="843"/>
      <c r="AE70" s="843"/>
      <c r="AF70" s="843">
        <v>3</v>
      </c>
      <c r="AG70" s="843"/>
      <c r="AH70" s="843"/>
      <c r="AI70" s="843"/>
      <c r="AJ70" s="843"/>
      <c r="AK70" s="843">
        <v>38</v>
      </c>
      <c r="AL70" s="843"/>
      <c r="AM70" s="843"/>
      <c r="AN70" s="843"/>
      <c r="AO70" s="843"/>
      <c r="AP70" s="843" t="s">
        <v>488</v>
      </c>
      <c r="AQ70" s="843"/>
      <c r="AR70" s="843"/>
      <c r="AS70" s="843"/>
      <c r="AT70" s="843"/>
      <c r="AU70" s="843" t="s">
        <v>488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3">
        <v>4</v>
      </c>
      <c r="B71" s="886" t="s">
        <v>551</v>
      </c>
      <c r="C71" s="887"/>
      <c r="D71" s="887"/>
      <c r="E71" s="887"/>
      <c r="F71" s="887"/>
      <c r="G71" s="887"/>
      <c r="H71" s="887"/>
      <c r="I71" s="887"/>
      <c r="J71" s="887"/>
      <c r="K71" s="887"/>
      <c r="L71" s="887"/>
      <c r="M71" s="887"/>
      <c r="N71" s="887"/>
      <c r="O71" s="887"/>
      <c r="P71" s="888"/>
      <c r="Q71" s="889">
        <v>3</v>
      </c>
      <c r="R71" s="843"/>
      <c r="S71" s="843"/>
      <c r="T71" s="843"/>
      <c r="U71" s="843"/>
      <c r="V71" s="843">
        <v>3</v>
      </c>
      <c r="W71" s="843"/>
      <c r="X71" s="843"/>
      <c r="Y71" s="843"/>
      <c r="Z71" s="843"/>
      <c r="AA71" s="843">
        <v>0</v>
      </c>
      <c r="AB71" s="843"/>
      <c r="AC71" s="843"/>
      <c r="AD71" s="843"/>
      <c r="AE71" s="843"/>
      <c r="AF71" s="843">
        <v>0</v>
      </c>
      <c r="AG71" s="843"/>
      <c r="AH71" s="843"/>
      <c r="AI71" s="843"/>
      <c r="AJ71" s="843"/>
      <c r="AK71" s="843" t="s">
        <v>488</v>
      </c>
      <c r="AL71" s="843"/>
      <c r="AM71" s="843"/>
      <c r="AN71" s="843"/>
      <c r="AO71" s="843"/>
      <c r="AP71" s="843" t="s">
        <v>488</v>
      </c>
      <c r="AQ71" s="843"/>
      <c r="AR71" s="843"/>
      <c r="AS71" s="843"/>
      <c r="AT71" s="843"/>
      <c r="AU71" s="843" t="s">
        <v>488</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3">
        <v>5</v>
      </c>
      <c r="B72" s="886" t="s">
        <v>552</v>
      </c>
      <c r="C72" s="887"/>
      <c r="D72" s="887"/>
      <c r="E72" s="887"/>
      <c r="F72" s="887"/>
      <c r="G72" s="887"/>
      <c r="H72" s="887"/>
      <c r="I72" s="887"/>
      <c r="J72" s="887"/>
      <c r="K72" s="887"/>
      <c r="L72" s="887"/>
      <c r="M72" s="887"/>
      <c r="N72" s="887"/>
      <c r="O72" s="887"/>
      <c r="P72" s="888"/>
      <c r="Q72" s="889">
        <v>12</v>
      </c>
      <c r="R72" s="843"/>
      <c r="S72" s="843"/>
      <c r="T72" s="843"/>
      <c r="U72" s="843"/>
      <c r="V72" s="843">
        <v>11</v>
      </c>
      <c r="W72" s="843"/>
      <c r="X72" s="843"/>
      <c r="Y72" s="843"/>
      <c r="Z72" s="843"/>
      <c r="AA72" s="843">
        <v>1</v>
      </c>
      <c r="AB72" s="843"/>
      <c r="AC72" s="843"/>
      <c r="AD72" s="843"/>
      <c r="AE72" s="843"/>
      <c r="AF72" s="843">
        <v>1</v>
      </c>
      <c r="AG72" s="843"/>
      <c r="AH72" s="843"/>
      <c r="AI72" s="843"/>
      <c r="AJ72" s="843"/>
      <c r="AK72" s="843" t="s">
        <v>488</v>
      </c>
      <c r="AL72" s="843"/>
      <c r="AM72" s="843"/>
      <c r="AN72" s="843"/>
      <c r="AO72" s="843"/>
      <c r="AP72" s="843" t="s">
        <v>488</v>
      </c>
      <c r="AQ72" s="843"/>
      <c r="AR72" s="843"/>
      <c r="AS72" s="843"/>
      <c r="AT72" s="843"/>
      <c r="AU72" s="843" t="s">
        <v>488</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3">
        <v>6</v>
      </c>
      <c r="B73" s="886" t="s">
        <v>553</v>
      </c>
      <c r="C73" s="887"/>
      <c r="D73" s="887"/>
      <c r="E73" s="887"/>
      <c r="F73" s="887"/>
      <c r="G73" s="887"/>
      <c r="H73" s="887"/>
      <c r="I73" s="887"/>
      <c r="J73" s="887"/>
      <c r="K73" s="887"/>
      <c r="L73" s="887"/>
      <c r="M73" s="887"/>
      <c r="N73" s="887"/>
      <c r="O73" s="887"/>
      <c r="P73" s="888"/>
      <c r="Q73" s="889">
        <v>846</v>
      </c>
      <c r="R73" s="843"/>
      <c r="S73" s="843"/>
      <c r="T73" s="843"/>
      <c r="U73" s="843"/>
      <c r="V73" s="843">
        <v>789</v>
      </c>
      <c r="W73" s="843"/>
      <c r="X73" s="843"/>
      <c r="Y73" s="843"/>
      <c r="Z73" s="843"/>
      <c r="AA73" s="843">
        <v>57</v>
      </c>
      <c r="AB73" s="843"/>
      <c r="AC73" s="843"/>
      <c r="AD73" s="843"/>
      <c r="AE73" s="843"/>
      <c r="AF73" s="843">
        <v>57</v>
      </c>
      <c r="AG73" s="843"/>
      <c r="AH73" s="843"/>
      <c r="AI73" s="843"/>
      <c r="AJ73" s="843"/>
      <c r="AK73" s="843">
        <v>374</v>
      </c>
      <c r="AL73" s="843"/>
      <c r="AM73" s="843"/>
      <c r="AN73" s="843"/>
      <c r="AO73" s="843"/>
      <c r="AP73" s="843" t="s">
        <v>488</v>
      </c>
      <c r="AQ73" s="843"/>
      <c r="AR73" s="843"/>
      <c r="AS73" s="843"/>
      <c r="AT73" s="843"/>
      <c r="AU73" s="843" t="s">
        <v>488</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3">
        <v>7</v>
      </c>
      <c r="B74" s="886" t="s">
        <v>554</v>
      </c>
      <c r="C74" s="887"/>
      <c r="D74" s="887"/>
      <c r="E74" s="887"/>
      <c r="F74" s="887"/>
      <c r="G74" s="887"/>
      <c r="H74" s="887"/>
      <c r="I74" s="887"/>
      <c r="J74" s="887"/>
      <c r="K74" s="887"/>
      <c r="L74" s="887"/>
      <c r="M74" s="887"/>
      <c r="N74" s="887"/>
      <c r="O74" s="887"/>
      <c r="P74" s="888"/>
      <c r="Q74" s="889">
        <v>1238</v>
      </c>
      <c r="R74" s="843"/>
      <c r="S74" s="843"/>
      <c r="T74" s="843"/>
      <c r="U74" s="843"/>
      <c r="V74" s="843">
        <v>1143</v>
      </c>
      <c r="W74" s="843"/>
      <c r="X74" s="843"/>
      <c r="Y74" s="843"/>
      <c r="Z74" s="843"/>
      <c r="AA74" s="843">
        <v>95</v>
      </c>
      <c r="AB74" s="843"/>
      <c r="AC74" s="843"/>
      <c r="AD74" s="843"/>
      <c r="AE74" s="843"/>
      <c r="AF74" s="843">
        <v>95</v>
      </c>
      <c r="AG74" s="843"/>
      <c r="AH74" s="843"/>
      <c r="AI74" s="843"/>
      <c r="AJ74" s="843"/>
      <c r="AK74" s="843" t="s">
        <v>488</v>
      </c>
      <c r="AL74" s="843"/>
      <c r="AM74" s="843"/>
      <c r="AN74" s="843"/>
      <c r="AO74" s="843"/>
      <c r="AP74" s="843" t="s">
        <v>488</v>
      </c>
      <c r="AQ74" s="843"/>
      <c r="AR74" s="843"/>
      <c r="AS74" s="843"/>
      <c r="AT74" s="843"/>
      <c r="AU74" s="843" t="s">
        <v>488</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3">
        <v>8</v>
      </c>
      <c r="B75" s="886" t="s">
        <v>555</v>
      </c>
      <c r="C75" s="887"/>
      <c r="D75" s="887"/>
      <c r="E75" s="887"/>
      <c r="F75" s="887"/>
      <c r="G75" s="887"/>
      <c r="H75" s="887"/>
      <c r="I75" s="887"/>
      <c r="J75" s="887"/>
      <c r="K75" s="887"/>
      <c r="L75" s="887"/>
      <c r="M75" s="887"/>
      <c r="N75" s="887"/>
      <c r="O75" s="887"/>
      <c r="P75" s="888"/>
      <c r="Q75" s="890">
        <v>286479</v>
      </c>
      <c r="R75" s="891"/>
      <c r="S75" s="891"/>
      <c r="T75" s="891"/>
      <c r="U75" s="847"/>
      <c r="V75" s="892">
        <v>283821</v>
      </c>
      <c r="W75" s="891"/>
      <c r="X75" s="891"/>
      <c r="Y75" s="891"/>
      <c r="Z75" s="847"/>
      <c r="AA75" s="892">
        <v>2657</v>
      </c>
      <c r="AB75" s="891"/>
      <c r="AC75" s="891"/>
      <c r="AD75" s="891"/>
      <c r="AE75" s="847"/>
      <c r="AF75" s="892">
        <v>2657</v>
      </c>
      <c r="AG75" s="891"/>
      <c r="AH75" s="891"/>
      <c r="AI75" s="891"/>
      <c r="AJ75" s="847"/>
      <c r="AK75" s="892">
        <v>1846</v>
      </c>
      <c r="AL75" s="891"/>
      <c r="AM75" s="891"/>
      <c r="AN75" s="891"/>
      <c r="AO75" s="847"/>
      <c r="AP75" s="892" t="s">
        <v>488</v>
      </c>
      <c r="AQ75" s="891"/>
      <c r="AR75" s="891"/>
      <c r="AS75" s="891"/>
      <c r="AT75" s="847"/>
      <c r="AU75" s="892" t="s">
        <v>488</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5" t="s">
        <v>378</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3132</v>
      </c>
      <c r="AG88" s="857"/>
      <c r="AH88" s="857"/>
      <c r="AI88" s="857"/>
      <c r="AJ88" s="857"/>
      <c r="AK88" s="854"/>
      <c r="AL88" s="854"/>
      <c r="AM88" s="854"/>
      <c r="AN88" s="854"/>
      <c r="AO88" s="854"/>
      <c r="AP88" s="857" t="s">
        <v>576</v>
      </c>
      <c r="AQ88" s="857"/>
      <c r="AR88" s="857"/>
      <c r="AS88" s="857"/>
      <c r="AT88" s="857"/>
      <c r="AU88" s="857" t="s">
        <v>576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226</v>
      </c>
      <c r="CS102" s="865"/>
      <c r="CT102" s="865"/>
      <c r="CU102" s="865"/>
      <c r="CV102" s="904"/>
      <c r="CW102" s="903">
        <v>16</v>
      </c>
      <c r="CX102" s="865"/>
      <c r="CY102" s="865"/>
      <c r="CZ102" s="865"/>
      <c r="DA102" s="904"/>
      <c r="DB102" s="903" t="s">
        <v>576</v>
      </c>
      <c r="DC102" s="865"/>
      <c r="DD102" s="865"/>
      <c r="DE102" s="865"/>
      <c r="DF102" s="904"/>
      <c r="DG102" s="903" t="s">
        <v>576</v>
      </c>
      <c r="DH102" s="865"/>
      <c r="DI102" s="865"/>
      <c r="DJ102" s="865"/>
      <c r="DK102" s="904"/>
      <c r="DL102" s="903" t="s">
        <v>576</v>
      </c>
      <c r="DM102" s="865"/>
      <c r="DN102" s="865"/>
      <c r="DO102" s="865"/>
      <c r="DP102" s="904"/>
      <c r="DQ102" s="903" t="s">
        <v>576</v>
      </c>
      <c r="DR102" s="865"/>
      <c r="DS102" s="865"/>
      <c r="DT102" s="865"/>
      <c r="DU102" s="904"/>
      <c r="DV102" s="802"/>
      <c r="DW102" s="803"/>
      <c r="DX102" s="803"/>
      <c r="DY102" s="803"/>
      <c r="DZ102" s="927"/>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4616726</v>
      </c>
      <c r="AB110" s="913"/>
      <c r="AC110" s="913"/>
      <c r="AD110" s="913"/>
      <c r="AE110" s="914"/>
      <c r="AF110" s="915">
        <v>4787341</v>
      </c>
      <c r="AG110" s="913"/>
      <c r="AH110" s="913"/>
      <c r="AI110" s="913"/>
      <c r="AJ110" s="914"/>
      <c r="AK110" s="915">
        <v>4759076</v>
      </c>
      <c r="AL110" s="913"/>
      <c r="AM110" s="913"/>
      <c r="AN110" s="913"/>
      <c r="AO110" s="914"/>
      <c r="AP110" s="916">
        <v>24.1</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46685800</v>
      </c>
      <c r="BR110" s="944"/>
      <c r="BS110" s="944"/>
      <c r="BT110" s="944"/>
      <c r="BU110" s="944"/>
      <c r="BV110" s="944">
        <v>45978432</v>
      </c>
      <c r="BW110" s="944"/>
      <c r="BX110" s="944"/>
      <c r="BY110" s="944"/>
      <c r="BZ110" s="944"/>
      <c r="CA110" s="944">
        <v>44560972</v>
      </c>
      <c r="CB110" s="944"/>
      <c r="CC110" s="944"/>
      <c r="CD110" s="944"/>
      <c r="CE110" s="944"/>
      <c r="CF110" s="957">
        <v>225.8</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3267289</v>
      </c>
      <c r="BR111" s="939"/>
      <c r="BS111" s="939"/>
      <c r="BT111" s="939"/>
      <c r="BU111" s="939"/>
      <c r="BV111" s="939">
        <v>2842723</v>
      </c>
      <c r="BW111" s="939"/>
      <c r="BX111" s="939"/>
      <c r="BY111" s="939"/>
      <c r="BZ111" s="939"/>
      <c r="CA111" s="939">
        <v>2487811</v>
      </c>
      <c r="CB111" s="939"/>
      <c r="CC111" s="939"/>
      <c r="CD111" s="939"/>
      <c r="CE111" s="939"/>
      <c r="CF111" s="933">
        <v>12.6</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17508400</v>
      </c>
      <c r="BR112" s="939"/>
      <c r="BS112" s="939"/>
      <c r="BT112" s="939"/>
      <c r="BU112" s="939"/>
      <c r="BV112" s="939">
        <v>17177145</v>
      </c>
      <c r="BW112" s="939"/>
      <c r="BX112" s="939"/>
      <c r="BY112" s="939"/>
      <c r="BZ112" s="939"/>
      <c r="CA112" s="939">
        <v>16709825</v>
      </c>
      <c r="CB112" s="939"/>
      <c r="CC112" s="939"/>
      <c r="CD112" s="939"/>
      <c r="CE112" s="939"/>
      <c r="CF112" s="933">
        <v>84.7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v>2650303</v>
      </c>
      <c r="DH112" s="939"/>
      <c r="DI112" s="939"/>
      <c r="DJ112" s="939"/>
      <c r="DK112" s="939"/>
      <c r="DL112" s="939">
        <v>2650303</v>
      </c>
      <c r="DM112" s="939"/>
      <c r="DN112" s="939"/>
      <c r="DO112" s="939"/>
      <c r="DP112" s="939"/>
      <c r="DQ112" s="939">
        <v>2298534</v>
      </c>
      <c r="DR112" s="939"/>
      <c r="DS112" s="939"/>
      <c r="DT112" s="939"/>
      <c r="DU112" s="939"/>
      <c r="DV112" s="940">
        <v>11.6</v>
      </c>
      <c r="DW112" s="940"/>
      <c r="DX112" s="940"/>
      <c r="DY112" s="940"/>
      <c r="DZ112" s="941"/>
    </row>
    <row r="113" spans="1:130" s="224" customFormat="1" ht="26.25" customHeight="1" x14ac:dyDescent="0.2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1796237</v>
      </c>
      <c r="AB113" s="951"/>
      <c r="AC113" s="951"/>
      <c r="AD113" s="951"/>
      <c r="AE113" s="952"/>
      <c r="AF113" s="953">
        <v>1778404</v>
      </c>
      <c r="AG113" s="951"/>
      <c r="AH113" s="951"/>
      <c r="AI113" s="951"/>
      <c r="AJ113" s="952"/>
      <c r="AK113" s="953">
        <v>1665156</v>
      </c>
      <c r="AL113" s="951"/>
      <c r="AM113" s="951"/>
      <c r="AN113" s="951"/>
      <c r="AO113" s="952"/>
      <c r="AP113" s="954">
        <v>8.4</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5115287</v>
      </c>
      <c r="BR114" s="939"/>
      <c r="BS114" s="939"/>
      <c r="BT114" s="939"/>
      <c r="BU114" s="939"/>
      <c r="BV114" s="939">
        <v>4966269</v>
      </c>
      <c r="BW114" s="939"/>
      <c r="BX114" s="939"/>
      <c r="BY114" s="939"/>
      <c r="BZ114" s="939"/>
      <c r="CA114" s="939">
        <v>5104789</v>
      </c>
      <c r="CB114" s="939"/>
      <c r="CC114" s="939"/>
      <c r="CD114" s="939"/>
      <c r="CE114" s="939"/>
      <c r="CF114" s="933">
        <v>25.9</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20631</v>
      </c>
      <c r="AB115" s="951"/>
      <c r="AC115" s="951"/>
      <c r="AD115" s="951"/>
      <c r="AE115" s="952"/>
      <c r="AF115" s="953">
        <v>198913</v>
      </c>
      <c r="AG115" s="951"/>
      <c r="AH115" s="951"/>
      <c r="AI115" s="951"/>
      <c r="AJ115" s="952"/>
      <c r="AK115" s="953">
        <v>181867</v>
      </c>
      <c r="AL115" s="951"/>
      <c r="AM115" s="951"/>
      <c r="AN115" s="951"/>
      <c r="AO115" s="952"/>
      <c r="AP115" s="954">
        <v>0.9</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455856</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17950</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6433594</v>
      </c>
      <c r="AB117" s="992"/>
      <c r="AC117" s="992"/>
      <c r="AD117" s="992"/>
      <c r="AE117" s="993"/>
      <c r="AF117" s="994">
        <v>6764658</v>
      </c>
      <c r="AG117" s="992"/>
      <c r="AH117" s="992"/>
      <c r="AI117" s="992"/>
      <c r="AJ117" s="993"/>
      <c r="AK117" s="994">
        <v>6606099</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72576776</v>
      </c>
      <c r="BR119" s="1013"/>
      <c r="BS119" s="1013"/>
      <c r="BT119" s="1013"/>
      <c r="BU119" s="1013"/>
      <c r="BV119" s="1013">
        <v>70964569</v>
      </c>
      <c r="BW119" s="1013"/>
      <c r="BX119" s="1013"/>
      <c r="BY119" s="1013"/>
      <c r="BZ119" s="1013"/>
      <c r="CA119" s="1013">
        <v>68863397</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143180</v>
      </c>
      <c r="DH119" s="999"/>
      <c r="DI119" s="999"/>
      <c r="DJ119" s="999"/>
      <c r="DK119" s="1000"/>
      <c r="DL119" s="998">
        <v>192420</v>
      </c>
      <c r="DM119" s="999"/>
      <c r="DN119" s="999"/>
      <c r="DO119" s="999"/>
      <c r="DP119" s="1000"/>
      <c r="DQ119" s="998">
        <v>189277</v>
      </c>
      <c r="DR119" s="999"/>
      <c r="DS119" s="999"/>
      <c r="DT119" s="999"/>
      <c r="DU119" s="1000"/>
      <c r="DV119" s="1001">
        <v>1</v>
      </c>
      <c r="DW119" s="1002"/>
      <c r="DX119" s="1002"/>
      <c r="DY119" s="1002"/>
      <c r="DZ119" s="1003"/>
    </row>
    <row r="120" spans="1:130" s="224" customFormat="1" ht="26.25" customHeight="1" x14ac:dyDescent="0.2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16120170</v>
      </c>
      <c r="BR120" s="944"/>
      <c r="BS120" s="944"/>
      <c r="BT120" s="944"/>
      <c r="BU120" s="944"/>
      <c r="BV120" s="944">
        <v>17086163</v>
      </c>
      <c r="BW120" s="944"/>
      <c r="BX120" s="944"/>
      <c r="BY120" s="944"/>
      <c r="BZ120" s="944"/>
      <c r="CA120" s="944">
        <v>18343189</v>
      </c>
      <c r="CB120" s="944"/>
      <c r="CC120" s="944"/>
      <c r="CD120" s="944"/>
      <c r="CE120" s="944"/>
      <c r="CF120" s="957">
        <v>93</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16785778</v>
      </c>
      <c r="DH120" s="944"/>
      <c r="DI120" s="944"/>
      <c r="DJ120" s="944"/>
      <c r="DK120" s="944"/>
      <c r="DL120" s="944">
        <v>16663290</v>
      </c>
      <c r="DM120" s="944"/>
      <c r="DN120" s="944"/>
      <c r="DO120" s="944"/>
      <c r="DP120" s="944"/>
      <c r="DQ120" s="944">
        <v>16283164</v>
      </c>
      <c r="DR120" s="944"/>
      <c r="DS120" s="944"/>
      <c r="DT120" s="944"/>
      <c r="DU120" s="944"/>
      <c r="DV120" s="945">
        <v>82.5</v>
      </c>
      <c r="DW120" s="945"/>
      <c r="DX120" s="945"/>
      <c r="DY120" s="945"/>
      <c r="DZ120" s="946"/>
    </row>
    <row r="121" spans="1:130" s="224" customFormat="1" ht="26.25" customHeight="1" x14ac:dyDescent="0.2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1855</v>
      </c>
      <c r="AB121" s="972"/>
      <c r="AC121" s="972"/>
      <c r="AD121" s="972"/>
      <c r="AE121" s="973"/>
      <c r="AF121" s="974">
        <v>177678</v>
      </c>
      <c r="AG121" s="972"/>
      <c r="AH121" s="972"/>
      <c r="AI121" s="972"/>
      <c r="AJ121" s="973"/>
      <c r="AK121" s="974">
        <v>177678</v>
      </c>
      <c r="AL121" s="972"/>
      <c r="AM121" s="972"/>
      <c r="AN121" s="972"/>
      <c r="AO121" s="973"/>
      <c r="AP121" s="975">
        <v>0.9</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4222307</v>
      </c>
      <c r="BR121" s="939"/>
      <c r="BS121" s="939"/>
      <c r="BT121" s="939"/>
      <c r="BU121" s="939"/>
      <c r="BV121" s="939">
        <v>4407384</v>
      </c>
      <c r="BW121" s="939"/>
      <c r="BX121" s="939"/>
      <c r="BY121" s="939"/>
      <c r="BZ121" s="939"/>
      <c r="CA121" s="939">
        <v>4469081</v>
      </c>
      <c r="CB121" s="939"/>
      <c r="CC121" s="939"/>
      <c r="CD121" s="939"/>
      <c r="CE121" s="939"/>
      <c r="CF121" s="933">
        <v>22.7</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722622</v>
      </c>
      <c r="DH121" s="939"/>
      <c r="DI121" s="939"/>
      <c r="DJ121" s="939"/>
      <c r="DK121" s="939"/>
      <c r="DL121" s="939">
        <v>513855</v>
      </c>
      <c r="DM121" s="939"/>
      <c r="DN121" s="939"/>
      <c r="DO121" s="939"/>
      <c r="DP121" s="939"/>
      <c r="DQ121" s="939">
        <v>426661</v>
      </c>
      <c r="DR121" s="939"/>
      <c r="DS121" s="939"/>
      <c r="DT121" s="939"/>
      <c r="DU121" s="939"/>
      <c r="DV121" s="940">
        <v>2.2000000000000002</v>
      </c>
      <c r="DW121" s="940"/>
      <c r="DX121" s="940"/>
      <c r="DY121" s="940"/>
      <c r="DZ121" s="941"/>
    </row>
    <row r="122" spans="1:130" s="224" customFormat="1" ht="26.25" customHeight="1" x14ac:dyDescent="0.2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48399517</v>
      </c>
      <c r="BR122" s="1013"/>
      <c r="BS122" s="1013"/>
      <c r="BT122" s="1013"/>
      <c r="BU122" s="1013"/>
      <c r="BV122" s="1013">
        <v>46778424</v>
      </c>
      <c r="BW122" s="1013"/>
      <c r="BX122" s="1013"/>
      <c r="BY122" s="1013"/>
      <c r="BZ122" s="1013"/>
      <c r="CA122" s="1013">
        <v>44746897</v>
      </c>
      <c r="CB122" s="1013"/>
      <c r="CC122" s="1013"/>
      <c r="CD122" s="1013"/>
      <c r="CE122" s="1013"/>
      <c r="CF122" s="1030">
        <v>226.8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18345</v>
      </c>
      <c r="AB123" s="972"/>
      <c r="AC123" s="972"/>
      <c r="AD123" s="972"/>
      <c r="AE123" s="973"/>
      <c r="AF123" s="974">
        <v>18147</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68741994</v>
      </c>
      <c r="BR123" s="1077"/>
      <c r="BS123" s="1077"/>
      <c r="BT123" s="1077"/>
      <c r="BU123" s="1077"/>
      <c r="BV123" s="1077">
        <v>68271971</v>
      </c>
      <c r="BW123" s="1077"/>
      <c r="BX123" s="1077"/>
      <c r="BY123" s="1077"/>
      <c r="BZ123" s="1077"/>
      <c r="CA123" s="1077">
        <v>67559167</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3">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18.5</v>
      </c>
      <c r="BR124" s="1040"/>
      <c r="BS124" s="1040"/>
      <c r="BT124" s="1040"/>
      <c r="BU124" s="1040"/>
      <c r="BV124" s="1040">
        <v>13.7</v>
      </c>
      <c r="BW124" s="1040"/>
      <c r="BX124" s="1040"/>
      <c r="BY124" s="1040"/>
      <c r="BZ124" s="1040"/>
      <c r="CA124" s="1040">
        <v>6.6</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3">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431</v>
      </c>
      <c r="AB126" s="972"/>
      <c r="AC126" s="972"/>
      <c r="AD126" s="972"/>
      <c r="AE126" s="973"/>
      <c r="AF126" s="974">
        <v>3088</v>
      </c>
      <c r="AG126" s="972"/>
      <c r="AH126" s="972"/>
      <c r="AI126" s="972"/>
      <c r="AJ126" s="973"/>
      <c r="AK126" s="974">
        <v>4189</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3">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347201</v>
      </c>
      <c r="AB128" s="1059"/>
      <c r="AC128" s="1059"/>
      <c r="AD128" s="1059"/>
      <c r="AE128" s="1060"/>
      <c r="AF128" s="1061">
        <v>348085</v>
      </c>
      <c r="AG128" s="1059"/>
      <c r="AH128" s="1059"/>
      <c r="AI128" s="1059"/>
      <c r="AJ128" s="1060"/>
      <c r="AK128" s="1061">
        <v>340304</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12.14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24903249</v>
      </c>
      <c r="AB129" s="972"/>
      <c r="AC129" s="972"/>
      <c r="AD129" s="972"/>
      <c r="AE129" s="973"/>
      <c r="AF129" s="974">
        <v>23913540</v>
      </c>
      <c r="AG129" s="972"/>
      <c r="AH129" s="972"/>
      <c r="AI129" s="972"/>
      <c r="AJ129" s="973"/>
      <c r="AK129" s="974">
        <v>24155970</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17.14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4219423</v>
      </c>
      <c r="AB130" s="972"/>
      <c r="AC130" s="972"/>
      <c r="AD130" s="972"/>
      <c r="AE130" s="973"/>
      <c r="AF130" s="974">
        <v>4367180</v>
      </c>
      <c r="AG130" s="972"/>
      <c r="AH130" s="972"/>
      <c r="AI130" s="972"/>
      <c r="AJ130" s="973"/>
      <c r="AK130" s="974">
        <v>4425188</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9.6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20683826</v>
      </c>
      <c r="AB131" s="999"/>
      <c r="AC131" s="999"/>
      <c r="AD131" s="999"/>
      <c r="AE131" s="1000"/>
      <c r="AF131" s="998">
        <v>19546360</v>
      </c>
      <c r="AG131" s="999"/>
      <c r="AH131" s="999"/>
      <c r="AI131" s="999"/>
      <c r="AJ131" s="1000"/>
      <c r="AK131" s="998">
        <v>19730782</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6.6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9.026232448</v>
      </c>
      <c r="AB132" s="1110"/>
      <c r="AC132" s="1110"/>
      <c r="AD132" s="1110"/>
      <c r="AE132" s="1111"/>
      <c r="AF132" s="1112">
        <v>10.48478261</v>
      </c>
      <c r="AG132" s="1110"/>
      <c r="AH132" s="1110"/>
      <c r="AI132" s="1110"/>
      <c r="AJ132" s="1111"/>
      <c r="AK132" s="1112">
        <v>9.3286064379999996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9.3000000000000007</v>
      </c>
      <c r="AB133" s="1093"/>
      <c r="AC133" s="1093"/>
      <c r="AD133" s="1093"/>
      <c r="AE133" s="1094"/>
      <c r="AF133" s="1092">
        <v>9.6</v>
      </c>
      <c r="AG133" s="1093"/>
      <c r="AH133" s="1093"/>
      <c r="AI133" s="1093"/>
      <c r="AJ133" s="1094"/>
      <c r="AK133" s="1092">
        <v>9.6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Miq8JFYBjmCfZ343Bx7cxDu+VboUuCHQTJ0oyGU7DYniD7ZUHnFMR9omacZ+ff58ubghAu12z8b51F2fyB4JA==" saltValue="WkzPNZqU49wS33uKuxru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M4BY1IAsuZpujLTmTNw8yOkRKqRrHGq9smgOUTeaEmbvFseoDH6iGaFzd8gd0q/wh9Xn5AGvFVjPDNjn3/As7g==" saltValue="42hEiTORihVZi7opcS9p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AC12" sqref="AC12:AG12"/>
    </sheetView>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bySqV/NkfeOxZQYCPfW6b8tMnoIItEpzmw8bK+x7COG6XfBbJE9jvIEMOsPR4S77F9VKrZQMp4+M2DKBUTOGMw==" saltValue="89NV0vRnYGRelX9DGSLP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C12" sqref="AC12:AG12"/>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479</v>
      </c>
      <c r="AL6" s="260"/>
      <c r="AM6" s="260"/>
      <c r="AN6" s="260"/>
    </row>
    <row r="7" spans="1:46" ht="13.5" customHeight="1" x14ac:dyDescent="0.25">
      <c r="A7" s="259"/>
      <c r="AK7" s="262"/>
      <c r="AL7" s="263"/>
      <c r="AM7" s="263"/>
      <c r="AN7" s="264"/>
      <c r="AO7" s="1127" t="s">
        <v>480</v>
      </c>
      <c r="AP7" s="265"/>
      <c r="AQ7" s="266" t="s">
        <v>481</v>
      </c>
      <c r="AR7" s="267"/>
    </row>
    <row r="8" spans="1:46" ht="12.75" x14ac:dyDescent="0.25">
      <c r="A8" s="259"/>
      <c r="AK8" s="268"/>
      <c r="AL8" s="269"/>
      <c r="AM8" s="269"/>
      <c r="AN8" s="270"/>
      <c r="AO8" s="1128"/>
      <c r="AP8" s="271" t="s">
        <v>482</v>
      </c>
      <c r="AQ8" s="272" t="s">
        <v>483</v>
      </c>
      <c r="AR8" s="273" t="s">
        <v>484</v>
      </c>
    </row>
    <row r="9" spans="1:46" ht="12.75" x14ac:dyDescent="0.25">
      <c r="A9" s="259"/>
      <c r="AK9" s="1129" t="s">
        <v>485</v>
      </c>
      <c r="AL9" s="1130"/>
      <c r="AM9" s="1130"/>
      <c r="AN9" s="1131"/>
      <c r="AO9" s="274">
        <v>6880762</v>
      </c>
      <c r="AP9" s="274">
        <v>88792</v>
      </c>
      <c r="AQ9" s="275">
        <v>73824</v>
      </c>
      <c r="AR9" s="276">
        <v>20.3</v>
      </c>
    </row>
    <row r="10" spans="1:46" ht="13.5" customHeight="1" x14ac:dyDescent="0.25">
      <c r="A10" s="259"/>
      <c r="AK10" s="1129" t="s">
        <v>486</v>
      </c>
      <c r="AL10" s="1130"/>
      <c r="AM10" s="1130"/>
      <c r="AN10" s="1131"/>
      <c r="AO10" s="277">
        <v>16576</v>
      </c>
      <c r="AP10" s="277">
        <v>214</v>
      </c>
      <c r="AQ10" s="278">
        <v>6244</v>
      </c>
      <c r="AR10" s="279">
        <v>-96.6</v>
      </c>
    </row>
    <row r="11" spans="1:46" ht="13.5" customHeight="1" x14ac:dyDescent="0.25">
      <c r="A11" s="259"/>
      <c r="AK11" s="1129" t="s">
        <v>487</v>
      </c>
      <c r="AL11" s="1130"/>
      <c r="AM11" s="1130"/>
      <c r="AN11" s="1131"/>
      <c r="AO11" s="277" t="s">
        <v>488</v>
      </c>
      <c r="AP11" s="277" t="s">
        <v>488</v>
      </c>
      <c r="AQ11" s="278">
        <v>1048</v>
      </c>
      <c r="AR11" s="279" t="s">
        <v>488</v>
      </c>
    </row>
    <row r="12" spans="1:46" ht="13.5" customHeight="1" x14ac:dyDescent="0.25">
      <c r="A12" s="259"/>
      <c r="AK12" s="1129" t="s">
        <v>489</v>
      </c>
      <c r="AL12" s="1130"/>
      <c r="AM12" s="1130"/>
      <c r="AN12" s="1131"/>
      <c r="AO12" s="277" t="s">
        <v>488</v>
      </c>
      <c r="AP12" s="277" t="s">
        <v>488</v>
      </c>
      <c r="AQ12" s="278">
        <v>8</v>
      </c>
      <c r="AR12" s="279" t="s">
        <v>488</v>
      </c>
    </row>
    <row r="13" spans="1:46" ht="13.5" customHeight="1" x14ac:dyDescent="0.25">
      <c r="A13" s="259"/>
      <c r="AK13" s="1129" t="s">
        <v>490</v>
      </c>
      <c r="AL13" s="1130"/>
      <c r="AM13" s="1130"/>
      <c r="AN13" s="1131"/>
      <c r="AO13" s="277">
        <v>251263</v>
      </c>
      <c r="AP13" s="277">
        <v>3242</v>
      </c>
      <c r="AQ13" s="278">
        <v>2350</v>
      </c>
      <c r="AR13" s="279">
        <v>38</v>
      </c>
    </row>
    <row r="14" spans="1:46" ht="13.5" customHeight="1" x14ac:dyDescent="0.25">
      <c r="A14" s="259"/>
      <c r="AK14" s="1129" t="s">
        <v>491</v>
      </c>
      <c r="AL14" s="1130"/>
      <c r="AM14" s="1130"/>
      <c r="AN14" s="1131"/>
      <c r="AO14" s="277">
        <v>131845</v>
      </c>
      <c r="AP14" s="277">
        <v>1701</v>
      </c>
      <c r="AQ14" s="278">
        <v>1698</v>
      </c>
      <c r="AR14" s="279">
        <v>0.2</v>
      </c>
    </row>
    <row r="15" spans="1:46" ht="13.5" customHeight="1" x14ac:dyDescent="0.25">
      <c r="A15" s="259"/>
      <c r="AK15" s="1132" t="s">
        <v>492</v>
      </c>
      <c r="AL15" s="1133"/>
      <c r="AM15" s="1133"/>
      <c r="AN15" s="1134"/>
      <c r="AO15" s="277">
        <v>-182509</v>
      </c>
      <c r="AP15" s="277">
        <v>-2355</v>
      </c>
      <c r="AQ15" s="278">
        <v>-3564</v>
      </c>
      <c r="AR15" s="279">
        <v>-33.9</v>
      </c>
    </row>
    <row r="16" spans="1:46" ht="12.75" x14ac:dyDescent="0.25">
      <c r="A16" s="259"/>
      <c r="AK16" s="1132" t="s">
        <v>177</v>
      </c>
      <c r="AL16" s="1133"/>
      <c r="AM16" s="1133"/>
      <c r="AN16" s="1134"/>
      <c r="AO16" s="277">
        <v>7097937</v>
      </c>
      <c r="AP16" s="277">
        <v>91595</v>
      </c>
      <c r="AQ16" s="278">
        <v>81608</v>
      </c>
      <c r="AR16" s="279">
        <v>12.2</v>
      </c>
    </row>
    <row r="17" spans="1:46" ht="12.75" x14ac:dyDescent="0.25">
      <c r="A17" s="259"/>
    </row>
    <row r="18" spans="1:46" ht="12.75" x14ac:dyDescent="0.25">
      <c r="A18" s="259"/>
      <c r="AQ18" s="280"/>
      <c r="AR18" s="280"/>
    </row>
    <row r="19" spans="1:46" ht="12.75" x14ac:dyDescent="0.25">
      <c r="A19" s="259"/>
      <c r="AK19" s="255" t="s">
        <v>493</v>
      </c>
    </row>
    <row r="20" spans="1:46" ht="12.75" x14ac:dyDescent="0.25">
      <c r="A20" s="259"/>
      <c r="AK20" s="281"/>
      <c r="AL20" s="282"/>
      <c r="AM20" s="282"/>
      <c r="AN20" s="283"/>
      <c r="AO20" s="284" t="s">
        <v>494</v>
      </c>
      <c r="AP20" s="285" t="s">
        <v>495</v>
      </c>
      <c r="AQ20" s="286" t="s">
        <v>496</v>
      </c>
      <c r="AR20" s="287"/>
    </row>
    <row r="21" spans="1:46" s="260" customFormat="1" ht="12.75" x14ac:dyDescent="0.25">
      <c r="A21" s="288"/>
      <c r="AK21" s="1135" t="s">
        <v>497</v>
      </c>
      <c r="AL21" s="1136"/>
      <c r="AM21" s="1136"/>
      <c r="AN21" s="1137"/>
      <c r="AO21" s="289">
        <v>9.9600000000000009</v>
      </c>
      <c r="AP21" s="290">
        <v>7.59</v>
      </c>
      <c r="AQ21" s="291">
        <v>2.37</v>
      </c>
      <c r="AS21" s="292"/>
      <c r="AT21" s="288"/>
    </row>
    <row r="22" spans="1:46" s="260" customFormat="1" ht="12.75" x14ac:dyDescent="0.25">
      <c r="A22" s="288"/>
      <c r="AK22" s="1135" t="s">
        <v>498</v>
      </c>
      <c r="AL22" s="1136"/>
      <c r="AM22" s="1136"/>
      <c r="AN22" s="1137"/>
      <c r="AO22" s="293">
        <v>98.4</v>
      </c>
      <c r="AP22" s="294">
        <v>98.2</v>
      </c>
      <c r="AQ22" s="295">
        <v>0.2</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501</v>
      </c>
      <c r="AL29" s="260"/>
      <c r="AM29" s="260"/>
      <c r="AN29" s="260"/>
      <c r="AS29" s="302"/>
    </row>
    <row r="30" spans="1:46" ht="13.5" customHeight="1" x14ac:dyDescent="0.25">
      <c r="A30" s="259"/>
      <c r="AK30" s="262"/>
      <c r="AL30" s="263"/>
      <c r="AM30" s="263"/>
      <c r="AN30" s="264"/>
      <c r="AO30" s="1127" t="s">
        <v>480</v>
      </c>
      <c r="AP30" s="265"/>
      <c r="AQ30" s="266" t="s">
        <v>481</v>
      </c>
      <c r="AR30" s="267"/>
    </row>
    <row r="31" spans="1:46" ht="12.75" x14ac:dyDescent="0.25">
      <c r="A31" s="259"/>
      <c r="AK31" s="268"/>
      <c r="AL31" s="269"/>
      <c r="AM31" s="269"/>
      <c r="AN31" s="270"/>
      <c r="AO31" s="1128"/>
      <c r="AP31" s="271" t="s">
        <v>482</v>
      </c>
      <c r="AQ31" s="272" t="s">
        <v>483</v>
      </c>
      <c r="AR31" s="273" t="s">
        <v>484</v>
      </c>
    </row>
    <row r="32" spans="1:46" ht="27" customHeight="1" x14ac:dyDescent="0.25">
      <c r="A32" s="259"/>
      <c r="AK32" s="1143" t="s">
        <v>502</v>
      </c>
      <c r="AL32" s="1144"/>
      <c r="AM32" s="1144"/>
      <c r="AN32" s="1145"/>
      <c r="AO32" s="303">
        <v>4759076</v>
      </c>
      <c r="AP32" s="303">
        <v>61413</v>
      </c>
      <c r="AQ32" s="304">
        <v>42992</v>
      </c>
      <c r="AR32" s="305">
        <v>42.8</v>
      </c>
    </row>
    <row r="33" spans="1:46" ht="13.5" customHeight="1" x14ac:dyDescent="0.25">
      <c r="A33" s="259"/>
      <c r="AK33" s="1143" t="s">
        <v>503</v>
      </c>
      <c r="AL33" s="1144"/>
      <c r="AM33" s="1144"/>
      <c r="AN33" s="1145"/>
      <c r="AO33" s="303" t="s">
        <v>488</v>
      </c>
      <c r="AP33" s="303" t="s">
        <v>488</v>
      </c>
      <c r="AQ33" s="304" t="s">
        <v>488</v>
      </c>
      <c r="AR33" s="305" t="s">
        <v>488</v>
      </c>
    </row>
    <row r="34" spans="1:46" ht="27" customHeight="1" x14ac:dyDescent="0.25">
      <c r="A34" s="259"/>
      <c r="AK34" s="1143" t="s">
        <v>504</v>
      </c>
      <c r="AL34" s="1144"/>
      <c r="AM34" s="1144"/>
      <c r="AN34" s="1145"/>
      <c r="AO34" s="303" t="s">
        <v>488</v>
      </c>
      <c r="AP34" s="303" t="s">
        <v>488</v>
      </c>
      <c r="AQ34" s="304">
        <v>43</v>
      </c>
      <c r="AR34" s="305" t="s">
        <v>488</v>
      </c>
    </row>
    <row r="35" spans="1:46" ht="27" customHeight="1" x14ac:dyDescent="0.25">
      <c r="A35" s="259"/>
      <c r="AK35" s="1143" t="s">
        <v>505</v>
      </c>
      <c r="AL35" s="1144"/>
      <c r="AM35" s="1144"/>
      <c r="AN35" s="1145"/>
      <c r="AO35" s="303">
        <v>1665156</v>
      </c>
      <c r="AP35" s="303">
        <v>21488</v>
      </c>
      <c r="AQ35" s="304">
        <v>11969</v>
      </c>
      <c r="AR35" s="305">
        <v>79.5</v>
      </c>
    </row>
    <row r="36" spans="1:46" ht="27" customHeight="1" x14ac:dyDescent="0.25">
      <c r="A36" s="259"/>
      <c r="AK36" s="1143" t="s">
        <v>506</v>
      </c>
      <c r="AL36" s="1144"/>
      <c r="AM36" s="1144"/>
      <c r="AN36" s="1145"/>
      <c r="AO36" s="303" t="s">
        <v>488</v>
      </c>
      <c r="AP36" s="303" t="s">
        <v>488</v>
      </c>
      <c r="AQ36" s="304">
        <v>2138</v>
      </c>
      <c r="AR36" s="305" t="s">
        <v>488</v>
      </c>
    </row>
    <row r="37" spans="1:46" ht="13.5" customHeight="1" x14ac:dyDescent="0.25">
      <c r="A37" s="259"/>
      <c r="AK37" s="1143" t="s">
        <v>507</v>
      </c>
      <c r="AL37" s="1144"/>
      <c r="AM37" s="1144"/>
      <c r="AN37" s="1145"/>
      <c r="AO37" s="303">
        <v>181867</v>
      </c>
      <c r="AP37" s="303">
        <v>2347</v>
      </c>
      <c r="AQ37" s="304">
        <v>592</v>
      </c>
      <c r="AR37" s="305">
        <v>296.5</v>
      </c>
    </row>
    <row r="38" spans="1:46" ht="27" customHeight="1" x14ac:dyDescent="0.25">
      <c r="A38" s="259"/>
      <c r="AK38" s="1146" t="s">
        <v>508</v>
      </c>
      <c r="AL38" s="1147"/>
      <c r="AM38" s="1147"/>
      <c r="AN38" s="1148"/>
      <c r="AO38" s="306" t="s">
        <v>488</v>
      </c>
      <c r="AP38" s="306" t="s">
        <v>488</v>
      </c>
      <c r="AQ38" s="307">
        <v>2</v>
      </c>
      <c r="AR38" s="295" t="s">
        <v>488</v>
      </c>
      <c r="AS38" s="302"/>
    </row>
    <row r="39" spans="1:46" ht="12.75" x14ac:dyDescent="0.25">
      <c r="A39" s="259"/>
      <c r="AK39" s="1146" t="s">
        <v>509</v>
      </c>
      <c r="AL39" s="1147"/>
      <c r="AM39" s="1147"/>
      <c r="AN39" s="1148"/>
      <c r="AO39" s="303">
        <v>-340304</v>
      </c>
      <c r="AP39" s="303">
        <v>-4391</v>
      </c>
      <c r="AQ39" s="304">
        <v>-5777</v>
      </c>
      <c r="AR39" s="305">
        <v>-24</v>
      </c>
      <c r="AS39" s="302"/>
    </row>
    <row r="40" spans="1:46" ht="27" customHeight="1" x14ac:dyDescent="0.25">
      <c r="A40" s="259"/>
      <c r="AK40" s="1143" t="s">
        <v>510</v>
      </c>
      <c r="AL40" s="1144"/>
      <c r="AM40" s="1144"/>
      <c r="AN40" s="1145"/>
      <c r="AO40" s="303">
        <v>-4425188</v>
      </c>
      <c r="AP40" s="303">
        <v>-57104</v>
      </c>
      <c r="AQ40" s="304">
        <v>-36457</v>
      </c>
      <c r="AR40" s="305">
        <v>56.6</v>
      </c>
      <c r="AS40" s="302"/>
    </row>
    <row r="41" spans="1:46" ht="12.75" x14ac:dyDescent="0.25">
      <c r="A41" s="259"/>
      <c r="AK41" s="1149" t="s">
        <v>287</v>
      </c>
      <c r="AL41" s="1150"/>
      <c r="AM41" s="1150"/>
      <c r="AN41" s="1151"/>
      <c r="AO41" s="303">
        <v>1840607</v>
      </c>
      <c r="AP41" s="303">
        <v>23752</v>
      </c>
      <c r="AQ41" s="304">
        <v>15502</v>
      </c>
      <c r="AR41" s="305">
        <v>53.2</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511</v>
      </c>
    </row>
    <row r="48" spans="1:46" ht="12.75" x14ac:dyDescent="0.25">
      <c r="A48" s="259"/>
      <c r="AK48" s="313" t="s">
        <v>512</v>
      </c>
      <c r="AL48" s="313"/>
      <c r="AM48" s="313"/>
      <c r="AN48" s="313"/>
      <c r="AO48" s="313"/>
      <c r="AP48" s="313"/>
      <c r="AQ48" s="314"/>
      <c r="AR48" s="313"/>
    </row>
    <row r="49" spans="1:44" ht="13.5" customHeight="1" x14ac:dyDescent="0.25">
      <c r="A49" s="259"/>
      <c r="AK49" s="315"/>
      <c r="AL49" s="316"/>
      <c r="AM49" s="1138" t="s">
        <v>480</v>
      </c>
      <c r="AN49" s="1140" t="s">
        <v>513</v>
      </c>
      <c r="AO49" s="1141"/>
      <c r="AP49" s="1141"/>
      <c r="AQ49" s="1141"/>
      <c r="AR49" s="1142"/>
    </row>
    <row r="50" spans="1:44" ht="12.75" x14ac:dyDescent="0.25">
      <c r="A50" s="259"/>
      <c r="AK50" s="317"/>
      <c r="AL50" s="318"/>
      <c r="AM50" s="1139"/>
      <c r="AN50" s="319" t="s">
        <v>514</v>
      </c>
      <c r="AO50" s="320" t="s">
        <v>515</v>
      </c>
      <c r="AP50" s="321" t="s">
        <v>516</v>
      </c>
      <c r="AQ50" s="322" t="s">
        <v>517</v>
      </c>
      <c r="AR50" s="323" t="s">
        <v>518</v>
      </c>
    </row>
    <row r="51" spans="1:44" ht="12.75" x14ac:dyDescent="0.25">
      <c r="A51" s="259"/>
      <c r="AK51" s="315" t="s">
        <v>519</v>
      </c>
      <c r="AL51" s="316"/>
      <c r="AM51" s="324">
        <v>8510268</v>
      </c>
      <c r="AN51" s="325">
        <v>102653</v>
      </c>
      <c r="AO51" s="326">
        <v>34.700000000000003</v>
      </c>
      <c r="AP51" s="327">
        <v>62383</v>
      </c>
      <c r="AQ51" s="328">
        <v>14.1</v>
      </c>
      <c r="AR51" s="329">
        <v>20.6</v>
      </c>
    </row>
    <row r="52" spans="1:44" ht="12.75" x14ac:dyDescent="0.25">
      <c r="A52" s="259"/>
      <c r="AK52" s="330"/>
      <c r="AL52" s="331" t="s">
        <v>520</v>
      </c>
      <c r="AM52" s="332">
        <v>5812726</v>
      </c>
      <c r="AN52" s="333">
        <v>70115</v>
      </c>
      <c r="AO52" s="334">
        <v>33.799999999999997</v>
      </c>
      <c r="AP52" s="335">
        <v>35325</v>
      </c>
      <c r="AQ52" s="336">
        <v>7.6</v>
      </c>
      <c r="AR52" s="337">
        <v>26.2</v>
      </c>
    </row>
    <row r="53" spans="1:44" ht="12.75" x14ac:dyDescent="0.25">
      <c r="A53" s="259"/>
      <c r="AK53" s="315" t="s">
        <v>521</v>
      </c>
      <c r="AL53" s="316"/>
      <c r="AM53" s="324">
        <v>11365300</v>
      </c>
      <c r="AN53" s="325">
        <v>139017</v>
      </c>
      <c r="AO53" s="326">
        <v>35.4</v>
      </c>
      <c r="AP53" s="327">
        <v>63812</v>
      </c>
      <c r="AQ53" s="328">
        <v>2.2999999999999998</v>
      </c>
      <c r="AR53" s="329">
        <v>33.1</v>
      </c>
    </row>
    <row r="54" spans="1:44" ht="12.75" x14ac:dyDescent="0.25">
      <c r="A54" s="259"/>
      <c r="AK54" s="330"/>
      <c r="AL54" s="331" t="s">
        <v>520</v>
      </c>
      <c r="AM54" s="332">
        <v>8129038</v>
      </c>
      <c r="AN54" s="333">
        <v>99432</v>
      </c>
      <c r="AO54" s="334">
        <v>41.8</v>
      </c>
      <c r="AP54" s="335">
        <v>33848</v>
      </c>
      <c r="AQ54" s="336">
        <v>-4.2</v>
      </c>
      <c r="AR54" s="337">
        <v>46</v>
      </c>
    </row>
    <row r="55" spans="1:44" ht="12.75" x14ac:dyDescent="0.25">
      <c r="A55" s="259"/>
      <c r="AK55" s="315" t="s">
        <v>522</v>
      </c>
      <c r="AL55" s="316"/>
      <c r="AM55" s="324">
        <v>6878040</v>
      </c>
      <c r="AN55" s="325">
        <v>85657</v>
      </c>
      <c r="AO55" s="326">
        <v>-38.4</v>
      </c>
      <c r="AP55" s="327">
        <v>54225</v>
      </c>
      <c r="AQ55" s="328">
        <v>-15</v>
      </c>
      <c r="AR55" s="329">
        <v>-23.4</v>
      </c>
    </row>
    <row r="56" spans="1:44" ht="12.75" x14ac:dyDescent="0.25">
      <c r="A56" s="259"/>
      <c r="AK56" s="330"/>
      <c r="AL56" s="331" t="s">
        <v>520</v>
      </c>
      <c r="AM56" s="332">
        <v>3656671</v>
      </c>
      <c r="AN56" s="333">
        <v>45539</v>
      </c>
      <c r="AO56" s="334">
        <v>-54.2</v>
      </c>
      <c r="AP56" s="335">
        <v>27337</v>
      </c>
      <c r="AQ56" s="336">
        <v>-19.2</v>
      </c>
      <c r="AR56" s="337">
        <v>-35</v>
      </c>
    </row>
    <row r="57" spans="1:44" ht="12.75" x14ac:dyDescent="0.25">
      <c r="A57" s="259"/>
      <c r="AK57" s="315" t="s">
        <v>523</v>
      </c>
      <c r="AL57" s="316"/>
      <c r="AM57" s="324">
        <v>8769522</v>
      </c>
      <c r="AN57" s="325">
        <v>111146</v>
      </c>
      <c r="AO57" s="326">
        <v>29.8</v>
      </c>
      <c r="AP57" s="327">
        <v>54016</v>
      </c>
      <c r="AQ57" s="328">
        <v>-0.4</v>
      </c>
      <c r="AR57" s="329">
        <v>30.2</v>
      </c>
    </row>
    <row r="58" spans="1:44" ht="12.75" x14ac:dyDescent="0.25">
      <c r="A58" s="259"/>
      <c r="AK58" s="330"/>
      <c r="AL58" s="331" t="s">
        <v>520</v>
      </c>
      <c r="AM58" s="332">
        <v>4879901</v>
      </c>
      <c r="AN58" s="333">
        <v>61848</v>
      </c>
      <c r="AO58" s="334">
        <v>35.799999999999997</v>
      </c>
      <c r="AP58" s="335">
        <v>28078</v>
      </c>
      <c r="AQ58" s="336">
        <v>2.7</v>
      </c>
      <c r="AR58" s="337">
        <v>33.1</v>
      </c>
    </row>
    <row r="59" spans="1:44" ht="12.75" x14ac:dyDescent="0.25">
      <c r="A59" s="259"/>
      <c r="AK59" s="315" t="s">
        <v>524</v>
      </c>
      <c r="AL59" s="316"/>
      <c r="AM59" s="324">
        <v>7315185</v>
      </c>
      <c r="AN59" s="325">
        <v>94398</v>
      </c>
      <c r="AO59" s="326">
        <v>-15.1</v>
      </c>
      <c r="AP59" s="327">
        <v>52786</v>
      </c>
      <c r="AQ59" s="328">
        <v>-2.2999999999999998</v>
      </c>
      <c r="AR59" s="329">
        <v>-12.8</v>
      </c>
    </row>
    <row r="60" spans="1:44" ht="12.75" x14ac:dyDescent="0.25">
      <c r="A60" s="259"/>
      <c r="AK60" s="330"/>
      <c r="AL60" s="331" t="s">
        <v>520</v>
      </c>
      <c r="AM60" s="332">
        <v>4185451</v>
      </c>
      <c r="AN60" s="333">
        <v>54011</v>
      </c>
      <c r="AO60" s="334">
        <v>-12.7</v>
      </c>
      <c r="AP60" s="335">
        <v>28742</v>
      </c>
      <c r="AQ60" s="336">
        <v>2.4</v>
      </c>
      <c r="AR60" s="337">
        <v>-15.1</v>
      </c>
    </row>
    <row r="61" spans="1:44" ht="12.75" x14ac:dyDescent="0.25">
      <c r="A61" s="259"/>
      <c r="AK61" s="315" t="s">
        <v>525</v>
      </c>
      <c r="AL61" s="338"/>
      <c r="AM61" s="324">
        <v>8567663</v>
      </c>
      <c r="AN61" s="325">
        <v>106574</v>
      </c>
      <c r="AO61" s="326">
        <v>9.3000000000000007</v>
      </c>
      <c r="AP61" s="327">
        <v>57444</v>
      </c>
      <c r="AQ61" s="339">
        <v>-0.3</v>
      </c>
      <c r="AR61" s="329">
        <v>9.6</v>
      </c>
    </row>
    <row r="62" spans="1:44" ht="12.75" x14ac:dyDescent="0.25">
      <c r="A62" s="259"/>
      <c r="AK62" s="330"/>
      <c r="AL62" s="331" t="s">
        <v>520</v>
      </c>
      <c r="AM62" s="332">
        <v>5332757</v>
      </c>
      <c r="AN62" s="333">
        <v>66189</v>
      </c>
      <c r="AO62" s="334">
        <v>8.9</v>
      </c>
      <c r="AP62" s="335">
        <v>30666</v>
      </c>
      <c r="AQ62" s="336">
        <v>-2.1</v>
      </c>
      <c r="AR62" s="337">
        <v>11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cAKDuhPBJ/5rnt5va4CstqL39Az7N1x2kFO+qY1V7GBMsotTE+Fz6Kf+9K68QhrbMCT984Oo3+oSW5KmW6+hPg==" saltValue="PpQJguOZnsiEqxjCdiWZ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477</v>
      </c>
    </row>
    <row r="121" spans="125:125" ht="13.5" hidden="1" customHeight="1" x14ac:dyDescent="0.25">
      <c r="DU121" s="253"/>
    </row>
  </sheetData>
  <sheetProtection algorithmName="SHA-512" hashValue="F7eNOVu9xJZsYPQDu4iAcxu21nh2DkdTRJCTecFZ5ciNuSEXhwanS2O991hqGjOXJ3cZPSMInRL1RfJRcJu/nA==" saltValue="V5OA1XHp10Mgp59ozNSu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477</v>
      </c>
    </row>
  </sheetData>
  <sheetProtection algorithmName="SHA-512" hashValue="Hyq0IRXX/nO5W9fRW3Y1wSWjlyNvm5xiR1cy+7N7VK/dSARu3x1CD1vAFt/SAZDI0ZKoARCWjnadp55NKYKdKA==" saltValue="ceH0rLapI8sbFHzfW2cL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AC12" sqref="AC12:AG12"/>
    </sheetView>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52" t="s">
        <v>3</v>
      </c>
      <c r="D47" s="1152"/>
      <c r="E47" s="1153"/>
      <c r="F47" s="11">
        <v>32.5</v>
      </c>
      <c r="G47" s="12">
        <v>32.06</v>
      </c>
      <c r="H47" s="12">
        <v>28.4</v>
      </c>
      <c r="I47" s="12">
        <v>29.6</v>
      </c>
      <c r="J47" s="13">
        <v>32.22</v>
      </c>
    </row>
    <row r="48" spans="2:10" ht="57.75" customHeight="1" x14ac:dyDescent="0.25">
      <c r="B48" s="14"/>
      <c r="C48" s="1154" t="s">
        <v>4</v>
      </c>
      <c r="D48" s="1154"/>
      <c r="E48" s="1155"/>
      <c r="F48" s="15">
        <v>7.79</v>
      </c>
      <c r="G48" s="16">
        <v>8.3000000000000007</v>
      </c>
      <c r="H48" s="16">
        <v>11.02</v>
      </c>
      <c r="I48" s="16">
        <v>12.22</v>
      </c>
      <c r="J48" s="17">
        <v>11.38</v>
      </c>
    </row>
    <row r="49" spans="2:10" ht="57.75" customHeight="1" thickBot="1" x14ac:dyDescent="0.3">
      <c r="B49" s="18"/>
      <c r="C49" s="1156" t="s">
        <v>5</v>
      </c>
      <c r="D49" s="1156"/>
      <c r="E49" s="1157"/>
      <c r="F49" s="19" t="s">
        <v>532</v>
      </c>
      <c r="G49" s="20">
        <v>0.66</v>
      </c>
      <c r="H49" s="20">
        <v>0.27</v>
      </c>
      <c r="I49" s="20">
        <v>0.77</v>
      </c>
      <c r="J49" s="21">
        <v>2.21</v>
      </c>
    </row>
    <row r="50" spans="2:10" ht="12.75" x14ac:dyDescent="0.25"/>
  </sheetData>
  <sheetProtection algorithmName="SHA-512" hashValue="4TVQ5midxwhoZOrULHOjyoL+HWhVl2wIDY+RCPY63YCG/KbALdyfcku/SWZTyNFiMpwfFxqBRLBpYQye/HEtZQ==" saltValue="UW30NnnxCX34k866TDLn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2025-09-21T00:19:41Z</cp:lastPrinted>
  <dcterms:created xsi:type="dcterms:W3CDTF">2025-02-19T02:05:00Z</dcterms:created>
  <dcterms:modified xsi:type="dcterms:W3CDTF">2025-10-02T08:50:44Z</dcterms:modified>
  <cp:category/>
</cp:coreProperties>
</file>