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925"/>
  <workbookPr/>
  <mc:AlternateContent xmlns:mc="http://schemas.openxmlformats.org/markup-compatibility/2006">
    <mc:Choice Requires="x15">
      <x15ac:absPath xmlns:x15ac="http://schemas.microsoft.com/office/spreadsheetml/2010/11/ac" url="K:\Soumusyo\202101300000\share\02_財政班　財政担当\R06\I_市町村財政の状況\d_財政状況資料集\04_2回目・地方公会計関係\05_県→総務省_2回目\02_県ホームページ公表\掲載資料\"/>
    </mc:Choice>
  </mc:AlternateContent>
  <xr:revisionPtr revIDLastSave="0" documentId="13_ncr:1_{C6D4B47C-5F04-4DAB-9261-3BCF5C170C66}" xr6:coauthVersionLast="47" xr6:coauthVersionMax="47" xr10:uidLastSave="{00000000-0000-0000-0000-000000000000}"/>
  <bookViews>
    <workbookView xWindow="-28898" yWindow="-2557" windowWidth="28996" windowHeight="15675"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G34" i="10" l="1"/>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BE38" i="10"/>
  <c r="AM38" i="10"/>
  <c r="U38" i="10"/>
  <c r="C38" i="10"/>
  <c r="BE37" i="10"/>
  <c r="AM37" i="10"/>
  <c r="U37" i="10"/>
  <c r="C37" i="10"/>
  <c r="BE36" i="10"/>
  <c r="AM36" i="10"/>
  <c r="BE35" i="10"/>
  <c r="CO34" i="10"/>
  <c r="CO35" i="10" s="1"/>
  <c r="CO36" i="10" s="1"/>
  <c r="CO37" i="10" s="1"/>
  <c r="CO38" i="10" s="1"/>
  <c r="BW34" i="10"/>
  <c r="BW35" i="10" s="1"/>
  <c r="BW36" i="10" s="1"/>
  <c r="BW37" i="10" s="1"/>
  <c r="BW38" i="10" s="1"/>
  <c r="BW39" i="10" s="1"/>
  <c r="BW40" i="10" s="1"/>
  <c r="BW41" i="10" s="1"/>
  <c r="BW42" i="10" s="1"/>
  <c r="BW43" i="10" s="1"/>
  <c r="C34" i="10"/>
  <c r="C35" i="10" l="1"/>
  <c r="C36" i="10" s="1"/>
  <c r="U34" i="10"/>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BE34" i="10" l="1"/>
</calcChain>
</file>

<file path=xl/sharedStrings.xml><?xml version="1.0" encoding="utf-8"?>
<sst xmlns="http://schemas.openxmlformats.org/spreadsheetml/2006/main" count="1120" uniqueCount="587">
  <si>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</si>
  <si>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</si>
  <si>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</si>
  <si>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</si>
  <si>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</si>
  <si>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</si>
  <si>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</si>
  <si>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</si>
  <si>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</si>
  <si>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</si>
  <si>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</si>
  <si>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</si>
  <si>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</si>
  <si>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</si>
  <si>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</si>
  <si>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</si>
  <si>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</si>
  <si>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</si>
  <si>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</si>
  <si>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</si>
  <si>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</si>
  <si>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</si>
  <si>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</si>
  <si>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</si>
  <si>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</si>
  <si>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</si>
  <si>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</si>
  <si>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</si>
  <si>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</si>
  <si>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</si>
  <si>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</si>
  <si>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</si>
  <si>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</si>
  <si>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</si>
  <si>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</si>
  <si>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</si>
  <si>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</si>
  <si>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</si>
  <si>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</si>
  <si>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</si>
  <si>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</si>
  <si>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</si>
  <si>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</si>
  <si>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</si>
  <si>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</si>
  <si>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</si>
  <si>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</si>
  <si>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</si>
  <si>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</si>
  <si>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</si>
  <si>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</si>
  <si>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</si>
  <si>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</si>
  <si>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</si>
  <si>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</si>
  <si>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</si>
  <si>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</si>
  <si>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</si>
  <si>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</si>
  <si>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</si>
  <si>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</si>
  <si>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</si>
  <si>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</si>
  <si>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</si>
  <si>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</si>
  <si>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</si>
  <si>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</si>
  <si>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</si>
  <si>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</si>
  <si>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</si>
  <si>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</si>
  <si>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</si>
  <si>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</si>
  <si>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</si>
  <si>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</si>
  <si>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</si>
  <si>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</si>
  <si>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</si>
  <si>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</si>
  <si>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新潟県</t>
    <phoneticPr fontId="5"/>
  </si>
  <si>
    <t>市町村類型</t>
    <phoneticPr fontId="5"/>
  </si>
  <si>
    <t>Ⅱ－２</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</si>
  <si>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</si>
  <si>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</si>
  <si>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</si>
  <si>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</si>
  <si>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</si>
  <si>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</si>
  <si>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</si>
  <si>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</si>
  <si>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</si>
  <si>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</si>
  <si>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</si>
  <si>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</si>
  <si>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新発田市</t>
    <phoneticPr fontId="5"/>
  </si>
  <si>
    <t>地方交付税種地</t>
    <rPh sb="0" eb="2">
      <t>チホウ</t>
    </rPh>
    <rPh sb="2" eb="5">
      <t>コウフゼイ</t>
    </rPh>
    <rPh sb="5" eb="6">
      <t>シュ</t>
    </rPh>
    <rPh sb="6" eb="7">
      <t>チ</t>
    </rPh>
    <phoneticPr fontId="5"/>
  </si>
  <si>
    <t>1-4</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</si>
  <si>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</si>
  <si>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</si>
  <si>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</si>
  <si>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</si>
  <si>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</si>
  <si>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</si>
  <si>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</si>
  <si>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</si>
  <si>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</si>
  <si>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</si>
  <si>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</si>
  <si>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</si>
  <si>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</si>
  <si>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</si>
  <si>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</si>
  <si>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</si>
  <si>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</si>
  <si>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</si>
  <si>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</si>
  <si>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</si>
  <si>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</si>
  <si>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-3.7</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</si>
  <si>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</si>
  <si>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</si>
  <si>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</si>
  <si>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</si>
  <si>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</si>
  <si>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</si>
  <si>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</si>
  <si>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</si>
  <si>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</si>
  <si>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</si>
  <si>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</si>
  <si>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</si>
  <si>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</si>
  <si>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</si>
  <si>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</si>
  <si>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</si>
  <si>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</si>
  <si>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</si>
  <si>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</si>
  <si>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</si>
  <si>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</si>
  <si>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</si>
  <si>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-1.3</t>
    <phoneticPr fontId="5"/>
  </si>
  <si>
    <t>基準財政需要額</t>
    <phoneticPr fontId="26"/>
  </si>
  <si>
    <t>うち日本人(％)</t>
    <phoneticPr fontId="5"/>
  </si>
  <si>
    <t>-1.5</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</si>
  <si>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</si>
  <si>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</si>
  <si>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</si>
  <si>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</si>
  <si>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</si>
  <si>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</si>
  <si>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</si>
  <si>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</si>
  <si>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</si>
  <si>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</si>
  <si>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</si>
  <si>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</si>
  <si>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</si>
  <si>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</si>
  <si>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</si>
  <si>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</si>
  <si>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</si>
  <si>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</si>
  <si>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</si>
  <si>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</si>
  <si>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</si>
  <si>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</si>
  <si>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</si>
  <si>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</si>
  <si>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</si>
  <si>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</si>
  <si>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</si>
  <si>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</si>
  <si>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</si>
  <si>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</si>
  <si>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</si>
  <si>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</si>
  <si>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</si>
  <si>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</si>
  <si>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</si>
  <si>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</si>
  <si>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</si>
  <si>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</si>
  <si>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</si>
  <si>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</si>
  <si>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</si>
  <si>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</si>
  <si>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</si>
  <si>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</si>
  <si>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</si>
  <si>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</si>
  <si>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</si>
  <si>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</si>
  <si>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</si>
  <si>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</si>
  <si>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</si>
  <si>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</si>
  <si>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</si>
  <si>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</si>
  <si>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</si>
  <si>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</si>
  <si>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</si>
  <si>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</si>
  <si>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新潟県新発田市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</si>
  <si>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</si>
  <si>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</si>
  <si>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</si>
  <si>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</si>
  <si>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</si>
  <si>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</si>
  <si>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</si>
  <si>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</si>
  <si>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</si>
  <si>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</si>
  <si>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</si>
  <si>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</si>
  <si>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</si>
  <si>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</si>
  <si>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</si>
  <si>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</si>
  <si>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</si>
  <si>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</si>
  <si>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</si>
  <si>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</si>
  <si>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</si>
  <si>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</si>
  <si>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</si>
  <si>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</si>
  <si>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</si>
  <si>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</si>
  <si>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</si>
  <si>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</si>
  <si>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</si>
  <si>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</si>
  <si>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</si>
  <si>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</si>
  <si>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</si>
  <si>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</si>
  <si>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</si>
  <si>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</si>
  <si>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</si>
  <si>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</si>
  <si>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</si>
  <si>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</si>
  <si>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</si>
  <si>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</si>
  <si>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</si>
  <si>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</si>
  <si>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</si>
  <si>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</si>
  <si>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</si>
  <si>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</si>
  <si>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</si>
  <si>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</si>
  <si>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</si>
  <si>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</si>
  <si>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</si>
  <si>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</si>
  <si>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</si>
  <si>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</si>
  <si>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</si>
  <si>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</si>
  <si>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</si>
  <si>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</si>
  <si>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</si>
  <si>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</si>
  <si>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</si>
  <si>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</si>
  <si>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</si>
  <si>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</si>
  <si>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</si>
  <si>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</si>
  <si>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</si>
  <si>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</si>
  <si>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</si>
  <si>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</si>
  <si>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</si>
  <si>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</si>
  <si>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</si>
  <si>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</si>
  <si>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</si>
  <si>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</si>
  <si>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</si>
  <si>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</si>
  <si>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</si>
  <si>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</si>
  <si>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</si>
  <si>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</si>
  <si>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</si>
  <si>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</si>
  <si>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</si>
  <si>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</si>
  <si>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</si>
  <si>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</si>
  <si>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</si>
  <si>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</si>
  <si>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</si>
  <si>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</si>
  <si>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</si>
  <si>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</si>
  <si>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</si>
  <si>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</si>
  <si>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</si>
  <si>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</si>
  <si>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</si>
  <si>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</si>
  <si>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</si>
  <si>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</si>
  <si>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</si>
  <si>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</si>
  <si>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</si>
  <si>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</si>
  <si>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</si>
  <si>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</si>
  <si>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</si>
  <si>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</si>
  <si>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</si>
  <si>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</si>
  <si>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</si>
  <si>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</si>
  <si>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</si>
  <si>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</si>
  <si>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</si>
  <si>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</si>
  <si>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</si>
  <si>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</si>
  <si>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</si>
  <si>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</si>
  <si>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</si>
  <si>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</si>
  <si>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</si>
  <si>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</si>
  <si>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</si>
  <si>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</si>
  <si>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</si>
  <si>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</si>
  <si>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</si>
  <si>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</si>
  <si>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</si>
  <si>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</si>
  <si>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</si>
  <si>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</si>
  <si>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</si>
  <si>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</si>
  <si>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</si>
  <si>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</si>
  <si>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</si>
  <si>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</si>
  <si>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</si>
  <si>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</si>
  <si>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</si>
  <si>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</si>
  <si>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</si>
  <si>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</si>
  <si>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新潟県新発田市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</si>
  <si>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</si>
  <si>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</si>
  <si>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</si>
  <si>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</si>
  <si>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</si>
  <si>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</si>
  <si>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</si>
  <si>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</si>
  <si>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</si>
  <si>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</si>
  <si>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</si>
  <si>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</si>
  <si>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</si>
  <si>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</si>
  <si>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</si>
  <si>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</si>
  <si>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</si>
  <si>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</si>
  <si>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</si>
  <si>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</si>
  <si>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</si>
  <si>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</si>
  <si>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</si>
  <si>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</si>
  <si>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</si>
  <si>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</si>
  <si>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</si>
  <si>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</si>
  <si>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</si>
  <si>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</si>
  <si>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</si>
  <si>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</si>
  <si>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</si>
  <si>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</si>
  <si>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後期高齢者医療特別会計</t>
    <phoneticPr fontId="5"/>
  </si>
  <si>
    <t>水道事業会計</t>
    <phoneticPr fontId="5"/>
  </si>
  <si>
    <t>法適用企業</t>
    <phoneticPr fontId="5"/>
  </si>
  <si>
    <t>下水道事業会計</t>
    <phoneticPr fontId="5"/>
  </si>
  <si>
    <t>食品工業団地造成事業特別会計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</si>
  <si>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</si>
  <si>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</si>
  <si>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</si>
  <si>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</si>
  <si>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</si>
  <si>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</si>
  <si>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</si>
  <si>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</si>
  <si>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</si>
  <si>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</si>
  <si>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</si>
  <si>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</si>
  <si>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</si>
  <si>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</si>
  <si>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</si>
  <si>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</si>
  <si>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</si>
  <si>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</si>
  <si>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</si>
  <si>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</si>
  <si>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</si>
  <si>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</si>
  <si>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</si>
  <si>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</si>
  <si>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</si>
  <si>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</si>
  <si>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</si>
  <si>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</si>
  <si>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</si>
  <si>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</si>
  <si>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</si>
  <si>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</si>
  <si>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</si>
  <si>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</si>
  <si>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</si>
  <si>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</si>
  <si>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</si>
  <si>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</si>
  <si>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</si>
  <si>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</si>
  <si>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</si>
  <si>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</si>
  <si>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</si>
  <si>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</si>
  <si>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</si>
  <si>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</si>
  <si>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</si>
  <si>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</si>
  <si>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</si>
  <si>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</si>
  <si>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</si>
  <si>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</si>
  <si>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</si>
  <si>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</si>
  <si>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</si>
  <si>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</si>
  <si>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</si>
  <si>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</si>
  <si>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</si>
  <si>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</si>
  <si>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</si>
  <si>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</si>
  <si>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</si>
  <si>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</si>
  <si>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</si>
  <si>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</si>
  <si>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</si>
  <si>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</si>
  <si>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</si>
  <si>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</si>
  <si>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</si>
  <si>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</si>
  <si>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</si>
  <si>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</si>
  <si>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</si>
  <si>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</si>
  <si>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</si>
  <si>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</si>
  <si>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</si>
  <si>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</si>
  <si>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</si>
  <si>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</si>
  <si>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</si>
  <si>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</si>
  <si>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</si>
  <si>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</si>
  <si>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</si>
  <si>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</si>
  <si>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</si>
  <si>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</si>
  <si>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</si>
  <si>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</si>
  <si>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</si>
  <si>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</si>
  <si>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</si>
  <si>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</si>
  <si>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</si>
  <si>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</si>
  <si>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</si>
  <si>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</si>
  <si>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</si>
  <si>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</si>
  <si>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</si>
  <si>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</si>
  <si>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</si>
  <si>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</si>
  <si>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</si>
  <si>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</si>
  <si>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</si>
  <si>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</si>
  <si>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</si>
  <si>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</si>
  <si>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</si>
  <si>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</si>
  <si>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</si>
  <si>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</si>
  <si>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</si>
  <si>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</si>
  <si>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</si>
  <si>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</si>
  <si>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</si>
  <si>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</si>
  <si>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</si>
  <si>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</si>
  <si>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</si>
  <si>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</si>
  <si>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</si>
  <si>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</si>
  <si>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</si>
  <si>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</si>
  <si>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</si>
  <si>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</si>
  <si>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</si>
  <si>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</si>
  <si>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</si>
  <si>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</si>
  <si>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1.15</t>
  </si>
  <si>
    <t>▲ 0.75</t>
  </si>
  <si>
    <t>▲ 3.97</t>
  </si>
  <si>
    <t>水道事業会計</t>
  </si>
  <si>
    <t>一般会計</t>
  </si>
  <si>
    <t>介護保険事業特別会計</t>
  </si>
  <si>
    <t>下水道事業会計</t>
  </si>
  <si>
    <t>国民健康保険事業特別会計</t>
  </si>
  <si>
    <t>後期高齢者医療特別会計</t>
  </si>
  <si>
    <t>土地取得事業特別会計</t>
  </si>
  <si>
    <t>コミュニティバス事業特別会計</t>
  </si>
  <si>
    <t>その他会計（赤字）</t>
  </si>
  <si>
    <t>その他会計（黒字）</t>
  </si>
  <si>
    <t>R01</t>
    <phoneticPr fontId="5"/>
  </si>
  <si>
    <t>R02</t>
    <phoneticPr fontId="5"/>
  </si>
  <si>
    <t>R03</t>
    <phoneticPr fontId="5"/>
  </si>
  <si>
    <t>R04</t>
    <phoneticPr fontId="5"/>
  </si>
  <si>
    <t>R05</t>
    <phoneticPr fontId="5"/>
  </si>
  <si>
    <t>新潟県後期高齢者医療広域連合　一般会計</t>
  </si>
  <si>
    <t>新潟県後期高齢者医療広域連合　後期高齢者医療特別会計</t>
  </si>
  <si>
    <t>新発田地域広域事務組合　一般会計</t>
  </si>
  <si>
    <t>新発田地域広域事務組合　ごみ処理事業特別会計</t>
  </si>
  <si>
    <t>新発田地域広域事務組合　まちづくり事業特別会計</t>
  </si>
  <si>
    <t>新発田地域広域事務組合　介護保険事業特別会計</t>
  </si>
  <si>
    <t>下越福祉行政組合　一般会計</t>
  </si>
  <si>
    <t>下越福祉行政組合　老人ホーム特別会計</t>
  </si>
  <si>
    <t>下越福祉行政組合　保健施設特別会計</t>
  </si>
  <si>
    <t>新潟県市町村総合事務組合　一般会計</t>
  </si>
  <si>
    <t>新潟県市町村総合事務組合　消防団員等公務災害補償事業特別会計</t>
  </si>
  <si>
    <t>新潟県市町村総合事務組合　非常勤職員公務災害補償等事業特別会計</t>
  </si>
  <si>
    <t>新潟県市町村総合事務組合　交通災害共済事業特別会計</t>
  </si>
  <si>
    <t>新潟東港地域水道用水供給企業団</t>
  </si>
  <si>
    <t>公益財団法人　新発田市勤労者福祉サービスセンター</t>
  </si>
  <si>
    <t>株式会社　エフエムしばた</t>
  </si>
  <si>
    <t>下越土地開発公社</t>
  </si>
  <si>
    <t>株式会社　紫雲寺記念館</t>
  </si>
  <si>
    <t>一般社団法人　新発田市観光協会</t>
  </si>
  <si>
    <t>公共施設等総合管理基金</t>
  </si>
  <si>
    <t>加治川用水土地改良事業基金</t>
  </si>
  <si>
    <t>地域振興基金</t>
  </si>
  <si>
    <t>教育振興基金</t>
  </si>
  <si>
    <t>地域福祉基金</t>
  </si>
  <si>
    <t>-</t>
    <phoneticPr fontId="2"/>
  </si>
  <si>
    <t>新潟県市町村総合事務組合　職員退職手当支給事業特別会計</t>
    <rPh sb="21" eb="23">
      <t>ジギョウ</t>
    </rPh>
    <phoneticPr fontId="2"/>
  </si>
  <si>
    <t>新潟県市町村総合事務組合　消防賞じゅつ金等支給事業特別会計</t>
    <rPh sb="20" eb="21">
      <t>トウ</t>
    </rPh>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</si>
  <si>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43"/>
  </si>
  <si>
    <t>分析欄</t>
    <rPh sb="0" eb="2">
      <t>ブンセキ</t>
    </rPh>
    <rPh sb="2" eb="3">
      <t>ラン</t>
    </rPh>
    <phoneticPr fontId="43"/>
  </si>
  <si>
    <t>類似団体との比較では、新発田市駅前複合施設（平成27年度）や市役所本庁舎（平成28年度）等の大型建設事業の完了により、将来負担比率は高い水準となっている。しかしながら、それらの減価償却がまだ進んでいないため、有形固定資産減価償却率は低くなっている。
今後については、上記大型施設の減価償却が進むことで有形固定資産減価償却率は増加する一方、債務償還が進むことで将来負担比率は減少していく見込みである。</t>
    <rPh sb="0" eb="4">
      <t>ルイジダンタイ</t>
    </rPh>
    <rPh sb="11" eb="21">
      <t>シバタシエキマエフ</t>
    </rPh>
    <rPh sb="22" eb="24">
      <t>ヘイセイ</t>
    </rPh>
    <rPh sb="30" eb="36">
      <t>シヤクショホ</t>
    </rPh>
    <rPh sb="37" eb="39">
      <t>ヘイセイ</t>
    </rPh>
    <rPh sb="41" eb="43">
      <t>ネンド</t>
    </rPh>
    <rPh sb="44" eb="45">
      <t>トウ</t>
    </rPh>
    <rPh sb="46" eb="58">
      <t>オオガタケンセツジギ</t>
    </rPh>
    <rPh sb="59" eb="65">
      <t>ショウライフタンヒリツ</t>
    </rPh>
    <rPh sb="66" eb="76">
      <t>タカイスイ</t>
    </rPh>
    <rPh sb="88" eb="92">
      <t>ゲンカショウキャク</t>
    </rPh>
    <rPh sb="104" eb="123">
      <t>ユウケイコテイシサンゲンカショウキャ</t>
    </rPh>
    <rPh sb="125" eb="127">
      <t>コンゴ</t>
    </rPh>
    <rPh sb="133" eb="139">
      <t>ジョウキオオガタシセツ</t>
    </rPh>
    <rPh sb="140" eb="150">
      <t>ゲン</t>
    </rPh>
    <rPh sb="150" eb="168">
      <t>ユウケイコテイシサンゲンカショウキ</t>
    </rPh>
    <rPh sb="169" eb="173">
      <t>サイムショウカン</t>
    </rPh>
    <rPh sb="179" eb="186">
      <t>ショウライフタ</t>
    </rPh>
    <rPh sb="186" eb="194">
      <t>ゲンショウシテイク</t>
    </rPh>
    <phoneticPr fontId="43"/>
  </si>
  <si>
    <t>(　参考　）</t>
    <rPh sb="2" eb="4">
      <t>サンコウ</t>
    </rPh>
    <phoneticPr fontId="43"/>
  </si>
  <si>
    <t>当該団体値</t>
    <rPh sb="0" eb="2">
      <t>トウガイ</t>
    </rPh>
    <rPh sb="2" eb="4">
      <t>ダンタイ</t>
    </rPh>
    <rPh sb="4" eb="5">
      <t>アタイ</t>
    </rPh>
    <phoneticPr fontId="43"/>
  </si>
  <si>
    <t>将来負担比率</t>
  </si>
  <si>
    <t>有形固定資産減価償却率</t>
  </si>
  <si>
    <t>類似団体内平均値</t>
  </si>
  <si>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43"/>
  </si>
  <si>
    <t>大型建設事業の実施により地方債残高が増え、将来負担率は高くなっているが、普通交付税算入のある地方債を活用することにより実質公債比率は低くなっている。
大型建設事業がおおむね完了したことから、今後は将来負担比率の低下が見込まれる。</t>
    <rPh sb="0" eb="12">
      <t>オオガタケンセツジギ</t>
    </rPh>
    <rPh sb="12" eb="20">
      <t>チホウサイザン</t>
    </rPh>
    <rPh sb="21" eb="26">
      <t>ショウライフタンリツ</t>
    </rPh>
    <rPh sb="27" eb="28">
      <t>タカ</t>
    </rPh>
    <rPh sb="36" eb="41">
      <t>フツウコウフゼイ</t>
    </rPh>
    <rPh sb="41" eb="46">
      <t>サンニュウ</t>
    </rPh>
    <rPh sb="46" eb="49">
      <t>チホウサイ</t>
    </rPh>
    <rPh sb="50" eb="52">
      <t>カツヨウ</t>
    </rPh>
    <rPh sb="59" eb="65">
      <t>ジッシツコウサイヒリツ</t>
    </rPh>
    <rPh sb="66" eb="73">
      <t>ヒ</t>
    </rPh>
    <rPh sb="75" eb="94">
      <t>オオガタケンセツジギョウガオオ</t>
    </rPh>
    <rPh sb="95" eb="97">
      <t>コンゴ</t>
    </rPh>
    <rPh sb="98" eb="104">
      <t>ショウライフタンヒリツ</t>
    </rPh>
    <rPh sb="105" eb="113">
      <t>テ</t>
    </rPh>
    <phoneticPr fontId="43"/>
  </si>
  <si>
    <t>実質公債費比率</t>
  </si>
  <si>
    <t xml:space="preserve">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</si>
</sst>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6"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4"/>
      <color indexed="8"/>
      <name val="ＭＳ Ｐゴシック"/>
      <family val="3"/>
    </font>
    <font>
      <sz val="16"/>
      <color indexed="8"/>
      <name val="ＭＳ ゴシック"/>
      <family val="3"/>
    </font>
    <font>
      <sz val="11"/>
      <name val="ＭＳ Ｐゴシック"/>
      <family val="3"/>
    </font>
    <font>
      <sz val="11"/>
      <color indexed="8"/>
      <name val="ＭＳ Ｐゴシック"/>
      <family val="3"/>
    </font>
    <font>
      <sz val="6"/>
      <name val="ＭＳ Ｐゴシック"/>
      <family val="3"/>
    </font>
    <font>
      <sz val="11"/>
      <color theme="1"/>
      <name val="ＭＳ Ｐゴシック"/>
      <family val="3"/>
    </font>
    <font>
      <sz val="14"/>
      <color theme="1"/>
      <name val="ＭＳ Ｐゴシック"/>
      <family val="3"/>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6">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41" fillId="0" borderId="0"/>
    <xf numFmtId="0" fontId="41" fillId="0" borderId="0">
      <alignment vertical="center"/>
    </xf>
    <xf numFmtId="0" fontId="41" fillId="0" borderId="0">
      <alignment vertical="center"/>
    </xf>
    <xf numFmtId="0" fontId="41" fillId="0" borderId="0"/>
    <xf numFmtId="0" fontId="41" fillId="0" borderId="0"/>
    <xf numFmtId="0" fontId="44" fillId="0" borderId="0">
      <alignment vertical="center"/>
    </xf>
  </cellStyleXfs>
  <cellXfs count="127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0" fontId="14" fillId="0" borderId="52" xfId="1" applyFont="1" applyBorder="1" applyAlignment="1">
      <alignment horizontal="center" vertical="center"/>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58" xfId="6" applyNumberFormat="1" applyFont="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Border="1" applyAlignment="1">
      <alignment vertical="center"/>
    </xf>
    <xf numFmtId="179" fontId="18" fillId="0" borderId="61" xfId="6" applyNumberFormat="1" applyFont="1" applyBorder="1" applyAlignment="1">
      <alignment vertical="center"/>
    </xf>
    <xf numFmtId="180" fontId="18" fillId="0" borderId="59" xfId="6" applyNumberFormat="1" applyFont="1" applyBorder="1" applyAlignment="1">
      <alignment vertical="center"/>
    </xf>
    <xf numFmtId="179" fontId="18" fillId="0" borderId="62" xfId="6" applyNumberFormat="1" applyFont="1" applyBorder="1" applyAlignment="1">
      <alignment vertical="center"/>
    </xf>
    <xf numFmtId="180" fontId="18" fillId="0" borderId="63" xfId="6" applyNumberFormat="1" applyFont="1" applyBorder="1" applyAlignment="1">
      <alignment vertical="center"/>
    </xf>
    <xf numFmtId="180" fontId="18" fillId="0" borderId="60" xfId="6" applyNumberFormat="1" applyFont="1" applyBorder="1" applyAlignment="1">
      <alignment vertical="center"/>
    </xf>
    <xf numFmtId="179" fontId="18" fillId="0" borderId="60" xfId="6" applyNumberFormat="1" applyFont="1" applyBorder="1" applyAlignment="1">
      <alignment vertical="center" wrapText="1"/>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lignment vertical="center"/>
    </xf>
    <xf numFmtId="0" fontId="35"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8" fillId="0" borderId="34" xfId="16" applyNumberFormat="1" applyFont="1" applyBorder="1" applyAlignment="1">
      <alignment horizontal="right" vertical="center" shrinkToFit="1"/>
    </xf>
    <xf numFmtId="190" fontId="18"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8" fillId="0" borderId="34" xfId="16" applyNumberFormat="1" applyFont="1" applyBorder="1" applyAlignment="1">
      <alignment horizontal="right" vertical="center" shrinkToFit="1"/>
    </xf>
    <xf numFmtId="187" fontId="18"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5"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58" xfId="19" applyNumberFormat="1" applyFont="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Border="1" applyAlignment="1">
      <alignment horizontal="right" vertical="center" shrinkToFit="1"/>
    </xf>
    <xf numFmtId="177" fontId="18" fillId="0" borderId="61" xfId="19" applyNumberFormat="1" applyFont="1" applyBorder="1" applyAlignment="1">
      <alignment horizontal="right" vertical="center" shrinkToFit="1"/>
    </xf>
    <xf numFmtId="187" fontId="18" fillId="0" borderId="59" xfId="19" applyNumberFormat="1" applyFont="1" applyBorder="1" applyAlignment="1">
      <alignment horizontal="right" vertical="center" shrinkToFit="1"/>
    </xf>
    <xf numFmtId="177" fontId="18" fillId="0" borderId="62" xfId="19" applyNumberFormat="1" applyFont="1" applyBorder="1" applyAlignment="1">
      <alignment horizontal="right" vertical="center" shrinkToFit="1"/>
    </xf>
    <xf numFmtId="187" fontId="18" fillId="0" borderId="63" xfId="19" applyNumberFormat="1" applyFont="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87" fontId="18"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40" fillId="0" borderId="34" xfId="5" applyNumberFormat="1" applyFont="1" applyBorder="1" applyAlignment="1" applyProtection="1">
      <alignment horizontal="right" vertical="center" shrinkToFit="1"/>
      <protection locked="0"/>
    </xf>
    <xf numFmtId="177" fontId="40" fillId="0" borderId="35" xfId="5" applyNumberFormat="1" applyFont="1" applyBorder="1" applyAlignment="1" applyProtection="1">
      <alignment horizontal="right" vertical="center" shrinkToFit="1"/>
      <protection locked="0"/>
    </xf>
    <xf numFmtId="177" fontId="40" fillId="0" borderId="21" xfId="5" applyNumberFormat="1" applyFont="1" applyBorder="1" applyAlignment="1" applyProtection="1">
      <alignment horizontal="right" vertical="center" shrinkToFit="1"/>
      <protection locked="0"/>
    </xf>
    <xf numFmtId="177" fontId="40" fillId="0" borderId="22" xfId="5" applyNumberFormat="1" applyFont="1" applyBorder="1" applyAlignment="1" applyProtection="1">
      <alignment horizontal="right" vertical="center" shrinkToFit="1"/>
      <protection locked="0"/>
    </xf>
    <xf numFmtId="0" fontId="0" fillId="6" borderId="0" xfId="20" applyFont="1" applyFill="1" applyAlignment="1">
      <alignment vertical="center"/>
    </xf>
    <xf numFmtId="0" fontId="41" fillId="6" borderId="0" xfId="20" applyFill="1" applyAlignment="1" applyProtection="1">
      <alignment vertical="center"/>
      <protection hidden="1"/>
    </xf>
    <xf numFmtId="0" fontId="42" fillId="0" borderId="0" xfId="21" applyFont="1">
      <alignment vertical="center"/>
    </xf>
    <xf numFmtId="0" fontId="41" fillId="6" borderId="0" xfId="20" applyFill="1" applyAlignment="1">
      <alignment vertical="center"/>
    </xf>
    <xf numFmtId="0" fontId="41" fillId="6" borderId="0" xfId="20" applyFill="1" applyProtection="1">
      <protection hidden="1"/>
    </xf>
    <xf numFmtId="0" fontId="42" fillId="0" borderId="41" xfId="21" applyFont="1" applyBorder="1">
      <alignment vertical="center"/>
    </xf>
    <xf numFmtId="0" fontId="42" fillId="0" borderId="12" xfId="21" applyFont="1" applyBorder="1">
      <alignment vertical="center"/>
    </xf>
    <xf numFmtId="189" fontId="42" fillId="0" borderId="12" xfId="21" applyNumberFormat="1" applyFont="1" applyBorder="1">
      <alignment vertical="center"/>
    </xf>
    <xf numFmtId="0" fontId="42" fillId="0" borderId="51" xfId="21" applyFont="1" applyBorder="1">
      <alignment vertical="center"/>
    </xf>
    <xf numFmtId="0" fontId="42" fillId="0" borderId="65" xfId="21" applyFont="1" applyBorder="1">
      <alignment vertical="center"/>
    </xf>
    <xf numFmtId="0" fontId="42" fillId="0" borderId="38" xfId="21" applyFont="1" applyBorder="1">
      <alignment vertical="center"/>
    </xf>
    <xf numFmtId="0" fontId="42" fillId="0" borderId="37" xfId="21" applyFont="1" applyBorder="1">
      <alignment vertical="center"/>
    </xf>
    <xf numFmtId="0" fontId="42" fillId="0" borderId="56" xfId="21" applyFont="1" applyBorder="1">
      <alignment vertical="center"/>
    </xf>
    <xf numFmtId="0" fontId="42" fillId="0" borderId="40" xfId="21" applyFont="1" applyBorder="1">
      <alignment vertical="center"/>
    </xf>
    <xf numFmtId="0" fontId="42" fillId="0" borderId="31" xfId="21" applyFont="1" applyBorder="1">
      <alignment vertical="center"/>
    </xf>
    <xf numFmtId="0" fontId="39" fillId="0" borderId="41" xfId="21" applyFont="1" applyBorder="1">
      <alignment vertical="center"/>
    </xf>
    <xf numFmtId="178" fontId="0" fillId="0" borderId="0" xfId="21" applyNumberFormat="1" applyFont="1">
      <alignment vertical="center"/>
    </xf>
    <xf numFmtId="178" fontId="42" fillId="0" borderId="0" xfId="21" applyNumberFormat="1" applyFont="1">
      <alignment vertical="center"/>
    </xf>
    <xf numFmtId="179" fontId="42" fillId="6" borderId="0" xfId="22" applyNumberFormat="1" applyFont="1" applyFill="1" applyAlignment="1">
      <alignment vertical="center" wrapText="1"/>
    </xf>
    <xf numFmtId="49" fontId="42" fillId="6" borderId="0" xfId="22" applyNumberFormat="1" applyFont="1" applyFill="1" applyAlignment="1">
      <alignment horizontal="center" vertical="center" wrapText="1"/>
    </xf>
    <xf numFmtId="49" fontId="42" fillId="6" borderId="0" xfId="22" applyNumberFormat="1" applyFont="1" applyFill="1" applyAlignment="1">
      <alignment horizontal="center" vertical="center"/>
    </xf>
    <xf numFmtId="178" fontId="42" fillId="0" borderId="65" xfId="21" applyNumberFormat="1" applyFont="1" applyBorder="1">
      <alignment vertical="center"/>
    </xf>
    <xf numFmtId="178" fontId="41" fillId="0" borderId="0" xfId="21" applyNumberFormat="1" applyAlignment="1">
      <alignment horizontal="center" vertical="center"/>
    </xf>
    <xf numFmtId="178" fontId="42" fillId="0" borderId="38" xfId="21" applyNumberFormat="1" applyFont="1" applyBorder="1">
      <alignment vertical="center"/>
    </xf>
    <xf numFmtId="191" fontId="42" fillId="0" borderId="0" xfId="21" applyNumberFormat="1" applyFont="1">
      <alignment vertical="center"/>
    </xf>
    <xf numFmtId="178" fontId="42" fillId="0" borderId="37" xfId="21" applyNumberFormat="1" applyFont="1" applyBorder="1">
      <alignment vertical="center"/>
    </xf>
    <xf numFmtId="178" fontId="42" fillId="0" borderId="56" xfId="21" applyNumberFormat="1" applyFont="1" applyBorder="1">
      <alignment vertical="center"/>
    </xf>
    <xf numFmtId="189" fontId="42" fillId="0" borderId="56" xfId="21" applyNumberFormat="1" applyFont="1" applyBorder="1">
      <alignment vertical="center"/>
    </xf>
    <xf numFmtId="178" fontId="42" fillId="0" borderId="40" xfId="21" applyNumberFormat="1" applyFont="1" applyBorder="1">
      <alignment vertical="center"/>
    </xf>
    <xf numFmtId="0" fontId="39" fillId="0" borderId="65" xfId="21" applyFont="1" applyBorder="1">
      <alignment vertical="center"/>
    </xf>
    <xf numFmtId="189" fontId="42" fillId="0" borderId="0" xfId="22" applyNumberFormat="1" applyFont="1">
      <alignment vertical="center"/>
    </xf>
    <xf numFmtId="178" fontId="41" fillId="0" borderId="0" xfId="23" applyNumberFormat="1" applyAlignment="1">
      <alignment vertical="center"/>
    </xf>
    <xf numFmtId="177" fontId="41" fillId="0" borderId="0" xfId="24" applyNumberFormat="1" applyAlignment="1">
      <alignment horizontal="right" vertical="center"/>
    </xf>
    <xf numFmtId="187" fontId="41" fillId="0" borderId="0" xfId="24" applyNumberFormat="1" applyAlignment="1">
      <alignment horizontal="right" vertical="center"/>
    </xf>
    <xf numFmtId="178" fontId="42" fillId="6" borderId="0" xfId="21" applyNumberFormat="1" applyFont="1" applyFill="1" applyAlignment="1">
      <alignment vertical="center" wrapText="1"/>
    </xf>
    <xf numFmtId="0" fontId="45" fillId="0" borderId="0" xfId="25" applyFont="1">
      <alignment vertical="center"/>
    </xf>
    <xf numFmtId="0" fontId="41" fillId="6" borderId="0" xfId="20" applyFill="1"/>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Border="1" applyAlignment="1">
      <alignment horizontal="left" vertical="center"/>
    </xf>
    <xf numFmtId="0" fontId="21" fillId="0" borderId="8" xfId="10" applyBorder="1" applyAlignment="1">
      <alignment horizontal="left" vertical="center"/>
    </xf>
    <xf numFmtId="0" fontId="21" fillId="0" borderId="9" xfId="10"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1" fillId="0" borderId="6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7" fillId="0" borderId="0" xfId="6" applyAlignment="1">
      <alignment vertical="center"/>
    </xf>
    <xf numFmtId="0" fontId="17" fillId="0" borderId="38" xfId="6" applyBorder="1" applyAlignment="1">
      <alignment vertical="center"/>
    </xf>
    <xf numFmtId="178" fontId="21" fillId="0" borderId="87" xfId="11" applyNumberFormat="1" applyFont="1" applyBorder="1" applyAlignment="1">
      <alignment horizontal="right" vertical="center" shrinkToFit="1"/>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0" fontId="39" fillId="0" borderId="112" xfId="14" applyFont="1" applyBorder="1" applyAlignment="1" applyProtection="1">
      <alignment horizontal="left" vertical="center" shrinkToFit="1"/>
      <protection locked="0"/>
    </xf>
    <xf numFmtId="0" fontId="39" fillId="0" borderId="113" xfId="14" applyFont="1" applyBorder="1" applyAlignment="1" applyProtection="1">
      <alignment horizontal="left" vertical="center" shrinkToFit="1"/>
      <protection locked="0"/>
    </xf>
    <xf numFmtId="0" fontId="39" fillId="0" borderId="114" xfId="14" applyFont="1" applyBorder="1" applyAlignment="1" applyProtection="1">
      <alignment horizontal="left" vertical="center" shrinkToFit="1"/>
      <protection locked="0"/>
    </xf>
    <xf numFmtId="177" fontId="39" fillId="0" borderId="115" xfId="14" applyNumberFormat="1" applyFont="1" applyBorder="1" applyAlignment="1" applyProtection="1">
      <alignment horizontal="right" vertical="center" shrinkToFit="1"/>
      <protection locked="0"/>
    </xf>
    <xf numFmtId="177" fontId="39" fillId="0" borderId="116" xfId="14" applyNumberFormat="1" applyFont="1" applyBorder="1" applyAlignment="1" applyProtection="1">
      <alignment horizontal="right" vertical="center" shrinkToFit="1"/>
      <protection locked="0"/>
    </xf>
    <xf numFmtId="177" fontId="39" fillId="0" borderId="112" xfId="12" applyNumberFormat="1" applyFont="1" applyBorder="1" applyAlignment="1" applyProtection="1">
      <alignment horizontal="right" vertical="center" shrinkToFit="1"/>
      <protection locked="0"/>
    </xf>
    <xf numFmtId="177" fontId="39" fillId="0" borderId="113" xfId="12" applyNumberFormat="1" applyFont="1" applyBorder="1" applyAlignment="1" applyProtection="1">
      <alignment horizontal="right" vertical="center" shrinkToFit="1"/>
      <protection locked="0"/>
    </xf>
    <xf numFmtId="177" fontId="39" fillId="0" borderId="120" xfId="12" applyNumberFormat="1" applyFont="1" applyBorder="1" applyAlignment="1" applyProtection="1">
      <alignment horizontal="right" vertical="center" shrinkToFit="1"/>
      <protection locked="0"/>
    </xf>
    <xf numFmtId="177" fontId="39" fillId="0" borderId="117" xfId="12" applyNumberFormat="1" applyFont="1" applyBorder="1" applyAlignment="1" applyProtection="1">
      <alignment horizontal="right" vertical="center" shrinkToFit="1"/>
      <protection locked="0"/>
    </xf>
    <xf numFmtId="177" fontId="39" fillId="0" borderId="102" xfId="14"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9" fillId="0" borderId="98" xfId="14" applyFont="1" applyBorder="1" applyAlignment="1" applyProtection="1">
      <alignment horizontal="left" vertical="center" shrinkToFit="1"/>
      <protection locked="0"/>
    </xf>
    <xf numFmtId="0" fontId="39" fillId="0" borderId="99" xfId="14" applyFont="1" applyBorder="1" applyAlignment="1" applyProtection="1">
      <alignment horizontal="left" vertical="center" shrinkToFit="1"/>
      <protection locked="0"/>
    </xf>
    <xf numFmtId="0" fontId="39" fillId="0" borderId="100" xfId="14" applyFont="1" applyBorder="1" applyAlignment="1" applyProtection="1">
      <alignment horizontal="left" vertical="center" shrinkToFit="1"/>
      <protection locked="0"/>
    </xf>
    <xf numFmtId="177" fontId="39" fillId="0" borderId="101" xfId="14"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9" fillId="0" borderId="118" xfId="14" applyNumberFormat="1" applyFont="1" applyBorder="1" applyAlignment="1" applyProtection="1">
      <alignment horizontal="right" vertical="center" shrinkToFit="1"/>
      <protection locked="0"/>
    </xf>
    <xf numFmtId="177" fontId="39" fillId="0" borderId="119" xfId="14" applyNumberFormat="1" applyFont="1" applyBorder="1" applyAlignment="1" applyProtection="1">
      <alignment horizontal="right" vertical="center" shrinkToFit="1"/>
      <protection locked="0"/>
    </xf>
    <xf numFmtId="177" fontId="39" fillId="0" borderId="141" xfId="12" applyNumberFormat="1" applyFont="1" applyBorder="1" applyAlignment="1" applyProtection="1">
      <alignment horizontal="right" vertical="center" shrinkToFit="1"/>
      <protection locked="0"/>
    </xf>
    <xf numFmtId="177" fontId="39" fillId="0" borderId="137" xfId="14"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9" fillId="0" borderId="136" xfId="14" applyNumberFormat="1" applyFont="1" applyBorder="1" applyAlignment="1" applyProtection="1">
      <alignment horizontal="right" vertical="center" shrinkToFit="1"/>
      <protection locked="0"/>
    </xf>
    <xf numFmtId="177" fontId="39" fillId="0" borderId="138" xfId="14" applyNumberFormat="1" applyFont="1" applyBorder="1" applyAlignment="1" applyProtection="1">
      <alignment horizontal="right" vertical="center" shrinkToFit="1"/>
      <protection locked="0"/>
    </xf>
    <xf numFmtId="177" fontId="39" fillId="0" borderId="139" xfId="14" applyNumberFormat="1" applyFont="1" applyBorder="1" applyAlignment="1" applyProtection="1">
      <alignment horizontal="right" vertical="center" shrinkToFit="1"/>
      <protection locked="0"/>
    </xf>
    <xf numFmtId="177" fontId="39"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9"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9" fillId="8" borderId="128" xfId="15" applyNumberFormat="1" applyFont="1" applyFill="1" applyBorder="1" applyAlignment="1" applyProtection="1">
      <alignment horizontal="right" vertical="center" shrinkToFit="1"/>
      <protection locked="0"/>
    </xf>
    <xf numFmtId="177" fontId="39" fillId="8" borderId="130" xfId="15" applyNumberFormat="1" applyFont="1" applyFill="1" applyBorder="1" applyAlignment="1" applyProtection="1">
      <alignment horizontal="right" vertical="center" shrinkToFit="1"/>
      <protection locked="0"/>
    </xf>
    <xf numFmtId="177" fontId="39" fillId="8" borderId="131" xfId="15" applyNumberFormat="1" applyFont="1" applyFill="1" applyBorder="1" applyAlignment="1" applyProtection="1">
      <alignment horizontal="right" vertical="center" shrinkToFit="1"/>
      <protection locked="0"/>
    </xf>
    <xf numFmtId="177" fontId="39" fillId="8" borderId="132" xfId="15" applyNumberFormat="1" applyFont="1" applyFill="1" applyBorder="1" applyAlignment="1" applyProtection="1">
      <alignment horizontal="right" vertical="center" shrinkToFit="1"/>
      <protection locked="0"/>
    </xf>
    <xf numFmtId="177" fontId="39" fillId="8" borderId="133" xfId="15" applyNumberFormat="1" applyFont="1" applyFill="1" applyBorder="1" applyAlignment="1" applyProtection="1">
      <alignment horizontal="right" vertical="center" shrinkToFit="1"/>
      <protection locked="0"/>
    </xf>
    <xf numFmtId="177" fontId="39" fillId="8" borderId="134" xfId="12"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177" fontId="39" fillId="0" borderId="114" xfId="15" applyNumberFormat="1" applyFont="1" applyBorder="1" applyAlignment="1" applyProtection="1">
      <alignment horizontal="right" vertical="center" shrinkToFit="1"/>
      <protection locked="0"/>
    </xf>
    <xf numFmtId="0" fontId="39" fillId="0" borderId="116" xfId="15" applyFont="1" applyBorder="1" applyAlignment="1" applyProtection="1">
      <alignment horizontal="left" vertical="center" shrinkToFit="1"/>
      <protection locked="0"/>
    </xf>
    <xf numFmtId="0" fontId="39"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9" fillId="0" borderId="98" xfId="15" applyNumberFormat="1" applyFont="1" applyBorder="1" applyAlignment="1" applyProtection="1">
      <alignment horizontal="right" vertical="center" shrinkToFit="1"/>
      <protection locked="0"/>
    </xf>
    <xf numFmtId="177" fontId="39" fillId="0" borderId="99" xfId="15" applyNumberFormat="1" applyFont="1" applyBorder="1" applyAlignment="1" applyProtection="1">
      <alignment horizontal="right" vertical="center" shrinkToFit="1"/>
      <protection locked="0"/>
    </xf>
    <xf numFmtId="177" fontId="39" fillId="0" borderId="100" xfId="15" applyNumberFormat="1" applyFont="1" applyBorder="1" applyAlignment="1" applyProtection="1">
      <alignment horizontal="right" vertical="center" shrinkToFit="1"/>
      <protection locked="0"/>
    </xf>
    <xf numFmtId="177" fontId="39" fillId="0" borderId="103" xfId="14" applyNumberFormat="1" applyFont="1" applyBorder="1" applyAlignment="1" applyProtection="1">
      <alignment horizontal="right" vertical="center" shrinkToFit="1"/>
      <protection locked="0"/>
    </xf>
    <xf numFmtId="177" fontId="39" fillId="0" borderId="104" xfId="14" applyNumberFormat="1" applyFont="1" applyBorder="1" applyAlignment="1" applyProtection="1">
      <alignment horizontal="right" vertical="center" shrinkToFit="1"/>
      <protection locked="0"/>
    </xf>
    <xf numFmtId="177" fontId="39" fillId="0" borderId="105" xfId="14" applyNumberFormat="1" applyFont="1" applyBorder="1" applyAlignment="1" applyProtection="1">
      <alignment horizontal="right" vertical="center" shrinkToFit="1"/>
      <protection locked="0"/>
    </xf>
    <xf numFmtId="177" fontId="39" fillId="0" borderId="106" xfId="14" applyNumberFormat="1" applyFont="1" applyBorder="1" applyAlignment="1" applyProtection="1">
      <alignment horizontal="right" vertical="center" shrinkToFit="1"/>
      <protection locked="0"/>
    </xf>
    <xf numFmtId="177" fontId="39" fillId="0" borderId="107" xfId="15" applyNumberFormat="1" applyFont="1" applyBorder="1" applyAlignment="1" applyProtection="1">
      <alignment horizontal="right" vertical="center" shrinkToFit="1"/>
      <protection locked="0"/>
    </xf>
    <xf numFmtId="0" fontId="39" fillId="0" borderId="102" xfId="15" applyFont="1" applyBorder="1" applyAlignment="1" applyProtection="1">
      <alignment horizontal="left" vertical="center" shrinkToFit="1"/>
      <protection locked="0"/>
    </xf>
    <xf numFmtId="0" fontId="39" fillId="0" borderId="108"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40" fillId="0" borderId="39" xfId="1" applyFont="1" applyBorder="1" applyAlignment="1" applyProtection="1">
      <alignment horizontal="left" vertical="center" wrapText="1"/>
      <protection locked="0"/>
    </xf>
    <xf numFmtId="0" fontId="40" fillId="0" borderId="31" xfId="1" applyFont="1" applyBorder="1" applyAlignment="1" applyProtection="1">
      <alignment horizontal="left" vertical="center" wrapText="1"/>
      <protection locked="0"/>
    </xf>
    <xf numFmtId="0" fontId="40" fillId="0" borderId="32" xfId="1" applyFont="1" applyBorder="1" applyAlignment="1" applyProtection="1">
      <alignment horizontal="left" vertical="center" wrapText="1"/>
      <protection locked="0"/>
    </xf>
    <xf numFmtId="0" fontId="40" fillId="0" borderId="44" xfId="1" applyFont="1" applyBorder="1" applyAlignment="1" applyProtection="1">
      <alignment horizontal="left" vertical="center" wrapText="1"/>
      <protection locked="0"/>
    </xf>
    <xf numFmtId="0" fontId="40" fillId="0" borderId="18" xfId="1" applyFont="1" applyBorder="1" applyAlignment="1" applyProtection="1">
      <alignment horizontal="left" vertical="center" wrapText="1"/>
      <protection locked="0"/>
    </xf>
    <xf numFmtId="0" fontId="40" fillId="0" borderId="19"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xf numFmtId="187" fontId="42" fillId="6" borderId="34" xfId="22" applyNumberFormat="1" applyFont="1" applyFill="1" applyBorder="1" applyAlignment="1">
      <alignment horizontal="center" vertical="center"/>
    </xf>
    <xf numFmtId="178" fontId="41" fillId="0" borderId="0" xfId="21" applyNumberFormat="1" applyAlignment="1">
      <alignment horizontal="center" vertical="center"/>
    </xf>
    <xf numFmtId="187" fontId="42" fillId="0" borderId="0" xfId="21" applyNumberFormat="1" applyFont="1" applyAlignment="1">
      <alignment horizontal="center" vertical="center"/>
    </xf>
    <xf numFmtId="179" fontId="42" fillId="6" borderId="34" xfId="22" applyNumberFormat="1" applyFont="1" applyFill="1" applyBorder="1" applyAlignment="1">
      <alignment horizontal="center" vertical="center" wrapText="1"/>
    </xf>
    <xf numFmtId="187" fontId="42" fillId="6" borderId="0" xfId="22" applyNumberFormat="1" applyFont="1" applyFill="1" applyAlignment="1">
      <alignment horizontal="center" vertical="center" wrapText="1"/>
    </xf>
    <xf numFmtId="0" fontId="42" fillId="0" borderId="34" xfId="21" applyFont="1" applyBorder="1" applyAlignment="1">
      <alignment horizontal="center" vertical="center"/>
    </xf>
    <xf numFmtId="0" fontId="42" fillId="0" borderId="0" xfId="21" applyFont="1" applyAlignment="1">
      <alignment horizontal="center" vertical="center"/>
    </xf>
    <xf numFmtId="187" fontId="42" fillId="6" borderId="0" xfId="22" applyNumberFormat="1" applyFont="1" applyFill="1" applyAlignment="1">
      <alignment horizontal="center" vertical="center"/>
    </xf>
    <xf numFmtId="179" fontId="42" fillId="6" borderId="0" xfId="22" applyNumberFormat="1" applyFont="1" applyFill="1" applyAlignment="1">
      <alignment horizontal="center" vertical="center" wrapText="1"/>
    </xf>
    <xf numFmtId="0" fontId="42" fillId="0" borderId="39" xfId="21" applyFont="1" applyBorder="1" applyAlignment="1">
      <alignment horizontal="center" vertical="center"/>
    </xf>
    <xf numFmtId="0" fontId="42" fillId="0" borderId="31" xfId="21" applyFont="1" applyBorder="1" applyAlignment="1">
      <alignment horizontal="center" vertical="center"/>
    </xf>
    <xf numFmtId="0" fontId="42" fillId="0" borderId="42" xfId="21" applyFont="1" applyBorder="1" applyAlignment="1">
      <alignment horizontal="center" vertical="center"/>
    </xf>
    <xf numFmtId="0" fontId="42" fillId="0" borderId="41" xfId="21" applyFont="1" applyBorder="1" applyAlignment="1" applyProtection="1">
      <alignment horizontal="left" vertical="top" wrapText="1"/>
      <protection locked="0"/>
    </xf>
    <xf numFmtId="0" fontId="42" fillId="0" borderId="12" xfId="21" applyFont="1" applyBorder="1" applyAlignment="1" applyProtection="1">
      <alignment horizontal="left" vertical="top" wrapText="1"/>
      <protection locked="0"/>
    </xf>
    <xf numFmtId="0" fontId="42" fillId="0" borderId="51" xfId="21" applyFont="1" applyBorder="1" applyAlignment="1" applyProtection="1">
      <alignment horizontal="left" vertical="top" wrapText="1"/>
      <protection locked="0"/>
    </xf>
    <xf numFmtId="0" fontId="42" fillId="0" borderId="65" xfId="21" applyFont="1" applyBorder="1" applyAlignment="1" applyProtection="1">
      <alignment horizontal="left" vertical="top" wrapText="1"/>
      <protection locked="0"/>
    </xf>
    <xf numFmtId="0" fontId="42" fillId="0" borderId="0" xfId="21" applyFont="1" applyAlignment="1" applyProtection="1">
      <alignment horizontal="left" vertical="top" wrapText="1"/>
      <protection locked="0"/>
    </xf>
    <xf numFmtId="0" fontId="42" fillId="0" borderId="38" xfId="21" applyFont="1" applyBorder="1" applyAlignment="1" applyProtection="1">
      <alignment horizontal="left" vertical="top" wrapText="1"/>
      <protection locked="0"/>
    </xf>
    <xf numFmtId="0" fontId="42" fillId="0" borderId="37" xfId="21" applyFont="1" applyBorder="1" applyAlignment="1" applyProtection="1">
      <alignment horizontal="left" vertical="top" wrapText="1"/>
      <protection locked="0"/>
    </xf>
    <xf numFmtId="0" fontId="42" fillId="0" borderId="56" xfId="21" applyFont="1" applyBorder="1" applyAlignment="1" applyProtection="1">
      <alignment horizontal="left" vertical="top" wrapText="1"/>
      <protection locked="0"/>
    </xf>
    <xf numFmtId="0" fontId="42" fillId="0" borderId="40" xfId="21" applyFont="1" applyBorder="1" applyAlignment="1" applyProtection="1">
      <alignment horizontal="left" vertical="top" wrapText="1"/>
      <protection locked="0"/>
    </xf>
    <xf numFmtId="179" fontId="42" fillId="0" borderId="0" xfId="22" applyNumberFormat="1" applyFont="1" applyAlignment="1">
      <alignment horizontal="center" vertical="center" wrapText="1"/>
    </xf>
  </cellXfs>
  <cellStyles count="26">
    <cellStyle name="標準" xfId="0" builtinId="0"/>
    <cellStyle name="標準 2" xfId="6" xr:uid="{00000000-0005-0000-0000-000001000000}"/>
    <cellStyle name="標準 2 2" xfId="7" xr:uid="{00000000-0005-0000-0000-000002000000}"/>
    <cellStyle name="標準 2 3" xfId="10" xr:uid="{00000000-0005-0000-0000-000003000000}"/>
    <cellStyle name="標準 2 4" xfId="20" xr:uid="{D11DDC44-3C91-4AD1-BE9F-59C3B7AE0772}"/>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5" xr:uid="{D2296014-1F98-4B42-98BD-A310C26624D5}"/>
    <cellStyle name="標準_【レイアウト】（県）資料３（Ｐ２）　歳出比較分析表" xfId="16" xr:uid="{00000000-0005-0000-0000-00000D000000}"/>
    <cellStyle name="標準_【レイアウト】（県）資料３（Ｐ２）　歳出比較分析表 2" xfId="21" xr:uid="{ED82F521-EB6A-4562-ADC9-B4511D0CFCE9}"/>
    <cellStyle name="標準_【レイアウト】（市）資料３（Ｐ２）　歳出比較分析表" xfId="17" xr:uid="{00000000-0005-0000-0000-00000E000000}"/>
    <cellStyle name="標準_【レイアウト】（市）資料３（Ｐ２）　歳出比較分析表 2" xfId="22" xr:uid="{A67E7E94-2BEE-44D8-907A-C25648D993C2}"/>
    <cellStyle name="標準_APAHO251300" xfId="18" xr:uid="{00000000-0005-0000-0000-00000F000000}"/>
    <cellStyle name="標準_APAHO251300 2" xfId="23" xr:uid="{011EA420-475F-411F-9D8F-D0AEF66B30C9}"/>
    <cellStyle name="標準_APAHO252300" xfId="19" xr:uid="{00000000-0005-0000-0000-000010000000}"/>
    <cellStyle name="標準_APAHO252300 2" xfId="24" xr:uid="{B098E521-6189-43C8-8541-EB3CEF40E647}"/>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62383</c:v>
                </c:pt>
                <c:pt idx="1">
                  <c:v>63812</c:v>
                </c:pt>
                <c:pt idx="2">
                  <c:v>54225</c:v>
                </c:pt>
                <c:pt idx="3">
                  <c:v>54016</c:v>
                </c:pt>
                <c:pt idx="4">
                  <c:v>52786</c:v>
                </c:pt>
              </c:numCache>
            </c:numRef>
          </c:val>
          <c:smooth val="0"/>
          <c:extLst>
            <c:ext xmlns:c16="http://schemas.microsoft.com/office/drawing/2014/chart" uri="{C3380CC4-5D6E-409C-BE32-E72D297353CC}">
              <c16:uniqueId val="{00000000-8BCD-4AE4-9122-0A3C2D33C9AE}"/>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31615</c:v>
                </c:pt>
                <c:pt idx="1">
                  <c:v>33366</c:v>
                </c:pt>
                <c:pt idx="2">
                  <c:v>47285</c:v>
                </c:pt>
                <c:pt idx="3">
                  <c:v>39079</c:v>
                </c:pt>
                <c:pt idx="4">
                  <c:v>44238</c:v>
                </c:pt>
              </c:numCache>
            </c:numRef>
          </c:val>
          <c:smooth val="0"/>
          <c:extLst>
            <c:ext xmlns:c16="http://schemas.microsoft.com/office/drawing/2014/chart" uri="{C3380CC4-5D6E-409C-BE32-E72D297353CC}">
              <c16:uniqueId val="{00000001-8BCD-4AE4-9122-0A3C2D33C9AE}"/>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3.26</c:v>
                </c:pt>
                <c:pt idx="1">
                  <c:v>5.71</c:v>
                </c:pt>
                <c:pt idx="2">
                  <c:v>9.32</c:v>
                </c:pt>
                <c:pt idx="3">
                  <c:v>8.31</c:v>
                </c:pt>
                <c:pt idx="4">
                  <c:v>4.03</c:v>
                </c:pt>
              </c:numCache>
            </c:numRef>
          </c:val>
          <c:extLst>
            <c:ext xmlns:c16="http://schemas.microsoft.com/office/drawing/2014/chart" uri="{C3380CC4-5D6E-409C-BE32-E72D297353CC}">
              <c16:uniqueId val="{00000000-272A-4F47-B10A-30D71D4FC950}"/>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16.16</c:v>
                </c:pt>
                <c:pt idx="1">
                  <c:v>12.14</c:v>
                </c:pt>
                <c:pt idx="2">
                  <c:v>13.33</c:v>
                </c:pt>
                <c:pt idx="3">
                  <c:v>14.47</c:v>
                </c:pt>
                <c:pt idx="4">
                  <c:v>14.66</c:v>
                </c:pt>
              </c:numCache>
            </c:numRef>
          </c:val>
          <c:extLst>
            <c:ext xmlns:c16="http://schemas.microsoft.com/office/drawing/2014/chart" uri="{C3380CC4-5D6E-409C-BE32-E72D297353CC}">
              <c16:uniqueId val="{00000001-272A-4F47-B10A-30D71D4FC950}"/>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0.47</c:v>
                </c:pt>
                <c:pt idx="1">
                  <c:v>-1.1499999999999999</c:v>
                </c:pt>
                <c:pt idx="2">
                  <c:v>5.38</c:v>
                </c:pt>
                <c:pt idx="3">
                  <c:v>-0.75</c:v>
                </c:pt>
                <c:pt idx="4">
                  <c:v>-3.97</c:v>
                </c:pt>
              </c:numCache>
            </c:numRef>
          </c:val>
          <c:smooth val="0"/>
          <c:extLst>
            <c:ext xmlns:c16="http://schemas.microsoft.com/office/drawing/2014/chart" uri="{C3380CC4-5D6E-409C-BE32-E72D297353CC}">
              <c16:uniqueId val="{00000002-272A-4F47-B10A-30D71D4FC950}"/>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EE70-4B0B-8066-C7FF807CF6B4}"/>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EE70-4B0B-8066-C7FF807CF6B4}"/>
            </c:ext>
          </c:extLst>
        </c:ser>
        <c:ser>
          <c:idx val="2"/>
          <c:order val="2"/>
          <c:tx>
            <c:strRef>
              <c:f>データシート!$A$29</c:f>
              <c:strCache>
                <c:ptCount val="1"/>
                <c:pt idx="0">
                  <c:v>コミュニティバス事業特別会計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EE70-4B0B-8066-C7FF807CF6B4}"/>
            </c:ext>
          </c:extLst>
        </c:ser>
        <c:ser>
          <c:idx val="3"/>
          <c:order val="3"/>
          <c:tx>
            <c:strRef>
              <c:f>データシート!$A$30</c:f>
              <c:strCache>
                <c:ptCount val="1"/>
                <c:pt idx="0">
                  <c:v>土地取得事業特別会計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EE70-4B0B-8066-C7FF807CF6B4}"/>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0.01</c:v>
                </c:pt>
                <c:pt idx="8">
                  <c:v>#N/A</c:v>
                </c:pt>
                <c:pt idx="9">
                  <c:v>0.09</c:v>
                </c:pt>
              </c:numCache>
            </c:numRef>
          </c:val>
          <c:extLst>
            <c:ext xmlns:c16="http://schemas.microsoft.com/office/drawing/2014/chart" uri="{C3380CC4-5D6E-409C-BE32-E72D297353CC}">
              <c16:uniqueId val="{00000004-EE70-4B0B-8066-C7FF807CF6B4}"/>
            </c:ext>
          </c:extLst>
        </c:ser>
        <c:ser>
          <c:idx val="5"/>
          <c:order val="5"/>
          <c:tx>
            <c:strRef>
              <c:f>データシート!$A$32</c:f>
              <c:strCache>
                <c:ptCount val="1"/>
                <c:pt idx="0">
                  <c:v>国民健康保険事業特別会計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0.24</c:v>
                </c:pt>
                <c:pt idx="2">
                  <c:v>#N/A</c:v>
                </c:pt>
                <c:pt idx="3">
                  <c:v>0.62</c:v>
                </c:pt>
                <c:pt idx="4">
                  <c:v>#N/A</c:v>
                </c:pt>
                <c:pt idx="5">
                  <c:v>0.41</c:v>
                </c:pt>
                <c:pt idx="6">
                  <c:v>#N/A</c:v>
                </c:pt>
                <c:pt idx="7">
                  <c:v>0.4</c:v>
                </c:pt>
                <c:pt idx="8">
                  <c:v>#N/A</c:v>
                </c:pt>
                <c:pt idx="9">
                  <c:v>0.38</c:v>
                </c:pt>
              </c:numCache>
            </c:numRef>
          </c:val>
          <c:extLst>
            <c:ext xmlns:c16="http://schemas.microsoft.com/office/drawing/2014/chart" uri="{C3380CC4-5D6E-409C-BE32-E72D297353CC}">
              <c16:uniqueId val="{00000005-EE70-4B0B-8066-C7FF807CF6B4}"/>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0.19</c:v>
                </c:pt>
                <c:pt idx="2">
                  <c:v>#N/A</c:v>
                </c:pt>
                <c:pt idx="3">
                  <c:v>0.02</c:v>
                </c:pt>
                <c:pt idx="4">
                  <c:v>#N/A</c:v>
                </c:pt>
                <c:pt idx="5">
                  <c:v>0.03</c:v>
                </c:pt>
                <c:pt idx="6">
                  <c:v>#N/A</c:v>
                </c:pt>
                <c:pt idx="7">
                  <c:v>7.0000000000000007E-2</c:v>
                </c:pt>
                <c:pt idx="8">
                  <c:v>#N/A</c:v>
                </c:pt>
                <c:pt idx="9">
                  <c:v>0.91</c:v>
                </c:pt>
              </c:numCache>
            </c:numRef>
          </c:val>
          <c:extLst>
            <c:ext xmlns:c16="http://schemas.microsoft.com/office/drawing/2014/chart" uri="{C3380CC4-5D6E-409C-BE32-E72D297353CC}">
              <c16:uniqueId val="{00000006-EE70-4B0B-8066-C7FF807CF6B4}"/>
            </c:ext>
          </c:extLst>
        </c:ser>
        <c:ser>
          <c:idx val="7"/>
          <c:order val="7"/>
          <c:tx>
            <c:strRef>
              <c:f>データシート!$A$34</c:f>
              <c:strCache>
                <c:ptCount val="1"/>
                <c:pt idx="0">
                  <c:v>介護保険事業特別会計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1.79</c:v>
                </c:pt>
                <c:pt idx="2">
                  <c:v>#N/A</c:v>
                </c:pt>
                <c:pt idx="3">
                  <c:v>1.17</c:v>
                </c:pt>
                <c:pt idx="4">
                  <c:v>#N/A</c:v>
                </c:pt>
                <c:pt idx="5">
                  <c:v>1.8</c:v>
                </c:pt>
                <c:pt idx="6">
                  <c:v>#N/A</c:v>
                </c:pt>
                <c:pt idx="7">
                  <c:v>1.58</c:v>
                </c:pt>
                <c:pt idx="8">
                  <c:v>#N/A</c:v>
                </c:pt>
                <c:pt idx="9">
                  <c:v>1.1200000000000001</c:v>
                </c:pt>
              </c:numCache>
            </c:numRef>
          </c:val>
          <c:extLst>
            <c:ext xmlns:c16="http://schemas.microsoft.com/office/drawing/2014/chart" uri="{C3380CC4-5D6E-409C-BE32-E72D297353CC}">
              <c16:uniqueId val="{00000007-EE70-4B0B-8066-C7FF807CF6B4}"/>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3.26</c:v>
                </c:pt>
                <c:pt idx="2">
                  <c:v>#N/A</c:v>
                </c:pt>
                <c:pt idx="3">
                  <c:v>5.7</c:v>
                </c:pt>
                <c:pt idx="4">
                  <c:v>#N/A</c:v>
                </c:pt>
                <c:pt idx="5">
                  <c:v>9.32</c:v>
                </c:pt>
                <c:pt idx="6">
                  <c:v>#N/A</c:v>
                </c:pt>
                <c:pt idx="7">
                  <c:v>8.31</c:v>
                </c:pt>
                <c:pt idx="8">
                  <c:v>#N/A</c:v>
                </c:pt>
                <c:pt idx="9">
                  <c:v>4.0199999999999996</c:v>
                </c:pt>
              </c:numCache>
            </c:numRef>
          </c:val>
          <c:extLst>
            <c:ext xmlns:c16="http://schemas.microsoft.com/office/drawing/2014/chart" uri="{C3380CC4-5D6E-409C-BE32-E72D297353CC}">
              <c16:uniqueId val="{00000008-EE70-4B0B-8066-C7FF807CF6B4}"/>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4.12</c:v>
                </c:pt>
                <c:pt idx="2">
                  <c:v>#N/A</c:v>
                </c:pt>
                <c:pt idx="3">
                  <c:v>4.01</c:v>
                </c:pt>
                <c:pt idx="4">
                  <c:v>#N/A</c:v>
                </c:pt>
                <c:pt idx="5">
                  <c:v>4.33</c:v>
                </c:pt>
                <c:pt idx="6">
                  <c:v>#N/A</c:v>
                </c:pt>
                <c:pt idx="7">
                  <c:v>4.67</c:v>
                </c:pt>
                <c:pt idx="8">
                  <c:v>#N/A</c:v>
                </c:pt>
                <c:pt idx="9">
                  <c:v>5.43</c:v>
                </c:pt>
              </c:numCache>
            </c:numRef>
          </c:val>
          <c:extLst>
            <c:ext xmlns:c16="http://schemas.microsoft.com/office/drawing/2014/chart" uri="{C3380CC4-5D6E-409C-BE32-E72D297353CC}">
              <c16:uniqueId val="{00000009-EE70-4B0B-8066-C7FF807CF6B4}"/>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5621</c:v>
                </c:pt>
                <c:pt idx="5">
                  <c:v>5533</c:v>
                </c:pt>
                <c:pt idx="8">
                  <c:v>5302</c:v>
                </c:pt>
                <c:pt idx="11">
                  <c:v>5091</c:v>
                </c:pt>
                <c:pt idx="14">
                  <c:v>4857</c:v>
                </c:pt>
              </c:numCache>
            </c:numRef>
          </c:val>
          <c:extLst>
            <c:ext xmlns:c16="http://schemas.microsoft.com/office/drawing/2014/chart" uri="{C3380CC4-5D6E-409C-BE32-E72D297353CC}">
              <c16:uniqueId val="{00000000-6619-4B33-93BB-510E131B8EB2}"/>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6619-4B33-93BB-510E131B8EB2}"/>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5</c:v>
                </c:pt>
                <c:pt idx="3">
                  <c:v>4</c:v>
                </c:pt>
                <c:pt idx="6">
                  <c:v>3</c:v>
                </c:pt>
                <c:pt idx="9">
                  <c:v>3</c:v>
                </c:pt>
                <c:pt idx="12">
                  <c:v>3</c:v>
                </c:pt>
              </c:numCache>
            </c:numRef>
          </c:val>
          <c:extLst>
            <c:ext xmlns:c16="http://schemas.microsoft.com/office/drawing/2014/chart" uri="{C3380CC4-5D6E-409C-BE32-E72D297353CC}">
              <c16:uniqueId val="{00000002-6619-4B33-93BB-510E131B8EB2}"/>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207</c:v>
                </c:pt>
                <c:pt idx="3">
                  <c:v>220</c:v>
                </c:pt>
                <c:pt idx="6">
                  <c:v>248</c:v>
                </c:pt>
                <c:pt idx="9">
                  <c:v>290</c:v>
                </c:pt>
                <c:pt idx="12">
                  <c:v>323</c:v>
                </c:pt>
              </c:numCache>
            </c:numRef>
          </c:val>
          <c:extLst>
            <c:ext xmlns:c16="http://schemas.microsoft.com/office/drawing/2014/chart" uri="{C3380CC4-5D6E-409C-BE32-E72D297353CC}">
              <c16:uniqueId val="{00000003-6619-4B33-93BB-510E131B8EB2}"/>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1380</c:v>
                </c:pt>
                <c:pt idx="3">
                  <c:v>1520</c:v>
                </c:pt>
                <c:pt idx="6">
                  <c:v>1641</c:v>
                </c:pt>
                <c:pt idx="9">
                  <c:v>1636</c:v>
                </c:pt>
                <c:pt idx="12">
                  <c:v>1627</c:v>
                </c:pt>
              </c:numCache>
            </c:numRef>
          </c:val>
          <c:extLst>
            <c:ext xmlns:c16="http://schemas.microsoft.com/office/drawing/2014/chart" uri="{C3380CC4-5D6E-409C-BE32-E72D297353CC}">
              <c16:uniqueId val="{00000004-6619-4B33-93BB-510E131B8EB2}"/>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619-4B33-93BB-510E131B8EB2}"/>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6619-4B33-93BB-510E131B8EB2}"/>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5380</c:v>
                </c:pt>
                <c:pt idx="3">
                  <c:v>5238</c:v>
                </c:pt>
                <c:pt idx="6">
                  <c:v>5020</c:v>
                </c:pt>
                <c:pt idx="9">
                  <c:v>4817</c:v>
                </c:pt>
                <c:pt idx="12">
                  <c:v>4592</c:v>
                </c:pt>
              </c:numCache>
            </c:numRef>
          </c:val>
          <c:extLst>
            <c:ext xmlns:c16="http://schemas.microsoft.com/office/drawing/2014/chart" uri="{C3380CC4-5D6E-409C-BE32-E72D297353CC}">
              <c16:uniqueId val="{00000007-6619-4B33-93BB-510E131B8EB2}"/>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1351</c:v>
                </c:pt>
                <c:pt idx="2">
                  <c:v>#N/A</c:v>
                </c:pt>
                <c:pt idx="3">
                  <c:v>#N/A</c:v>
                </c:pt>
                <c:pt idx="4">
                  <c:v>1449</c:v>
                </c:pt>
                <c:pt idx="5">
                  <c:v>#N/A</c:v>
                </c:pt>
                <c:pt idx="6">
                  <c:v>#N/A</c:v>
                </c:pt>
                <c:pt idx="7">
                  <c:v>1610</c:v>
                </c:pt>
                <c:pt idx="8">
                  <c:v>#N/A</c:v>
                </c:pt>
                <c:pt idx="9">
                  <c:v>#N/A</c:v>
                </c:pt>
                <c:pt idx="10">
                  <c:v>1655</c:v>
                </c:pt>
                <c:pt idx="11">
                  <c:v>#N/A</c:v>
                </c:pt>
                <c:pt idx="12">
                  <c:v>#N/A</c:v>
                </c:pt>
                <c:pt idx="13">
                  <c:v>1688</c:v>
                </c:pt>
                <c:pt idx="14">
                  <c:v>#N/A</c:v>
                </c:pt>
              </c:numCache>
            </c:numRef>
          </c:val>
          <c:smooth val="0"/>
          <c:extLst>
            <c:ext xmlns:c16="http://schemas.microsoft.com/office/drawing/2014/chart" uri="{C3380CC4-5D6E-409C-BE32-E72D297353CC}">
              <c16:uniqueId val="{00000008-6619-4B33-93BB-510E131B8EB2}"/>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56440</c:v>
                </c:pt>
                <c:pt idx="5">
                  <c:v>54566</c:v>
                </c:pt>
                <c:pt idx="8">
                  <c:v>52470</c:v>
                </c:pt>
                <c:pt idx="11">
                  <c:v>49737</c:v>
                </c:pt>
                <c:pt idx="14">
                  <c:v>47269</c:v>
                </c:pt>
              </c:numCache>
            </c:numRef>
          </c:val>
          <c:extLst>
            <c:ext xmlns:c16="http://schemas.microsoft.com/office/drawing/2014/chart" uri="{C3380CC4-5D6E-409C-BE32-E72D297353CC}">
              <c16:uniqueId val="{00000000-89A4-4EFE-92B3-CE0C96B9AD66}"/>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3552</c:v>
                </c:pt>
                <c:pt idx="5">
                  <c:v>3820</c:v>
                </c:pt>
                <c:pt idx="8">
                  <c:v>4220</c:v>
                </c:pt>
                <c:pt idx="11">
                  <c:v>4304</c:v>
                </c:pt>
                <c:pt idx="14">
                  <c:v>4484</c:v>
                </c:pt>
              </c:numCache>
            </c:numRef>
          </c:val>
          <c:extLst>
            <c:ext xmlns:c16="http://schemas.microsoft.com/office/drawing/2014/chart" uri="{C3380CC4-5D6E-409C-BE32-E72D297353CC}">
              <c16:uniqueId val="{00000001-89A4-4EFE-92B3-CE0C96B9AD66}"/>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10731</c:v>
                </c:pt>
                <c:pt idx="5">
                  <c:v>9717</c:v>
                </c:pt>
                <c:pt idx="8">
                  <c:v>10561</c:v>
                </c:pt>
                <c:pt idx="11">
                  <c:v>10883</c:v>
                </c:pt>
                <c:pt idx="14">
                  <c:v>11180</c:v>
                </c:pt>
              </c:numCache>
            </c:numRef>
          </c:val>
          <c:extLst>
            <c:ext xmlns:c16="http://schemas.microsoft.com/office/drawing/2014/chart" uri="{C3380CC4-5D6E-409C-BE32-E72D297353CC}">
              <c16:uniqueId val="{00000002-89A4-4EFE-92B3-CE0C96B9AD66}"/>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89A4-4EFE-92B3-CE0C96B9AD66}"/>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89A4-4EFE-92B3-CE0C96B9AD66}"/>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9A4-4EFE-92B3-CE0C96B9AD66}"/>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4899</c:v>
                </c:pt>
                <c:pt idx="3">
                  <c:v>4988</c:v>
                </c:pt>
                <c:pt idx="6">
                  <c:v>5113</c:v>
                </c:pt>
                <c:pt idx="9">
                  <c:v>5181</c:v>
                </c:pt>
                <c:pt idx="12">
                  <c:v>5327</c:v>
                </c:pt>
              </c:numCache>
            </c:numRef>
          </c:val>
          <c:extLst>
            <c:ext xmlns:c16="http://schemas.microsoft.com/office/drawing/2014/chart" uri="{C3380CC4-5D6E-409C-BE32-E72D297353CC}">
              <c16:uniqueId val="{00000006-89A4-4EFE-92B3-CE0C96B9AD66}"/>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394</c:v>
                </c:pt>
                <c:pt idx="3">
                  <c:v>499</c:v>
                </c:pt>
                <c:pt idx="6">
                  <c:v>625</c:v>
                </c:pt>
                <c:pt idx="9">
                  <c:v>733</c:v>
                </c:pt>
                <c:pt idx="12">
                  <c:v>801</c:v>
                </c:pt>
              </c:numCache>
            </c:numRef>
          </c:val>
          <c:extLst>
            <c:ext xmlns:c16="http://schemas.microsoft.com/office/drawing/2014/chart" uri="{C3380CC4-5D6E-409C-BE32-E72D297353CC}">
              <c16:uniqueId val="{00000007-89A4-4EFE-92B3-CE0C96B9AD66}"/>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26345</c:v>
                </c:pt>
                <c:pt idx="3">
                  <c:v>25455</c:v>
                </c:pt>
                <c:pt idx="6">
                  <c:v>24607</c:v>
                </c:pt>
                <c:pt idx="9">
                  <c:v>25408</c:v>
                </c:pt>
                <c:pt idx="12">
                  <c:v>26094</c:v>
                </c:pt>
              </c:numCache>
            </c:numRef>
          </c:val>
          <c:extLst>
            <c:ext xmlns:c16="http://schemas.microsoft.com/office/drawing/2014/chart" uri="{C3380CC4-5D6E-409C-BE32-E72D297353CC}">
              <c16:uniqueId val="{00000008-89A4-4EFE-92B3-CE0C96B9AD66}"/>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16</c:v>
                </c:pt>
                <c:pt idx="3">
                  <c:v>13</c:v>
                </c:pt>
                <c:pt idx="6">
                  <c:v>9</c:v>
                </c:pt>
                <c:pt idx="9">
                  <c:v>456</c:v>
                </c:pt>
                <c:pt idx="12">
                  <c:v>444</c:v>
                </c:pt>
              </c:numCache>
            </c:numRef>
          </c:val>
          <c:extLst>
            <c:ext xmlns:c16="http://schemas.microsoft.com/office/drawing/2014/chart" uri="{C3380CC4-5D6E-409C-BE32-E72D297353CC}">
              <c16:uniqueId val="{00000009-89A4-4EFE-92B3-CE0C96B9AD66}"/>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52215</c:v>
                </c:pt>
                <c:pt idx="3">
                  <c:v>49844</c:v>
                </c:pt>
                <c:pt idx="6">
                  <c:v>48619</c:v>
                </c:pt>
                <c:pt idx="9">
                  <c:v>46127</c:v>
                </c:pt>
                <c:pt idx="12">
                  <c:v>44265</c:v>
                </c:pt>
              </c:numCache>
            </c:numRef>
          </c:val>
          <c:extLst>
            <c:ext xmlns:c16="http://schemas.microsoft.com/office/drawing/2014/chart" uri="{C3380CC4-5D6E-409C-BE32-E72D297353CC}">
              <c16:uniqueId val="{0000000A-89A4-4EFE-92B3-CE0C96B9AD66}"/>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13147</c:v>
                </c:pt>
                <c:pt idx="2">
                  <c:v>#N/A</c:v>
                </c:pt>
                <c:pt idx="3">
                  <c:v>#N/A</c:v>
                </c:pt>
                <c:pt idx="4">
                  <c:v>12695</c:v>
                </c:pt>
                <c:pt idx="5">
                  <c:v>#N/A</c:v>
                </c:pt>
                <c:pt idx="6">
                  <c:v>#N/A</c:v>
                </c:pt>
                <c:pt idx="7">
                  <c:v>11722</c:v>
                </c:pt>
                <c:pt idx="8">
                  <c:v>#N/A</c:v>
                </c:pt>
                <c:pt idx="9">
                  <c:v>#N/A</c:v>
                </c:pt>
                <c:pt idx="10">
                  <c:v>12982</c:v>
                </c:pt>
                <c:pt idx="11">
                  <c:v>#N/A</c:v>
                </c:pt>
                <c:pt idx="12">
                  <c:v>#N/A</c:v>
                </c:pt>
                <c:pt idx="13">
                  <c:v>13998</c:v>
                </c:pt>
                <c:pt idx="14">
                  <c:v>#N/A</c:v>
                </c:pt>
              </c:numCache>
            </c:numRef>
          </c:val>
          <c:smooth val="0"/>
          <c:extLst>
            <c:ext xmlns:c16="http://schemas.microsoft.com/office/drawing/2014/chart" uri="{C3380CC4-5D6E-409C-BE32-E72D297353CC}">
              <c16:uniqueId val="{0000000B-89A4-4EFE-92B3-CE0C96B9AD66}"/>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3659</c:v>
                </c:pt>
                <c:pt idx="1">
                  <c:v>3824</c:v>
                </c:pt>
                <c:pt idx="2">
                  <c:v>3893</c:v>
                </c:pt>
              </c:numCache>
            </c:numRef>
          </c:val>
          <c:extLst>
            <c:ext xmlns:c16="http://schemas.microsoft.com/office/drawing/2014/chart" uri="{C3380CC4-5D6E-409C-BE32-E72D297353CC}">
              <c16:uniqueId val="{00000000-0CCA-4AF1-BC84-0DA0DC8EB4DA}"/>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1491</c:v>
                </c:pt>
                <c:pt idx="1">
                  <c:v>1241</c:v>
                </c:pt>
                <c:pt idx="2">
                  <c:v>1060</c:v>
                </c:pt>
              </c:numCache>
            </c:numRef>
          </c:val>
          <c:extLst>
            <c:ext xmlns:c16="http://schemas.microsoft.com/office/drawing/2014/chart" uri="{C3380CC4-5D6E-409C-BE32-E72D297353CC}">
              <c16:uniqueId val="{00000001-0CCA-4AF1-BC84-0DA0DC8EB4DA}"/>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2472</c:v>
                </c:pt>
                <c:pt idx="1">
                  <c:v>2578</c:v>
                </c:pt>
                <c:pt idx="2">
                  <c:v>2576</c:v>
                </c:pt>
              </c:numCache>
            </c:numRef>
          </c:val>
          <c:extLst>
            <c:ext xmlns:c16="http://schemas.microsoft.com/office/drawing/2014/chart" uri="{C3380CC4-5D6E-409C-BE32-E72D297353CC}">
              <c16:uniqueId val="{00000002-0CCA-4AF1-BC84-0DA0DC8EB4DA}"/>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bubble3D val="0"/>
            <c:extLst>
              <c:ext xmlns:c16="http://schemas.microsoft.com/office/drawing/2014/chart" uri="{C3380CC4-5D6E-409C-BE32-E72D297353CC}">
                <c16:uniqueId val="{00000000-3D11-43E6-B008-B4E5C8787BF2}"/>
              </c:ext>
            </c:extLst>
          </c:dPt>
          <c:dPt>
            <c:idx val="1"/>
            <c:bubble3D val="0"/>
            <c:extLst>
              <c:ext xmlns:c16="http://schemas.microsoft.com/office/drawing/2014/chart" uri="{C3380CC4-5D6E-409C-BE32-E72D297353CC}">
                <c16:uniqueId val="{00000001-3D11-43E6-B008-B4E5C8787BF2}"/>
              </c:ext>
            </c:extLst>
          </c:dPt>
          <c:dPt>
            <c:idx val="2"/>
            <c:bubble3D val="0"/>
            <c:extLst>
              <c:ext xmlns:c16="http://schemas.microsoft.com/office/drawing/2014/chart" uri="{C3380CC4-5D6E-409C-BE32-E72D297353CC}">
                <c16:uniqueId val="{00000002-3D11-43E6-B008-B4E5C8787BF2}"/>
              </c:ext>
            </c:extLst>
          </c:dPt>
          <c:dPt>
            <c:idx val="3"/>
            <c:bubble3D val="0"/>
            <c:extLst>
              <c:ext xmlns:c16="http://schemas.microsoft.com/office/drawing/2014/chart" uri="{C3380CC4-5D6E-409C-BE32-E72D297353CC}">
                <c16:uniqueId val="{00000003-3D11-43E6-B008-B4E5C8787BF2}"/>
              </c:ext>
            </c:extLst>
          </c:dPt>
          <c:dPt>
            <c:idx val="4"/>
            <c:bubble3D val="0"/>
            <c:extLst>
              <c:ext xmlns:c16="http://schemas.microsoft.com/office/drawing/2014/chart" uri="{C3380CC4-5D6E-409C-BE32-E72D297353CC}">
                <c16:uniqueId val="{00000004-3D11-43E6-B008-B4E5C8787BF2}"/>
              </c:ext>
            </c:extLst>
          </c:dPt>
          <c:dPt>
            <c:idx val="8"/>
            <c:bubble3D val="0"/>
            <c:extLst>
              <c:ext xmlns:c16="http://schemas.microsoft.com/office/drawing/2014/chart" uri="{C3380CC4-5D6E-409C-BE32-E72D297353CC}">
                <c16:uniqueId val="{00000005-3D11-43E6-B008-B4E5C8787BF2}"/>
              </c:ext>
            </c:extLst>
          </c:dPt>
          <c:dPt>
            <c:idx val="16"/>
            <c:bubble3D val="0"/>
            <c:extLst>
              <c:ext xmlns:c16="http://schemas.microsoft.com/office/drawing/2014/chart" uri="{C3380CC4-5D6E-409C-BE32-E72D297353CC}">
                <c16:uniqueId val="{00000006-3D11-43E6-B008-B4E5C8787BF2}"/>
              </c:ext>
            </c:extLst>
          </c:dPt>
          <c:dPt>
            <c:idx val="24"/>
            <c:bubble3D val="0"/>
            <c:extLst>
              <c:ext xmlns:c16="http://schemas.microsoft.com/office/drawing/2014/chart" uri="{C3380CC4-5D6E-409C-BE32-E72D297353CC}">
                <c16:uniqueId val="{00000007-3D11-43E6-B008-B4E5C8787BF2}"/>
              </c:ext>
            </c:extLst>
          </c:dPt>
          <c:dPt>
            <c:idx val="32"/>
            <c:bubble3D val="0"/>
            <c:extLst>
              <c:ext xmlns:c16="http://schemas.microsoft.com/office/drawing/2014/chart" uri="{C3380CC4-5D6E-409C-BE32-E72D297353CC}">
                <c16:uniqueId val="{00000008-3D11-43E6-B008-B4E5C8787BF2}"/>
              </c:ext>
            </c:extLst>
          </c:dPt>
          <c:dLbls>
            <c:dLbl>
              <c:idx val="0"/>
              <c:tx>
                <c:rich>
                  <a:bodyPr/>
                  <a:lstStyle/>
                  <a:p>
                    <a:pPr>
                      <a:defRPr sz="900">
                        <a:solidFill>
                          <a:schemeClr val="tx1"/>
                        </a:solidFill>
                        <a:latin typeface="ＭＳ Ｐゴシック"/>
                        <a:ea typeface="ＭＳ Ｐゴシック"/>
                      </a:defRPr>
                    </a:pPr>
                    <a:r>
                      <a:rPr lang="en-US" altLang="ja-JP" sz="900">
                        <a:solidFill>
                          <a:schemeClr val="tx1"/>
                        </a:solidFill>
                        <a:latin typeface="ＭＳ Ｐゴシック"/>
                        <a:ea typeface="ＭＳ Ｐゴシック"/>
                      </a:rPr>
                      <a:t>R01</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0-3D11-43E6-B008-B4E5C8787BF2}"/>
                </c:ext>
              </c:extLst>
            </c:dLbl>
            <c:dLbl>
              <c:idx val="1"/>
              <c:spPr>
                <a:noFill/>
                <a:ln>
                  <a:noFill/>
                </a:ln>
                <a:effectLst/>
              </c:spPr>
              <c:txPr>
                <a:bodyPr/>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6="http://schemas.microsoft.com/office/drawing/2014/chart" uri="{C3380CC4-5D6E-409C-BE32-E72D297353CC}">
                  <c16:uniqueId val="{00000001-3D11-43E6-B008-B4E5C8787BF2}"/>
                </c:ext>
              </c:extLst>
            </c:dLbl>
            <c:dLbl>
              <c:idx val="2"/>
              <c:spPr>
                <a:noFill/>
                <a:ln>
                  <a:noFill/>
                </a:ln>
                <a:effectLst/>
              </c:spPr>
              <c:txPr>
                <a:bodyPr/>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6="http://schemas.microsoft.com/office/drawing/2014/chart" uri="{C3380CC4-5D6E-409C-BE32-E72D297353CC}">
                  <c16:uniqueId val="{00000002-3D11-43E6-B008-B4E5C8787BF2}"/>
                </c:ext>
              </c:extLst>
            </c:dLbl>
            <c:dLbl>
              <c:idx val="3"/>
              <c:spPr>
                <a:noFill/>
                <a:ln>
                  <a:noFill/>
                </a:ln>
                <a:effectLst/>
              </c:spPr>
              <c:txPr>
                <a:bodyPr/>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6="http://schemas.microsoft.com/office/drawing/2014/chart" uri="{C3380CC4-5D6E-409C-BE32-E72D297353CC}">
                  <c16:uniqueId val="{00000003-3D11-43E6-B008-B4E5C8787BF2}"/>
                </c:ext>
              </c:extLst>
            </c:dLbl>
            <c:dLbl>
              <c:idx val="4"/>
              <c:spPr>
                <a:noFill/>
                <a:ln>
                  <a:noFill/>
                </a:ln>
                <a:effectLst/>
              </c:spPr>
              <c:txPr>
                <a:bodyPr/>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6="http://schemas.microsoft.com/office/drawing/2014/chart" uri="{C3380CC4-5D6E-409C-BE32-E72D297353CC}">
                  <c16:uniqueId val="{00000004-3D11-43E6-B008-B4E5C8787BF2}"/>
                </c:ext>
              </c:extLst>
            </c:dLbl>
            <c:dLbl>
              <c:idx val="8"/>
              <c:tx>
                <c:rich>
                  <a:bodyPr/>
                  <a:lstStyle/>
                  <a:p>
                    <a:pPr>
                      <a:defRPr sz="900">
                        <a:solidFill>
                          <a:schemeClr val="tx1"/>
                        </a:solidFill>
                        <a:latin typeface="ＭＳ Ｐゴシック"/>
                        <a:ea typeface="ＭＳ Ｐゴシック"/>
                      </a:defRPr>
                    </a:pPr>
                    <a:r>
                      <a:rPr lang="en-US" altLang="ja-JP" sz="900">
                        <a:solidFill>
                          <a:schemeClr val="tx1"/>
                        </a:solidFill>
                        <a:latin typeface="ＭＳ Ｐゴシック"/>
                        <a:ea typeface="ＭＳ Ｐゴシック"/>
                      </a:rPr>
                      <a:t>R02</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5-3D11-43E6-B008-B4E5C8787BF2}"/>
                </c:ext>
              </c:extLst>
            </c:dLbl>
            <c:dLbl>
              <c:idx val="16"/>
              <c:tx>
                <c:rich>
                  <a:bodyPr/>
                  <a:lstStyle/>
                  <a:p>
                    <a:pPr>
                      <a:defRPr sz="900">
                        <a:solidFill>
                          <a:schemeClr val="tx1"/>
                        </a:solidFill>
                        <a:latin typeface="ＭＳ Ｐゴシック"/>
                        <a:ea typeface="ＭＳ Ｐゴシック"/>
                      </a:defRPr>
                    </a:pPr>
                    <a:r>
                      <a:rPr lang="en-US" altLang="ja-JP" sz="900">
                        <a:solidFill>
                          <a:schemeClr val="tx1"/>
                        </a:solidFill>
                        <a:latin typeface="ＭＳ Ｐゴシック"/>
                        <a:ea typeface="ＭＳ Ｐゴシック"/>
                      </a:rPr>
                      <a:t>R03</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6-3D11-43E6-B008-B4E5C8787BF2}"/>
                </c:ext>
              </c:extLst>
            </c:dLbl>
            <c:dLbl>
              <c:idx val="24"/>
              <c:tx>
                <c:rich>
                  <a:bodyPr/>
                  <a:lstStyle/>
                  <a:p>
                    <a:pPr>
                      <a:defRPr sz="900">
                        <a:solidFill>
                          <a:schemeClr val="tx1"/>
                        </a:solidFill>
                        <a:latin typeface="ＭＳ Ｐゴシック"/>
                        <a:ea typeface="ＭＳ Ｐゴシック"/>
                      </a:defRPr>
                    </a:pPr>
                    <a:r>
                      <a:rPr lang="en-US" altLang="ja-JP" sz="900">
                        <a:solidFill>
                          <a:schemeClr val="tx1"/>
                        </a:solidFill>
                        <a:latin typeface="ＭＳ Ｐゴシック"/>
                        <a:ea typeface="ＭＳ Ｐゴシック"/>
                      </a:rPr>
                      <a:t>R04</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7-3D11-43E6-B008-B4E5C8787BF2}"/>
                </c:ext>
              </c:extLst>
            </c:dLbl>
            <c:dLbl>
              <c:idx val="32"/>
              <c:tx>
                <c:rich>
                  <a:bodyPr/>
                  <a:lstStyle/>
                  <a:p>
                    <a:pPr>
                      <a:defRPr sz="900">
                        <a:solidFill>
                          <a:schemeClr val="tx1"/>
                        </a:solidFill>
                        <a:latin typeface="ＭＳ Ｐゴシック"/>
                        <a:ea typeface="ＭＳ Ｐゴシック"/>
                      </a:defRPr>
                    </a:pPr>
                    <a:r>
                      <a:rPr lang="en-US" altLang="ja-JP" sz="900">
                        <a:solidFill>
                          <a:schemeClr val="tx1"/>
                        </a:solidFill>
                        <a:latin typeface="ＭＳ Ｐゴシック"/>
                        <a:ea typeface="ＭＳ Ｐゴシック"/>
                      </a:rPr>
                      <a:t>R05</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8-3D11-43E6-B008-B4E5C8787BF2}"/>
                </c:ext>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50.4</c:v>
                </c:pt>
                <c:pt idx="8">
                  <c:v>52.2</c:v>
                </c:pt>
                <c:pt idx="16">
                  <c:v>53.7</c:v>
                </c:pt>
                <c:pt idx="24">
                  <c:v>55.4</c:v>
                </c:pt>
                <c:pt idx="32">
                  <c:v>56.9</c:v>
                </c:pt>
              </c:numCache>
            </c:numRef>
          </c:xVal>
          <c:yVal>
            <c:numRef>
              <c:f>公会計指標分析・財政指標組合せ分析表!$BP$51:$DC$51</c:f>
              <c:numCache>
                <c:formatCode>#,##0.0;"▲ "#,##0.0</c:formatCode>
                <c:ptCount val="40"/>
                <c:pt idx="0">
                  <c:v>63</c:v>
                </c:pt>
                <c:pt idx="8">
                  <c:v>59</c:v>
                </c:pt>
                <c:pt idx="16">
                  <c:v>51.9</c:v>
                </c:pt>
                <c:pt idx="24">
                  <c:v>59.6</c:v>
                </c:pt>
                <c:pt idx="32">
                  <c:v>63.3</c:v>
                </c:pt>
              </c:numCache>
            </c:numRef>
          </c:yVal>
          <c:smooth val="0"/>
          <c:extLst>
            <c:ext xmlns:c16="http://schemas.microsoft.com/office/drawing/2014/chart" uri="{C3380CC4-5D6E-409C-BE32-E72D297353CC}">
              <c16:uniqueId val="{00000009-3D11-43E6-B008-B4E5C8787BF2}"/>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Pt>
            <c:idx val="0"/>
            <c:bubble3D val="0"/>
            <c:extLst>
              <c:ext xmlns:c16="http://schemas.microsoft.com/office/drawing/2014/chart" uri="{C3380CC4-5D6E-409C-BE32-E72D297353CC}">
                <c16:uniqueId val="{0000000A-3D11-43E6-B008-B4E5C8787BF2}"/>
              </c:ext>
            </c:extLst>
          </c:dPt>
          <c:dPt>
            <c:idx val="1"/>
            <c:bubble3D val="0"/>
            <c:extLst>
              <c:ext xmlns:c16="http://schemas.microsoft.com/office/drawing/2014/chart" uri="{C3380CC4-5D6E-409C-BE32-E72D297353CC}">
                <c16:uniqueId val="{0000000B-3D11-43E6-B008-B4E5C8787BF2}"/>
              </c:ext>
            </c:extLst>
          </c:dPt>
          <c:dPt>
            <c:idx val="2"/>
            <c:bubble3D val="0"/>
            <c:extLst>
              <c:ext xmlns:c16="http://schemas.microsoft.com/office/drawing/2014/chart" uri="{C3380CC4-5D6E-409C-BE32-E72D297353CC}">
                <c16:uniqueId val="{0000000C-3D11-43E6-B008-B4E5C8787BF2}"/>
              </c:ext>
            </c:extLst>
          </c:dPt>
          <c:dPt>
            <c:idx val="3"/>
            <c:bubble3D val="0"/>
            <c:extLst>
              <c:ext xmlns:c16="http://schemas.microsoft.com/office/drawing/2014/chart" uri="{C3380CC4-5D6E-409C-BE32-E72D297353CC}">
                <c16:uniqueId val="{0000000D-3D11-43E6-B008-B4E5C8787BF2}"/>
              </c:ext>
            </c:extLst>
          </c:dPt>
          <c:dPt>
            <c:idx val="4"/>
            <c:bubble3D val="0"/>
            <c:extLst>
              <c:ext xmlns:c16="http://schemas.microsoft.com/office/drawing/2014/chart" uri="{C3380CC4-5D6E-409C-BE32-E72D297353CC}">
                <c16:uniqueId val="{0000000E-3D11-43E6-B008-B4E5C8787BF2}"/>
              </c:ext>
            </c:extLst>
          </c:dPt>
          <c:dPt>
            <c:idx val="8"/>
            <c:bubble3D val="0"/>
            <c:extLst>
              <c:ext xmlns:c16="http://schemas.microsoft.com/office/drawing/2014/chart" uri="{C3380CC4-5D6E-409C-BE32-E72D297353CC}">
                <c16:uniqueId val="{0000000F-3D11-43E6-B008-B4E5C8787BF2}"/>
              </c:ext>
            </c:extLst>
          </c:dPt>
          <c:dPt>
            <c:idx val="16"/>
            <c:bubble3D val="0"/>
            <c:extLst>
              <c:ext xmlns:c16="http://schemas.microsoft.com/office/drawing/2014/chart" uri="{C3380CC4-5D6E-409C-BE32-E72D297353CC}">
                <c16:uniqueId val="{00000010-3D11-43E6-B008-B4E5C8787BF2}"/>
              </c:ext>
            </c:extLst>
          </c:dPt>
          <c:dPt>
            <c:idx val="24"/>
            <c:bubble3D val="0"/>
            <c:extLst>
              <c:ext xmlns:c16="http://schemas.microsoft.com/office/drawing/2014/chart" uri="{C3380CC4-5D6E-409C-BE32-E72D297353CC}">
                <c16:uniqueId val="{00000011-3D11-43E6-B008-B4E5C8787BF2}"/>
              </c:ext>
            </c:extLst>
          </c:dPt>
          <c:dPt>
            <c:idx val="32"/>
            <c:bubble3D val="0"/>
            <c:extLst>
              <c:ext xmlns:c16="http://schemas.microsoft.com/office/drawing/2014/chart" uri="{C3380CC4-5D6E-409C-BE32-E72D297353CC}">
                <c16:uniqueId val="{00000012-3D11-43E6-B008-B4E5C8787BF2}"/>
              </c:ext>
            </c:extLst>
          </c:dPt>
          <c:dLbls>
            <c:dLbl>
              <c:idx val="0"/>
              <c:layout>
                <c:manualLayout>
                  <c:x val="-1.9922458247700846E-2"/>
                  <c:y val="-4.7063288989869174E-2"/>
                </c:manualLayout>
              </c:layout>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R01</a:t>
                    </a:r>
                  </a:p>
                </c:rich>
              </c:tx>
              <c:spPr>
                <a:noFill/>
                <a:ln>
                  <a:noFill/>
                </a:ln>
                <a:effectLst/>
              </c:spPr>
              <c:dLblPos val="r"/>
              <c:showLegendKey val="0"/>
              <c:showVal val="0"/>
              <c:showCatName val="1"/>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A-3D11-43E6-B008-B4E5C8787BF2}"/>
                </c:ext>
              </c:extLst>
            </c:dLbl>
            <c:dLbl>
              <c:idx val="1"/>
              <c:delete val="1"/>
              <c:extLst>
                <c:ext xmlns:c15="http://schemas.microsoft.com/office/drawing/2012/chart" uri="{CE6537A1-D6FC-4f65-9D91-7224C49458BB}"/>
                <c:ext xmlns:c16="http://schemas.microsoft.com/office/drawing/2014/chart" uri="{C3380CC4-5D6E-409C-BE32-E72D297353CC}">
                  <c16:uniqueId val="{0000000B-3D11-43E6-B008-B4E5C8787BF2}"/>
                </c:ext>
              </c:extLst>
            </c:dLbl>
            <c:dLbl>
              <c:idx val="2"/>
              <c:delete val="1"/>
              <c:extLst>
                <c:ext xmlns:c15="http://schemas.microsoft.com/office/drawing/2012/chart" uri="{CE6537A1-D6FC-4f65-9D91-7224C49458BB}"/>
                <c:ext xmlns:c16="http://schemas.microsoft.com/office/drawing/2014/chart" uri="{C3380CC4-5D6E-409C-BE32-E72D297353CC}">
                  <c16:uniqueId val="{0000000C-3D11-43E6-B008-B4E5C8787BF2}"/>
                </c:ext>
              </c:extLst>
            </c:dLbl>
            <c:dLbl>
              <c:idx val="3"/>
              <c:delete val="1"/>
              <c:extLst>
                <c:ext xmlns:c15="http://schemas.microsoft.com/office/drawing/2012/chart" uri="{CE6537A1-D6FC-4f65-9D91-7224C49458BB}"/>
                <c:ext xmlns:c16="http://schemas.microsoft.com/office/drawing/2014/chart" uri="{C3380CC4-5D6E-409C-BE32-E72D297353CC}">
                  <c16:uniqueId val="{0000000D-3D11-43E6-B008-B4E5C8787BF2}"/>
                </c:ext>
              </c:extLst>
            </c:dLbl>
            <c:dLbl>
              <c:idx val="4"/>
              <c:delete val="1"/>
              <c:extLst>
                <c:ext xmlns:c15="http://schemas.microsoft.com/office/drawing/2012/chart" uri="{CE6537A1-D6FC-4f65-9D91-7224C49458BB}"/>
                <c:ext xmlns:c16="http://schemas.microsoft.com/office/drawing/2014/chart" uri="{C3380CC4-5D6E-409C-BE32-E72D297353CC}">
                  <c16:uniqueId val="{0000000E-3D11-43E6-B008-B4E5C8787BF2}"/>
                </c:ext>
              </c:extLst>
            </c:dLbl>
            <c:dLbl>
              <c:idx val="8"/>
              <c:layout>
                <c:manualLayout>
                  <c:x val="-4.4109043052767472E-2"/>
                  <c:y val="-8.2414795221861237E-2"/>
                </c:manualLayout>
              </c:layout>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R02</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F-3D11-43E6-B008-B4E5C8787BF2}"/>
                </c:ext>
              </c:extLst>
            </c:dLbl>
            <c:dLbl>
              <c:idx val="16"/>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R03</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0-3D11-43E6-B008-B4E5C8787BF2}"/>
                </c:ext>
              </c:extLst>
            </c:dLbl>
            <c:dLbl>
              <c:idx val="24"/>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R04</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1-3D11-43E6-B008-B4E5C8787BF2}"/>
                </c:ext>
              </c:extLst>
            </c:dLbl>
            <c:dLbl>
              <c:idx val="32"/>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R05</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2-3D11-43E6-B008-B4E5C8787BF2}"/>
                </c:ext>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60.9</c:v>
                </c:pt>
                <c:pt idx="8">
                  <c:v>61</c:v>
                </c:pt>
                <c:pt idx="16">
                  <c:v>62.2</c:v>
                </c:pt>
                <c:pt idx="24">
                  <c:v>63.2</c:v>
                </c:pt>
                <c:pt idx="32">
                  <c:v>64.599999999999994</c:v>
                </c:pt>
              </c:numCache>
            </c:numRef>
          </c:xVal>
          <c:yVal>
            <c:numRef>
              <c:f>公会計指標分析・財政指標組合せ分析表!$BP$55:$DC$55</c:f>
              <c:numCache>
                <c:formatCode>#,##0.0;"▲ "#,##0.0</c:formatCode>
                <c:ptCount val="40"/>
                <c:pt idx="0">
                  <c:v>25.5</c:v>
                </c:pt>
                <c:pt idx="8">
                  <c:v>25.1</c:v>
                </c:pt>
                <c:pt idx="16">
                  <c:v>18</c:v>
                </c:pt>
                <c:pt idx="24">
                  <c:v>12.7</c:v>
                </c:pt>
                <c:pt idx="32">
                  <c:v>10</c:v>
                </c:pt>
              </c:numCache>
            </c:numRef>
          </c:yVal>
          <c:smooth val="0"/>
          <c:extLst>
            <c:ext xmlns:c16="http://schemas.microsoft.com/office/drawing/2014/chart" uri="{C3380CC4-5D6E-409C-BE32-E72D297353CC}">
              <c16:uniqueId val="{00000013-3D11-43E6-B008-B4E5C8787BF2}"/>
            </c:ext>
          </c:extLst>
        </c:ser>
        <c:dLbls>
          <c:showLegendKey val="0"/>
          <c:showVal val="1"/>
          <c:showCatName val="0"/>
          <c:showSerName val="0"/>
          <c:showPercent val="0"/>
          <c:showBubbleSize val="0"/>
        </c:dLbls>
        <c:axId val="3"/>
        <c:axId val="2"/>
      </c:scatterChart>
      <c:valAx>
        <c:axId val="3"/>
        <c:scaling>
          <c:orientation val="maxMin"/>
          <c:max val="70"/>
          <c:min val="40"/>
        </c:scaling>
        <c:delete val="0"/>
        <c:axPos val="t"/>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有形固定資産減価償却率</a:t>
                </a:r>
                <a:endParaRPr lang="ja-JP" altLang="en-US" sz="1000" b="1" i="0" u="none" strike="noStrike" baseline="0">
                  <a:solidFill>
                    <a:schemeClr val="tx1"/>
                  </a:solidFill>
                </a:endParaRPr>
              </a:p>
            </c:rich>
          </c:tx>
          <c:layout>
            <c:manualLayout>
              <c:xMode val="edge"/>
              <c:yMode val="edge"/>
              <c:x val="0.41341560460282273"/>
              <c:y val="0.9079293466695042"/>
            </c:manualLayout>
          </c:layout>
          <c:overlay val="0"/>
        </c:title>
        <c:numFmt formatCode="#,##0.0;&quot;▲ &quot;#,##0.0" sourceLinked="0"/>
        <c:majorTickMark val="none"/>
        <c:minorTickMark val="none"/>
        <c:tickLblPos val="high"/>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p>
        </c:txPr>
        <c:crossAx val="2"/>
        <c:crosses val="autoZero"/>
        <c:crossBetween val="midCat"/>
      </c:valAx>
      <c:valAx>
        <c:axId val="2"/>
        <c:scaling>
          <c:orientation val="maxMin"/>
          <c:max val="70"/>
          <c:min val="-10"/>
        </c:scaling>
        <c:delete val="0"/>
        <c:axPos val="r"/>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7982752155980504E-2"/>
              <c:y val="0.25088139320422786"/>
            </c:manualLayout>
          </c:layout>
          <c:overlay val="0"/>
        </c:title>
        <c:numFmt formatCode="#,##0.0;" sourceLinked="0"/>
        <c:majorTickMark val="none"/>
        <c:minorTickMark val="none"/>
        <c:tickLblPos val="high"/>
        <c:spPr>
          <a:ln>
            <a:noFill/>
          </a:ln>
        </c:spPr>
        <c:txPr>
          <a:bodyPr horzOverflow="overflow" anchor="ctr" anchorCtr="1"/>
          <a:lstStyle/>
          <a:p>
            <a:pPr algn="ctr" rtl="0">
              <a:defRPr sz="800" baseline="0">
                <a:solidFill>
                  <a:schemeClr val="tx1"/>
                </a:solidFill>
                <a:latin typeface="ＭＳ Ｐゴシック"/>
              </a:defRPr>
            </a:pPr>
            <a:endParaRPr lang="ja-JP"/>
          </a:p>
        </c:txPr>
        <c:crossAx val="3"/>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txPr>
    <a:bodyPr horzOverflow="overflow" anchor="ctr" anchorCtr="1"/>
    <a:lstStyle/>
    <a:p>
      <a:pPr algn="ctr" rtl="0">
        <a:defRPr lang="ja-JP" altLang="en-US" sz="1000">
          <a:solidFill>
            <a:schemeClr val="tx1"/>
          </a:solidFill>
        </a:defRPr>
      </a:pPr>
      <a:endParaRPr lang="ja-JP"/>
    </a:p>
  </c:txPr>
  <c:printSettings>
    <c:headerFooter/>
    <c:pageMargins b="0.75000000000000044" l="0.7000000000000004" r="0.7000000000000004" t="0.75000000000000044" header="0.30000000000000021" footer="0.30000000000000021"/>
    <c:pageSetup orientation="landscape"/>
  </c:printSettings>
  <c:extLst/>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bubble3D val="0"/>
            <c:extLst>
              <c:ext xmlns:c16="http://schemas.microsoft.com/office/drawing/2014/chart" uri="{C3380CC4-5D6E-409C-BE32-E72D297353CC}">
                <c16:uniqueId val="{00000000-8C28-45AD-8F46-FE87677FCF92}"/>
              </c:ext>
            </c:extLst>
          </c:dPt>
          <c:dPt>
            <c:idx val="1"/>
            <c:bubble3D val="0"/>
            <c:extLst>
              <c:ext xmlns:c16="http://schemas.microsoft.com/office/drawing/2014/chart" uri="{C3380CC4-5D6E-409C-BE32-E72D297353CC}">
                <c16:uniqueId val="{00000001-8C28-45AD-8F46-FE87677FCF92}"/>
              </c:ext>
            </c:extLst>
          </c:dPt>
          <c:dPt>
            <c:idx val="2"/>
            <c:bubble3D val="0"/>
            <c:extLst>
              <c:ext xmlns:c16="http://schemas.microsoft.com/office/drawing/2014/chart" uri="{C3380CC4-5D6E-409C-BE32-E72D297353CC}">
                <c16:uniqueId val="{00000002-8C28-45AD-8F46-FE87677FCF92}"/>
              </c:ext>
            </c:extLst>
          </c:dPt>
          <c:dPt>
            <c:idx val="3"/>
            <c:bubble3D val="0"/>
            <c:extLst>
              <c:ext xmlns:c16="http://schemas.microsoft.com/office/drawing/2014/chart" uri="{C3380CC4-5D6E-409C-BE32-E72D297353CC}">
                <c16:uniqueId val="{00000003-8C28-45AD-8F46-FE87677FCF92}"/>
              </c:ext>
            </c:extLst>
          </c:dPt>
          <c:dPt>
            <c:idx val="4"/>
            <c:bubble3D val="0"/>
            <c:extLst>
              <c:ext xmlns:c16="http://schemas.microsoft.com/office/drawing/2014/chart" uri="{C3380CC4-5D6E-409C-BE32-E72D297353CC}">
                <c16:uniqueId val="{00000004-8C28-45AD-8F46-FE87677FCF92}"/>
              </c:ext>
            </c:extLst>
          </c:dPt>
          <c:dPt>
            <c:idx val="8"/>
            <c:bubble3D val="0"/>
            <c:extLst>
              <c:ext xmlns:c16="http://schemas.microsoft.com/office/drawing/2014/chart" uri="{C3380CC4-5D6E-409C-BE32-E72D297353CC}">
                <c16:uniqueId val="{00000005-8C28-45AD-8F46-FE87677FCF92}"/>
              </c:ext>
            </c:extLst>
          </c:dPt>
          <c:dPt>
            <c:idx val="16"/>
            <c:bubble3D val="0"/>
            <c:extLst>
              <c:ext xmlns:c16="http://schemas.microsoft.com/office/drawing/2014/chart" uri="{C3380CC4-5D6E-409C-BE32-E72D297353CC}">
                <c16:uniqueId val="{00000006-8C28-45AD-8F46-FE87677FCF92}"/>
              </c:ext>
            </c:extLst>
          </c:dPt>
          <c:dPt>
            <c:idx val="24"/>
            <c:bubble3D val="0"/>
            <c:extLst>
              <c:ext xmlns:c16="http://schemas.microsoft.com/office/drawing/2014/chart" uri="{C3380CC4-5D6E-409C-BE32-E72D297353CC}">
                <c16:uniqueId val="{00000007-8C28-45AD-8F46-FE87677FCF92}"/>
              </c:ext>
            </c:extLst>
          </c:dPt>
          <c:dPt>
            <c:idx val="32"/>
            <c:bubble3D val="0"/>
            <c:extLst>
              <c:ext xmlns:c16="http://schemas.microsoft.com/office/drawing/2014/chart" uri="{C3380CC4-5D6E-409C-BE32-E72D297353CC}">
                <c16:uniqueId val="{00000008-8C28-45AD-8F46-FE87677FCF92}"/>
              </c:ext>
            </c:extLst>
          </c:dPt>
          <c:dLbls>
            <c:dLbl>
              <c:idx val="0"/>
              <c:tx>
                <c:rich>
                  <a:bodyPr/>
                  <a:lstStyle/>
                  <a:p>
                    <a:pPr>
                      <a:defRPr sz="900">
                        <a:solidFill>
                          <a:schemeClr val="tx1"/>
                        </a:solidFill>
                        <a:latin typeface="ＭＳ Ｐゴシック"/>
                        <a:ea typeface="ＭＳ Ｐゴシック"/>
                      </a:defRPr>
                    </a:pPr>
                    <a:r>
                      <a:rPr lang="en-US" altLang="ja-JP" sz="900">
                        <a:solidFill>
                          <a:schemeClr val="tx1"/>
                        </a:solidFill>
                        <a:latin typeface="ＭＳ Ｐゴシック"/>
                        <a:ea typeface="ＭＳ Ｐゴシック"/>
                      </a:rPr>
                      <a:t>R01</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0-8C28-45AD-8F46-FE87677FCF92}"/>
                </c:ext>
              </c:extLst>
            </c:dLbl>
            <c:dLbl>
              <c:idx val="1"/>
              <c:spPr>
                <a:noFill/>
                <a:ln>
                  <a:noFill/>
                </a:ln>
                <a:effectLst/>
              </c:spPr>
              <c:txPr>
                <a:bodyPr/>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8C28-45AD-8F46-FE87677FCF92}"/>
                </c:ext>
              </c:extLst>
            </c:dLbl>
            <c:dLbl>
              <c:idx val="2"/>
              <c:spPr>
                <a:noFill/>
                <a:ln>
                  <a:noFill/>
                </a:ln>
                <a:effectLst/>
              </c:spPr>
              <c:txPr>
                <a:bodyPr/>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8C28-45AD-8F46-FE87677FCF92}"/>
                </c:ext>
              </c:extLst>
            </c:dLbl>
            <c:dLbl>
              <c:idx val="3"/>
              <c:spPr>
                <a:noFill/>
                <a:ln>
                  <a:noFill/>
                </a:ln>
                <a:effectLst/>
              </c:spPr>
              <c:txPr>
                <a:bodyPr/>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8C28-45AD-8F46-FE87677FCF92}"/>
                </c:ext>
              </c:extLst>
            </c:dLbl>
            <c:dLbl>
              <c:idx val="4"/>
              <c:spPr>
                <a:noFill/>
                <a:ln>
                  <a:noFill/>
                </a:ln>
                <a:effectLst/>
              </c:spPr>
              <c:txPr>
                <a:bodyPr/>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8C28-45AD-8F46-FE87677FCF92}"/>
                </c:ext>
              </c:extLst>
            </c:dLbl>
            <c:dLbl>
              <c:idx val="8"/>
              <c:tx>
                <c:rich>
                  <a:bodyPr/>
                  <a:lstStyle/>
                  <a:p>
                    <a:pPr>
                      <a:defRPr sz="900">
                        <a:solidFill>
                          <a:schemeClr val="tx1"/>
                        </a:solidFill>
                        <a:latin typeface="ＭＳ Ｐゴシック"/>
                        <a:ea typeface="ＭＳ Ｐゴシック"/>
                      </a:defRPr>
                    </a:pPr>
                    <a:r>
                      <a:rPr lang="en-US" altLang="ja-JP" sz="900">
                        <a:solidFill>
                          <a:schemeClr val="tx1"/>
                        </a:solidFill>
                        <a:latin typeface="ＭＳ Ｐゴシック"/>
                        <a:ea typeface="ＭＳ Ｐゴシック"/>
                      </a:rPr>
                      <a:t>R02</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5-8C28-45AD-8F46-FE87677FCF92}"/>
                </c:ext>
              </c:extLst>
            </c:dLbl>
            <c:dLbl>
              <c:idx val="16"/>
              <c:tx>
                <c:rich>
                  <a:bodyPr/>
                  <a:lstStyle/>
                  <a:p>
                    <a:pPr>
                      <a:defRPr sz="900">
                        <a:solidFill>
                          <a:schemeClr val="tx1"/>
                        </a:solidFill>
                        <a:latin typeface="ＭＳ Ｐゴシック"/>
                        <a:ea typeface="ＭＳ Ｐゴシック"/>
                      </a:defRPr>
                    </a:pPr>
                    <a:r>
                      <a:rPr lang="en-US" altLang="ja-JP" sz="900">
                        <a:solidFill>
                          <a:schemeClr val="tx1"/>
                        </a:solidFill>
                        <a:latin typeface="ＭＳ Ｐゴシック"/>
                        <a:ea typeface="ＭＳ Ｐゴシック"/>
                      </a:rPr>
                      <a:t>R03</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6-8C28-45AD-8F46-FE87677FCF92}"/>
                </c:ext>
              </c:extLst>
            </c:dLbl>
            <c:dLbl>
              <c:idx val="24"/>
              <c:tx>
                <c:rich>
                  <a:bodyPr/>
                  <a:lstStyle/>
                  <a:p>
                    <a:pPr>
                      <a:defRPr sz="900">
                        <a:solidFill>
                          <a:schemeClr val="tx1"/>
                        </a:solidFill>
                        <a:latin typeface="ＭＳ Ｐゴシック"/>
                        <a:ea typeface="ＭＳ Ｐゴシック"/>
                      </a:defRPr>
                    </a:pPr>
                    <a:r>
                      <a:rPr lang="en-US" altLang="ja-JP" sz="900">
                        <a:solidFill>
                          <a:schemeClr val="tx1"/>
                        </a:solidFill>
                        <a:latin typeface="ＭＳ Ｐゴシック"/>
                        <a:ea typeface="ＭＳ Ｐゴシック"/>
                      </a:rPr>
                      <a:t>R04</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7-8C28-45AD-8F46-FE87677FCF92}"/>
                </c:ext>
              </c:extLst>
            </c:dLbl>
            <c:dLbl>
              <c:idx val="32"/>
              <c:tx>
                <c:rich>
                  <a:bodyPr/>
                  <a:lstStyle/>
                  <a:p>
                    <a:pPr>
                      <a:defRPr sz="900">
                        <a:solidFill>
                          <a:schemeClr val="tx1"/>
                        </a:solidFill>
                        <a:latin typeface="ＭＳ Ｐゴシック"/>
                        <a:ea typeface="ＭＳ Ｐゴシック"/>
                      </a:defRPr>
                    </a:pPr>
                    <a:r>
                      <a:rPr lang="en-US" altLang="ja-JP" sz="900">
                        <a:solidFill>
                          <a:schemeClr val="tx1"/>
                        </a:solidFill>
                        <a:latin typeface="ＭＳ Ｐゴシック"/>
                        <a:ea typeface="ＭＳ Ｐゴシック"/>
                      </a:rPr>
                      <a:t>R05</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8-8C28-45AD-8F46-FE87677FCF92}"/>
                </c:ext>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7.3</c:v>
                </c:pt>
                <c:pt idx="8">
                  <c:v>7</c:v>
                </c:pt>
                <c:pt idx="16">
                  <c:v>6.7</c:v>
                </c:pt>
                <c:pt idx="24">
                  <c:v>7.1</c:v>
                </c:pt>
                <c:pt idx="32">
                  <c:v>7.4</c:v>
                </c:pt>
              </c:numCache>
            </c:numRef>
          </c:xVal>
          <c:yVal>
            <c:numRef>
              <c:f>公会計指標分析・財政指標組合せ分析表!$BP$73:$DC$73</c:f>
              <c:numCache>
                <c:formatCode>#,##0.0;"▲ "#,##0.0</c:formatCode>
                <c:ptCount val="40"/>
                <c:pt idx="0">
                  <c:v>63</c:v>
                </c:pt>
                <c:pt idx="8">
                  <c:v>59</c:v>
                </c:pt>
                <c:pt idx="16">
                  <c:v>51.9</c:v>
                </c:pt>
                <c:pt idx="24">
                  <c:v>59.6</c:v>
                </c:pt>
                <c:pt idx="32">
                  <c:v>63.3</c:v>
                </c:pt>
              </c:numCache>
            </c:numRef>
          </c:yVal>
          <c:smooth val="0"/>
          <c:extLst>
            <c:ext xmlns:c16="http://schemas.microsoft.com/office/drawing/2014/chart" uri="{C3380CC4-5D6E-409C-BE32-E72D297353CC}">
              <c16:uniqueId val="{00000009-8C28-45AD-8F46-FE87677FCF92}"/>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Pt>
            <c:idx val="0"/>
            <c:bubble3D val="0"/>
            <c:extLst>
              <c:ext xmlns:c16="http://schemas.microsoft.com/office/drawing/2014/chart" uri="{C3380CC4-5D6E-409C-BE32-E72D297353CC}">
                <c16:uniqueId val="{0000000A-8C28-45AD-8F46-FE87677FCF92}"/>
              </c:ext>
            </c:extLst>
          </c:dPt>
          <c:dPt>
            <c:idx val="1"/>
            <c:bubble3D val="0"/>
            <c:extLst>
              <c:ext xmlns:c16="http://schemas.microsoft.com/office/drawing/2014/chart" uri="{C3380CC4-5D6E-409C-BE32-E72D297353CC}">
                <c16:uniqueId val="{0000000B-8C28-45AD-8F46-FE87677FCF92}"/>
              </c:ext>
            </c:extLst>
          </c:dPt>
          <c:dPt>
            <c:idx val="2"/>
            <c:bubble3D val="0"/>
            <c:extLst>
              <c:ext xmlns:c16="http://schemas.microsoft.com/office/drawing/2014/chart" uri="{C3380CC4-5D6E-409C-BE32-E72D297353CC}">
                <c16:uniqueId val="{0000000C-8C28-45AD-8F46-FE87677FCF92}"/>
              </c:ext>
            </c:extLst>
          </c:dPt>
          <c:dPt>
            <c:idx val="3"/>
            <c:bubble3D val="0"/>
            <c:extLst>
              <c:ext xmlns:c16="http://schemas.microsoft.com/office/drawing/2014/chart" uri="{C3380CC4-5D6E-409C-BE32-E72D297353CC}">
                <c16:uniqueId val="{0000000D-8C28-45AD-8F46-FE87677FCF92}"/>
              </c:ext>
            </c:extLst>
          </c:dPt>
          <c:dPt>
            <c:idx val="4"/>
            <c:bubble3D val="0"/>
            <c:extLst>
              <c:ext xmlns:c16="http://schemas.microsoft.com/office/drawing/2014/chart" uri="{C3380CC4-5D6E-409C-BE32-E72D297353CC}">
                <c16:uniqueId val="{0000000E-8C28-45AD-8F46-FE87677FCF92}"/>
              </c:ext>
            </c:extLst>
          </c:dPt>
          <c:dPt>
            <c:idx val="8"/>
            <c:bubble3D val="0"/>
            <c:extLst>
              <c:ext xmlns:c16="http://schemas.microsoft.com/office/drawing/2014/chart" uri="{C3380CC4-5D6E-409C-BE32-E72D297353CC}">
                <c16:uniqueId val="{0000000F-8C28-45AD-8F46-FE87677FCF92}"/>
              </c:ext>
            </c:extLst>
          </c:dPt>
          <c:dPt>
            <c:idx val="16"/>
            <c:bubble3D val="0"/>
            <c:extLst>
              <c:ext xmlns:c16="http://schemas.microsoft.com/office/drawing/2014/chart" uri="{C3380CC4-5D6E-409C-BE32-E72D297353CC}">
                <c16:uniqueId val="{00000010-8C28-45AD-8F46-FE87677FCF92}"/>
              </c:ext>
            </c:extLst>
          </c:dPt>
          <c:dPt>
            <c:idx val="24"/>
            <c:bubble3D val="0"/>
            <c:extLst>
              <c:ext xmlns:c16="http://schemas.microsoft.com/office/drawing/2014/chart" uri="{C3380CC4-5D6E-409C-BE32-E72D297353CC}">
                <c16:uniqueId val="{00000011-8C28-45AD-8F46-FE87677FCF92}"/>
              </c:ext>
            </c:extLst>
          </c:dPt>
          <c:dPt>
            <c:idx val="32"/>
            <c:bubble3D val="0"/>
            <c:extLst>
              <c:ext xmlns:c16="http://schemas.microsoft.com/office/drawing/2014/chart" uri="{C3380CC4-5D6E-409C-BE32-E72D297353CC}">
                <c16:uniqueId val="{00000012-8C28-45AD-8F46-FE87677FCF92}"/>
              </c:ext>
            </c:extLst>
          </c:dPt>
          <c:dLbls>
            <c:dLbl>
              <c:idx val="0"/>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R01</a:t>
                    </a:r>
                  </a:p>
                </c:rich>
              </c:tx>
              <c:spPr>
                <a:noFill/>
                <a:ln>
                  <a:noFill/>
                </a:ln>
                <a:effectLst/>
              </c:spPr>
              <c:dLblPos val="t"/>
              <c:showLegendKey val="0"/>
              <c:showVal val="0"/>
              <c:showCatName val="1"/>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A-8C28-45AD-8F46-FE87677FCF92}"/>
                </c:ext>
              </c:extLst>
            </c:dLbl>
            <c:dLbl>
              <c:idx val="1"/>
              <c:delete val="1"/>
              <c:extLst>
                <c:ext xmlns:c15="http://schemas.microsoft.com/office/drawing/2012/chart" uri="{CE6537A1-D6FC-4f65-9D91-7224C49458BB}"/>
                <c:ext xmlns:c16="http://schemas.microsoft.com/office/drawing/2014/chart" uri="{C3380CC4-5D6E-409C-BE32-E72D297353CC}">
                  <c16:uniqueId val="{0000000B-8C28-45AD-8F46-FE87677FCF92}"/>
                </c:ext>
              </c:extLst>
            </c:dLbl>
            <c:dLbl>
              <c:idx val="2"/>
              <c:delete val="1"/>
              <c:extLst>
                <c:ext xmlns:c15="http://schemas.microsoft.com/office/drawing/2012/chart" uri="{CE6537A1-D6FC-4f65-9D91-7224C49458BB}"/>
                <c:ext xmlns:c16="http://schemas.microsoft.com/office/drawing/2014/chart" uri="{C3380CC4-5D6E-409C-BE32-E72D297353CC}">
                  <c16:uniqueId val="{0000000C-8C28-45AD-8F46-FE87677FCF92}"/>
                </c:ext>
              </c:extLst>
            </c:dLbl>
            <c:dLbl>
              <c:idx val="3"/>
              <c:delete val="1"/>
              <c:extLst>
                <c:ext xmlns:c15="http://schemas.microsoft.com/office/drawing/2012/chart" uri="{CE6537A1-D6FC-4f65-9D91-7224C49458BB}"/>
                <c:ext xmlns:c16="http://schemas.microsoft.com/office/drawing/2014/chart" uri="{C3380CC4-5D6E-409C-BE32-E72D297353CC}">
                  <c16:uniqueId val="{0000000D-8C28-45AD-8F46-FE87677FCF92}"/>
                </c:ext>
              </c:extLst>
            </c:dLbl>
            <c:dLbl>
              <c:idx val="4"/>
              <c:delete val="1"/>
              <c:extLst>
                <c:ext xmlns:c15="http://schemas.microsoft.com/office/drawing/2012/chart" uri="{CE6537A1-D6FC-4f65-9D91-7224C49458BB}"/>
                <c:ext xmlns:c16="http://schemas.microsoft.com/office/drawing/2014/chart" uri="{C3380CC4-5D6E-409C-BE32-E72D297353CC}">
                  <c16:uniqueId val="{0000000E-8C28-45AD-8F46-FE87677FCF92}"/>
                </c:ext>
              </c:extLst>
            </c:dLbl>
            <c:dLbl>
              <c:idx val="8"/>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R02</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0F-8C28-45AD-8F46-FE87677FCF92}"/>
                </c:ext>
              </c:extLst>
            </c:dLbl>
            <c:dLbl>
              <c:idx val="16"/>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R03</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0-8C28-45AD-8F46-FE87677FCF92}"/>
                </c:ext>
              </c:extLst>
            </c:dLbl>
            <c:dLbl>
              <c:idx val="24"/>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R04</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1-8C28-45AD-8F46-FE87677FCF92}"/>
                </c:ext>
              </c:extLst>
            </c:dLbl>
            <c:dLbl>
              <c:idx val="32"/>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R05</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showDataLabelsRange val="0"/>
                </c:ext>
                <c:ext xmlns:c16="http://schemas.microsoft.com/office/drawing/2014/chart" uri="{C3380CC4-5D6E-409C-BE32-E72D297353CC}">
                  <c16:uniqueId val="{00000012-8C28-45AD-8F46-FE87677FCF92}"/>
                </c:ext>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6.6</c:v>
                </c:pt>
                <c:pt idx="8">
                  <c:v>6.4</c:v>
                </c:pt>
                <c:pt idx="16">
                  <c:v>6.6</c:v>
                </c:pt>
                <c:pt idx="24">
                  <c:v>6.6</c:v>
                </c:pt>
                <c:pt idx="32">
                  <c:v>6.7</c:v>
                </c:pt>
              </c:numCache>
            </c:numRef>
          </c:xVal>
          <c:yVal>
            <c:numRef>
              <c:f>公会計指標分析・財政指標組合せ分析表!$BP$77:$DC$77</c:f>
              <c:numCache>
                <c:formatCode>#,##0.0;"▲ "#,##0.0</c:formatCode>
                <c:ptCount val="40"/>
                <c:pt idx="0">
                  <c:v>25.5</c:v>
                </c:pt>
                <c:pt idx="8">
                  <c:v>25.1</c:v>
                </c:pt>
                <c:pt idx="16">
                  <c:v>18</c:v>
                </c:pt>
                <c:pt idx="24">
                  <c:v>12.7</c:v>
                </c:pt>
                <c:pt idx="32">
                  <c:v>10</c:v>
                </c:pt>
              </c:numCache>
            </c:numRef>
          </c:yVal>
          <c:smooth val="0"/>
          <c:extLst>
            <c:ext xmlns:c16="http://schemas.microsoft.com/office/drawing/2014/chart" uri="{C3380CC4-5D6E-409C-BE32-E72D297353CC}">
              <c16:uniqueId val="{00000013-8C28-45AD-8F46-FE87677FCF92}"/>
            </c:ext>
          </c:extLst>
        </c:ser>
        <c:dLbls>
          <c:showLegendKey val="0"/>
          <c:showVal val="1"/>
          <c:showCatName val="0"/>
          <c:showSerName val="0"/>
          <c:showPercent val="0"/>
          <c:showBubbleSize val="0"/>
        </c:dLbls>
        <c:axId val="3"/>
        <c:axId val="2"/>
      </c:scatterChart>
      <c:valAx>
        <c:axId val="3"/>
        <c:scaling>
          <c:orientation val="maxMin"/>
          <c:max val="7.5"/>
          <c:min val="6.2"/>
        </c:scaling>
        <c:delete val="0"/>
        <c:axPos val="t"/>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実質公債費比率</a:t>
                </a:r>
                <a:endParaRPr lang="ja-JP" altLang="en-US" sz="1000" b="1" i="0" u="none" strike="noStrike" baseline="0">
                  <a:solidFill>
                    <a:schemeClr val="tx1"/>
                  </a:solidFill>
                </a:endParaRPr>
              </a:p>
            </c:rich>
          </c:tx>
          <c:layout>
            <c:manualLayout>
              <c:xMode val="edge"/>
              <c:yMode val="edge"/>
              <c:x val="0.46792895074162244"/>
              <c:y val="0.89956962220113368"/>
            </c:manualLayout>
          </c:layout>
          <c:overlay val="0"/>
        </c:title>
        <c:numFmt formatCode="#,##0.0;&quot;▲ &quot;#,##0.0" sourceLinked="0"/>
        <c:majorTickMark val="none"/>
        <c:minorTickMark val="none"/>
        <c:tickLblPos val="high"/>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p>
        </c:txPr>
        <c:crossAx val="2"/>
        <c:crosses val="autoZero"/>
        <c:crossBetween val="midCat"/>
      </c:valAx>
      <c:valAx>
        <c:axId val="2"/>
        <c:scaling>
          <c:orientation val="maxMin"/>
          <c:max val="70"/>
          <c:min val="-10"/>
        </c:scaling>
        <c:delete val="0"/>
        <c:axPos val="r"/>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8286100010412514E-2"/>
              <c:y val="0.25115562509083761"/>
            </c:manualLayout>
          </c:layout>
          <c:overlay val="0"/>
        </c:title>
        <c:numFmt formatCode="#,##0.0;" sourceLinked="0"/>
        <c:majorTickMark val="none"/>
        <c:minorTickMark val="none"/>
        <c:tickLblPos val="high"/>
        <c:spPr>
          <a:ln>
            <a:noFill/>
          </a:ln>
        </c:spPr>
        <c:txPr>
          <a:bodyPr horzOverflow="overflow" anchor="ctr" anchorCtr="1"/>
          <a:lstStyle/>
          <a:p>
            <a:pPr algn="ctr" rtl="0">
              <a:defRPr sz="800" baseline="0">
                <a:solidFill>
                  <a:schemeClr val="tx1"/>
                </a:solidFill>
                <a:latin typeface="ＭＳ Ｐゴシック"/>
              </a:defRPr>
            </a:pPr>
            <a:endParaRPr lang="ja-JP"/>
          </a:p>
        </c:txPr>
        <c:crossAx val="3"/>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txPr>
    <a:bodyPr horzOverflow="overflow" anchor="ctr" anchorCtr="1"/>
    <a:lstStyle/>
    <a:p>
      <a:pPr algn="ctr" rtl="0">
        <a:defRPr lang="ja-JP" altLang="en-US" sz="1000">
          <a:solidFill>
            <a:schemeClr val="tx1"/>
          </a:solidFill>
        </a:defRPr>
      </a:pPr>
      <a:endParaRPr lang="ja-JP"/>
    </a:p>
  </c:txPr>
  <c:printSettings>
    <c:headerFooter/>
    <c:pageMargins b="0.75000000000000044" l="0.7000000000000004" r="0.7000000000000004" t="0.75000000000000044" header="0.30000000000000021" footer="0.30000000000000021"/>
    <c:pageSetup orientation="landscape"/>
  </c:printSettings>
  <c:extLst/>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新潟県新発田市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地方債の償還が進んだことにより、元利償還金が22</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百万円の減となった。年次計画により、公営企業の地方債償還財源に充てた繰入金は減、一部事務組合等の地方債償還に充てた補助金又は負担金は増となった。</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算入公債費等については、災害復旧費等に係る基準財政需要額、特定財源の減により合計で、23</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百万円の減となった。</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以上により、分子は1,688百万円となり、前年度比で</a:t>
          </a:r>
          <a:r>
            <a:rPr kumimoji="1" lang="en-US" altLang="ja-JP" sz="1200">
              <a:solidFill>
                <a:schemeClr val="dk1"/>
              </a:solidFill>
              <a:effectLst/>
              <a:latin typeface="ＭＳ ゴシック" panose="020B0609070205080204" pitchFamily="49" charset="-128"/>
              <a:ea typeface="ＭＳ ゴシック" panose="020B0609070205080204" pitchFamily="49" charset="-128"/>
              <a:cs typeface="+mn-cs"/>
            </a:rPr>
            <a:t>33</a:t>
          </a:r>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百万円の増となった。分母との比較から、分子の増加割合の方が高いが、実質公債比率は、単年度比較では前年度と横ばい（7.6→7.6）である。</a:t>
          </a:r>
          <a:endParaRPr lang="ja-JP" altLang="ja-JP" sz="1200">
            <a:effectLst/>
            <a:latin typeface="ＭＳ ゴシック" panose="020B0609070205080204" pitchFamily="49" charset="-128"/>
            <a:ea typeface="ＭＳ ゴシック" panose="020B0609070205080204" pitchFamily="49" charset="-128"/>
          </a:endParaRPr>
        </a:p>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　今後も引き続き事業の見直しや優良債の優先的な活用により、改善を図っていきたい。</a:t>
          </a:r>
          <a:endParaRPr lang="ja-JP" altLang="ja-JP" sz="1200">
            <a:effectLst/>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chemeClr val="dk1"/>
              </a:solidFill>
              <a:effectLst/>
              <a:latin typeface="ＭＳ ゴシック" panose="020B0609070205080204" pitchFamily="49" charset="-128"/>
              <a:ea typeface="ＭＳ ゴシック" panose="020B0609070205080204" pitchFamily="49" charset="-128"/>
              <a:cs typeface="+mn-cs"/>
            </a:rPr>
            <a:t>該当なし</a:t>
          </a:r>
          <a:endParaRPr lang="ja-JP" altLang="ja-JP" sz="12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新潟県新発田市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将来負担額(A)については、地方債の償還が進んだことによる地方債現在高の減などにより、約974百万円の減となった。</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分子から控除される充当可能財源等(B)については、臨時財政対策債償還費、合併特例債償還費の減により基準財政需要額算入見込額が減少したことで約1,991百万円の減となった。</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以上により、(A)、(B)ともに減少したが、(B)の方が大きく減少したため、分子は前年度比で約1,01</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百万円の増となった。将来負担比率も63.3％となり、前年度比で3.7％の増となった。</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今後も引き続き、公営企業の改善を図り、後世への負担を軽減するよう財政の健全化を図っていき</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たい</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新潟県新発田市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財政運営における財源調整のための財政調整基金については、少雪による除雪費の減などに伴い取崩額が減少し、基金残高は増加した。一方、減債基金については、財政計画に基づき取り崩したことから基金残高は減少した。</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このほか、加治川用水土地改良事業基金において事業計画に基づく積立てを行ったが、地域振興基金、教育振興基金及び地域福祉基金において取崩額が増加したため、基金全体としては減少した。</a:t>
          </a:r>
          <a:b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b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財政調整基金及び減債基金については、当市の中長期に渡る財政状況をシミュレーションした財政計画に基づいて積立て及び取崩しを行っていく予定である。特に、財政調整基金については当市が安定した財政運営に必要と見込む</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億円以上の残高を維持することを方針としている。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その他特定目的基金については、各基金の目的及び計画に基づき積立て及び取崩しを行う。</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加治川用水土地改良事業基金については、令和8年度に予定される国営事業の負担金に備えて、令和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年度まで年次的に積み立てる計画である。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・公共施設等総合管理基金：公共施設の統廃合、長寿命化、除却などに係る経費の財源</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・加治川用水土地改良事業基金：令和8年度に予定される国営加治川用水土地改良事業の負担金の財源</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・地域振興基金：地域づくりの推進、進展</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・教育振興基金：教育の振興</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・地域福祉基金：地域保健福祉活動の推進</a:t>
          </a:r>
          <a:b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b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・公共施設等総合管理基金：基金運用利息の積立てによる増加</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・加治川用水土地改良事業基金：事業実施予定に併せて、年次計画により積み立てたことによる増加</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・地域振興基金：住宅リフォーム支援事業などの財源とするため、ふるさとしばた応援寄附金（令和4年度積立て分）の取崩しによる減少</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・教育振興基金：小・中学校への補助教員派遣事業などの財源として取り崩したことによる減少</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・地域福祉基金：障害者地域生活支援事業などの財源として取り崩したことによる減少</a:t>
          </a:r>
          <a:endParaRPr lang="ja-JP" altLang="ja-JP" sz="1300">
            <a:effectLst/>
            <a:latin typeface="ＭＳ ゴシック" panose="020B0609070205080204" pitchFamily="49" charset="-128"/>
            <a:ea typeface="ＭＳ ゴシック" panose="020B0609070205080204" pitchFamily="49" charset="-128"/>
          </a:endParaRPr>
        </a:p>
        <a:p>
          <a:b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b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・公共施設等総合管理基金：公共施設の統廃合、長寿命化、除却などの実施のために活用</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・加治川用水土地改良事業基金：計画通り令和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年度までで年次的な積立てを終了し、国負担金の支払や起債償還のために活用</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・地域振興基金：基金の使途に沿った事業の実施のために活用</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・教育振興基金：基金の使途に沿った事業の実施のために活用</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・地域福祉基金：基金の使途に沿った事業の実施のために活用</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当初予算での収支差額の増大や物価高騰対策のための補正対応に伴い、例年よりも取崩額の増加要素があった一方、除雪費の減少に伴う取崩し額の圧縮に伴い、基金残高は増加した。</a:t>
          </a:r>
          <a:b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br>
          <a:b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br>
          <a:b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b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年間の財政運営（当初予算・補正予算）に必要となる額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億円及び除雪や災害等の緊急時に迅速に対応するために必要と見込む額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億円を合わせた</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億円以上の基金残高を維持する。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普通交付税措置された臨時財政対策債償還基金費分（約1.2億円）を積み立てる一方、財政計画に基づき3億円を取り崩したため、基金残高は減少した。</a:t>
          </a:r>
          <a:b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br>
          <a:b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b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合併建設計画に基づき合併特例債を活用した大型ハード事業を進めてきたことなどにより、地方債償還に併せて、当市財政計画に基づき平成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年度から計画的に取り崩している。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なお、令和5年度に積み立てた臨時財政対策債償還基金費分は、臨時財政対策債の償還年次に併せて令和6年度及び7年度に取り崩す予定である。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57150</xdr:colOff>
      <xdr:row>60</xdr:row>
      <xdr:rowOff>119380</xdr:rowOff>
    </xdr:to>
    <xdr:graphicFrame macro="">
      <xdr:nvGraphicFramePr>
        <xdr:cNvPr id="2" name="グラフ1">
          <a:extLst>
            <a:ext uri="{FF2B5EF4-FFF2-40B4-BE49-F238E27FC236}">
              <a16:creationId xmlns:a16="http://schemas.microsoft.com/office/drawing/2014/main" id="{0822ED8E-2C16-446C-AD93-3A95C223A9A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125730</xdr:colOff>
      <xdr:row>82</xdr:row>
      <xdr:rowOff>138430</xdr:rowOff>
    </xdr:to>
    <xdr:graphicFrame macro="">
      <xdr:nvGraphicFramePr>
        <xdr:cNvPr id="3" name="グラフ2">
          <a:extLst>
            <a:ext uri="{FF2B5EF4-FFF2-40B4-BE49-F238E27FC236}">
              <a16:creationId xmlns:a16="http://schemas.microsoft.com/office/drawing/2014/main" id="{454D2F80-197E-4A99-8B19-54513C93049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64135</xdr:rowOff>
    </xdr:from>
    <xdr:to>
      <xdr:col>66</xdr:col>
      <xdr:colOff>187325</xdr:colOff>
      <xdr:row>1</xdr:row>
      <xdr:rowOff>156210</xdr:rowOff>
    </xdr:to>
    <xdr:sp macro="" textlink="">
      <xdr:nvSpPr>
        <xdr:cNvPr id="4" name="正方形/長方形 3">
          <a:extLst>
            <a:ext uri="{FF2B5EF4-FFF2-40B4-BE49-F238E27FC236}">
              <a16:creationId xmlns:a16="http://schemas.microsoft.com/office/drawing/2014/main" id="{38A961BF-3B9A-445D-9290-A72F06C77C7C}"/>
            </a:ext>
          </a:extLst>
        </xdr:cNvPr>
        <xdr:cNvSpPr/>
      </xdr:nvSpPr>
      <xdr:spPr>
        <a:xfrm>
          <a:off x="355600" y="64135"/>
          <a:ext cx="11139805" cy="6330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12</a:t>
          </a:r>
          <a:r>
            <a:rPr kumimoji="1" lang="ja-JP" altLang="en-US" sz="3200" b="1">
              <a:solidFill>
                <a:sysClr val="windowText" lastClr="000000"/>
              </a:solidFill>
              <a:latin typeface="ＭＳ Ｐゴシック"/>
              <a:ea typeface="ＭＳ Ｐゴシック"/>
            </a:rPr>
            <a:t>）市町村公会計指標分析／財政指標組合せ分析表</a:t>
          </a:r>
        </a:p>
      </xdr:txBody>
    </xdr:sp>
    <xdr:clientData/>
  </xdr:twoCellAnchor>
  <xdr:twoCellAnchor>
    <xdr:from>
      <xdr:col>87</xdr:col>
      <xdr:colOff>161925</xdr:colOff>
      <xdr:row>0</xdr:row>
      <xdr:rowOff>189230</xdr:rowOff>
    </xdr:from>
    <xdr:to>
      <xdr:col>107</xdr:col>
      <xdr:colOff>282575</xdr:colOff>
      <xdr:row>1</xdr:row>
      <xdr:rowOff>207010</xdr:rowOff>
    </xdr:to>
    <xdr:sp macro="" textlink="">
      <xdr:nvSpPr>
        <xdr:cNvPr id="5" name="正方形/長方形 4">
          <a:extLst>
            <a:ext uri="{FF2B5EF4-FFF2-40B4-BE49-F238E27FC236}">
              <a16:creationId xmlns:a16="http://schemas.microsoft.com/office/drawing/2014/main" id="{01E81BED-5D62-452E-9417-7D051023BEB4}"/>
            </a:ext>
          </a:extLst>
        </xdr:cNvPr>
        <xdr:cNvSpPr/>
      </xdr:nvSpPr>
      <xdr:spPr>
        <a:xfrm>
          <a:off x="15013305" y="189230"/>
          <a:ext cx="34734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215265</xdr:rowOff>
    </xdr:from>
    <xdr:to>
      <xdr:col>107</xdr:col>
      <xdr:colOff>263525</xdr:colOff>
      <xdr:row>1</xdr:row>
      <xdr:rowOff>181610</xdr:rowOff>
    </xdr:to>
    <xdr:sp macro="" textlink="">
      <xdr:nvSpPr>
        <xdr:cNvPr id="6" name="正方形/長方形 5">
          <a:extLst>
            <a:ext uri="{FF2B5EF4-FFF2-40B4-BE49-F238E27FC236}">
              <a16:creationId xmlns:a16="http://schemas.microsoft.com/office/drawing/2014/main" id="{29A4393C-F4FF-4DCF-8B8C-28702FF5854C}"/>
            </a:ext>
          </a:extLst>
        </xdr:cNvPr>
        <xdr:cNvSpPr/>
      </xdr:nvSpPr>
      <xdr:spPr>
        <a:xfrm>
          <a:off x="15015845" y="215265"/>
          <a:ext cx="3451860" cy="50736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240665</xdr:rowOff>
    </xdr:from>
    <xdr:to>
      <xdr:col>107</xdr:col>
      <xdr:colOff>231775</xdr:colOff>
      <xdr:row>1</xdr:row>
      <xdr:rowOff>143510</xdr:rowOff>
    </xdr:to>
    <xdr:sp macro="" textlink="">
      <xdr:nvSpPr>
        <xdr:cNvPr id="7" name="正方形/長方形 6">
          <a:extLst>
            <a:ext uri="{FF2B5EF4-FFF2-40B4-BE49-F238E27FC236}">
              <a16:creationId xmlns:a16="http://schemas.microsoft.com/office/drawing/2014/main" id="{7BD6187D-0E77-43CC-888E-3E2A5FA591E4}"/>
            </a:ext>
          </a:extLst>
        </xdr:cNvPr>
        <xdr:cNvSpPr/>
      </xdr:nvSpPr>
      <xdr:spPr>
        <a:xfrm>
          <a:off x="15041245" y="240665"/>
          <a:ext cx="3394710" cy="44386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新潟県新発田市</a:t>
          </a:r>
        </a:p>
      </xdr:txBody>
    </xdr:sp>
    <xdr:clientData/>
  </xdr:twoCellAnchor>
  <xdr:twoCellAnchor>
    <xdr:from>
      <xdr:col>73</xdr:col>
      <xdr:colOff>34925</xdr:colOff>
      <xdr:row>0</xdr:row>
      <xdr:rowOff>189230</xdr:rowOff>
    </xdr:from>
    <xdr:to>
      <xdr:col>87</xdr:col>
      <xdr:colOff>28575</xdr:colOff>
      <xdr:row>1</xdr:row>
      <xdr:rowOff>207010</xdr:rowOff>
    </xdr:to>
    <xdr:sp macro="" textlink="">
      <xdr:nvSpPr>
        <xdr:cNvPr id="8" name="正方形/長方形 7">
          <a:extLst>
            <a:ext uri="{FF2B5EF4-FFF2-40B4-BE49-F238E27FC236}">
              <a16:creationId xmlns:a16="http://schemas.microsoft.com/office/drawing/2014/main" id="{F34B1147-67FD-4A1C-9C03-863063D06B5E}"/>
            </a:ext>
          </a:extLst>
        </xdr:cNvPr>
        <xdr:cNvSpPr/>
      </xdr:nvSpPr>
      <xdr:spPr>
        <a:xfrm>
          <a:off x="12539345" y="189230"/>
          <a:ext cx="234061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215265</xdr:rowOff>
    </xdr:from>
    <xdr:to>
      <xdr:col>87</xdr:col>
      <xdr:colOff>9525</xdr:colOff>
      <xdr:row>1</xdr:row>
      <xdr:rowOff>181610</xdr:rowOff>
    </xdr:to>
    <xdr:sp macro="" textlink="">
      <xdr:nvSpPr>
        <xdr:cNvPr id="9" name="正方形/長方形 8">
          <a:extLst>
            <a:ext uri="{FF2B5EF4-FFF2-40B4-BE49-F238E27FC236}">
              <a16:creationId xmlns:a16="http://schemas.microsoft.com/office/drawing/2014/main" id="{2F8FE871-644A-4A53-AE5D-81C7BF1A4370}"/>
            </a:ext>
          </a:extLst>
        </xdr:cNvPr>
        <xdr:cNvSpPr/>
      </xdr:nvSpPr>
      <xdr:spPr>
        <a:xfrm>
          <a:off x="12564745" y="215265"/>
          <a:ext cx="2296160" cy="50736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240665</xdr:rowOff>
    </xdr:from>
    <xdr:to>
      <xdr:col>86</xdr:col>
      <xdr:colOff>168275</xdr:colOff>
      <xdr:row>1</xdr:row>
      <xdr:rowOff>156210</xdr:rowOff>
    </xdr:to>
    <xdr:sp macro="" textlink="">
      <xdr:nvSpPr>
        <xdr:cNvPr id="10" name="正方形/長方形 9">
          <a:extLst>
            <a:ext uri="{FF2B5EF4-FFF2-40B4-BE49-F238E27FC236}">
              <a16:creationId xmlns:a16="http://schemas.microsoft.com/office/drawing/2014/main" id="{DBF8AAA0-416A-40F3-A51E-2F48B32AEA35}"/>
            </a:ext>
          </a:extLst>
        </xdr:cNvPr>
        <xdr:cNvSpPr/>
      </xdr:nvSpPr>
      <xdr:spPr>
        <a:xfrm>
          <a:off x="12590145" y="240665"/>
          <a:ext cx="2261870" cy="45656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dr:col>0</xdr:col>
      <xdr:colOff>482600</xdr:colOff>
      <xdr:row>2</xdr:row>
      <xdr:rowOff>22860</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BBD839A0-0796-4AEF-BF92-7A4A41672B83}"/>
            </a:ext>
          </a:extLst>
        </xdr:cNvPr>
        <xdr:cNvSpPr/>
      </xdr:nvSpPr>
      <xdr:spPr>
        <a:xfrm>
          <a:off x="436880" y="883920"/>
          <a:ext cx="8879205" cy="174307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54610</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3EEC8F50-5807-49D6-A626-18F8A442E12A}"/>
            </a:ext>
          </a:extLst>
        </xdr:cNvPr>
        <xdr:cNvSpPr/>
      </xdr:nvSpPr>
      <xdr:spPr>
        <a:xfrm>
          <a:off x="558165" y="915670"/>
          <a:ext cx="1214120" cy="16795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8</xdr:col>
      <xdr:colOff>123825</xdr:colOff>
      <xdr:row>2</xdr:row>
      <xdr:rowOff>54610</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19C898E6-3A43-4A42-A6FB-8FB35F9ED440}"/>
            </a:ext>
          </a:extLst>
        </xdr:cNvPr>
        <xdr:cNvSpPr/>
      </xdr:nvSpPr>
      <xdr:spPr>
        <a:xfrm>
          <a:off x="1731645" y="915670"/>
          <a:ext cx="1173480" cy="16795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92,855
92,081
533.11
49,685,112
48,270,825
1,070,832
26,564,535
44,264,877</a:t>
          </a:r>
          <a:endParaRPr kumimoji="1" lang="ja-JP" altLang="en-US" sz="1100" b="1">
            <a:solidFill>
              <a:srgbClr val="000000"/>
            </a:solidFill>
            <a:latin typeface="ＭＳ ゴシック"/>
            <a:ea typeface="ＭＳ ゴシック"/>
          </a:endParaRPr>
        </a:p>
      </xdr:txBody>
    </xdr:sp>
    <xdr:clientData/>
  </xdr:twoCellAnchor>
  <xdr:twoCellAnchor>
    <xdr:from>
      <xdr:col>15</xdr:col>
      <xdr:colOff>123825</xdr:colOff>
      <xdr:row>2</xdr:row>
      <xdr:rowOff>54610</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C93F8362-B563-48A1-8F97-96E7EC5DEC78}"/>
            </a:ext>
          </a:extLst>
        </xdr:cNvPr>
        <xdr:cNvSpPr/>
      </xdr:nvSpPr>
      <xdr:spPr>
        <a:xfrm>
          <a:off x="2905125" y="915670"/>
          <a:ext cx="1341120" cy="16795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23</xdr:col>
      <xdr:colOff>123825</xdr:colOff>
      <xdr:row>2</xdr:row>
      <xdr:rowOff>73660</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FE9CC679-D178-4C36-99A7-33D0E3EDACD4}"/>
            </a:ext>
          </a:extLst>
        </xdr:cNvPr>
        <xdr:cNvSpPr/>
      </xdr:nvSpPr>
      <xdr:spPr>
        <a:xfrm>
          <a:off x="4246245" y="934720"/>
          <a:ext cx="1780540" cy="9201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34</xdr:col>
      <xdr:colOff>60325</xdr:colOff>
      <xdr:row>2</xdr:row>
      <xdr:rowOff>73660</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5FD42DBD-39A8-49F3-A9CC-B44A6E8B6150}"/>
            </a:ext>
          </a:extLst>
        </xdr:cNvPr>
        <xdr:cNvSpPr/>
      </xdr:nvSpPr>
      <xdr:spPr>
        <a:xfrm>
          <a:off x="6026785" y="934720"/>
          <a:ext cx="1109980" cy="9201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7.4
63.3</a:t>
          </a:r>
          <a:endParaRPr kumimoji="1" lang="ja-JP" altLang="en-US" sz="1100" b="1">
            <a:solidFill>
              <a:srgbClr val="000000"/>
            </a:solidFill>
            <a:latin typeface="ＭＳ ゴシック"/>
            <a:ea typeface="ＭＳ ゴシック"/>
          </a:endParaRPr>
        </a:p>
      </xdr:txBody>
    </xdr:sp>
    <xdr:clientData/>
  </xdr:twoCellAnchor>
  <xdr:twoCellAnchor>
    <xdr:from>
      <xdr:col>41</xdr:col>
      <xdr:colOff>60325</xdr:colOff>
      <xdr:row>2</xdr:row>
      <xdr:rowOff>86360</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DCCD9BFF-A080-4051-B327-3CF0FDC986C8}"/>
            </a:ext>
          </a:extLst>
        </xdr:cNvPr>
        <xdr:cNvSpPr/>
      </xdr:nvSpPr>
      <xdr:spPr>
        <a:xfrm>
          <a:off x="7200265" y="947420"/>
          <a:ext cx="566420" cy="9201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0B11F6A6-CC1B-46C2-A738-86F51E17FB8C}"/>
            </a:ext>
          </a:extLst>
        </xdr:cNvPr>
        <xdr:cNvSpPr/>
      </xdr:nvSpPr>
      <xdr:spPr>
        <a:xfrm>
          <a:off x="4246245" y="1693545"/>
          <a:ext cx="1780540" cy="623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D5588B84-7B89-448E-918E-083E31BA08C7}"/>
            </a:ext>
          </a:extLst>
        </xdr:cNvPr>
        <xdr:cNvSpPr/>
      </xdr:nvSpPr>
      <xdr:spPr>
        <a:xfrm>
          <a:off x="6090285" y="1693545"/>
          <a:ext cx="3225800" cy="623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Ⅱ</a:t>
          </a:r>
          <a:r>
            <a:rPr kumimoji="1" lang="ja-JP" altLang="en-US" sz="1100" b="1">
              <a:solidFill>
                <a:srgbClr val="000000"/>
              </a:solidFill>
              <a:latin typeface="ＭＳ ゴシック"/>
              <a:ea typeface="ＭＳ ゴシック"/>
            </a:rPr>
            <a:t>－２</a:t>
          </a:r>
        </a:p>
      </xdr:txBody>
    </xdr:sp>
    <xdr:clientData/>
  </xdr:twoCellAnchor>
  <xdr:twoCellAnchor>
    <xdr:from>
      <xdr:col>56</xdr:col>
      <xdr:colOff>111125</xdr:colOff>
      <xdr:row>2</xdr:row>
      <xdr:rowOff>22860</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5E00ED12-9CE7-4288-BD78-0561D32B3575}"/>
            </a:ext>
          </a:extLst>
        </xdr:cNvPr>
        <xdr:cNvSpPr/>
      </xdr:nvSpPr>
      <xdr:spPr>
        <a:xfrm>
          <a:off x="9765665" y="883920"/>
          <a:ext cx="1341120" cy="1246505"/>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86360</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BB0E8BE7-F789-4071-8017-9BC9DD735605}"/>
            </a:ext>
          </a:extLst>
        </xdr:cNvPr>
        <xdr:cNvSpPr/>
      </xdr:nvSpPr>
      <xdr:spPr>
        <a:xfrm>
          <a:off x="9987915" y="947420"/>
          <a:ext cx="117348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57</xdr:col>
      <xdr:colOff>180975</xdr:colOff>
      <xdr:row>3</xdr:row>
      <xdr:rowOff>29210</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81CACAD2-1A73-4117-8819-D4FD5D174627}"/>
            </a:ext>
          </a:extLst>
        </xdr:cNvPr>
        <xdr:cNvSpPr/>
      </xdr:nvSpPr>
      <xdr:spPr>
        <a:xfrm>
          <a:off x="9987915" y="1210310"/>
          <a:ext cx="1173480" cy="508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57</xdr:col>
      <xdr:colOff>180975</xdr:colOff>
      <xdr:row>5</xdr:row>
      <xdr:rowOff>29210</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C13D2FAE-A02E-4C2A-8AD7-BED580224640}"/>
            </a:ext>
          </a:extLst>
        </xdr:cNvPr>
        <xdr:cNvSpPr/>
      </xdr:nvSpPr>
      <xdr:spPr>
        <a:xfrm>
          <a:off x="9987915" y="1545590"/>
          <a:ext cx="1292860" cy="6356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57</xdr:col>
      <xdr:colOff>3175</xdr:colOff>
      <xdr:row>2</xdr:row>
      <xdr:rowOff>175260</xdr:rowOff>
    </xdr:from>
    <xdr:to>
      <xdr:col>58</xdr:col>
      <xdr:colOff>22225</xdr:colOff>
      <xdr:row>2</xdr:row>
      <xdr:rowOff>175260</xdr:rowOff>
    </xdr:to>
    <xdr:cxnSp macro="">
      <xdr:nvCxnSpPr>
        <xdr:cNvPr id="24" name="直線コネクタ 23">
          <a:extLst>
            <a:ext uri="{FF2B5EF4-FFF2-40B4-BE49-F238E27FC236}">
              <a16:creationId xmlns:a16="http://schemas.microsoft.com/office/drawing/2014/main" id="{0B50438E-5461-4DA0-AEEF-47E5607F601E}"/>
            </a:ext>
          </a:extLst>
        </xdr:cNvPr>
        <xdr:cNvCxnSpPr/>
      </xdr:nvCxnSpPr>
      <xdr:spPr>
        <a:xfrm flipH="1">
          <a:off x="9825355" y="1036320"/>
          <a:ext cx="18669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137160</xdr:rowOff>
    </xdr:from>
    <xdr:to>
      <xdr:col>57</xdr:col>
      <xdr:colOff>158750</xdr:colOff>
      <xdr:row>2</xdr:row>
      <xdr:rowOff>238760</xdr:rowOff>
    </xdr:to>
    <xdr:sp macro="" textlink="">
      <xdr:nvSpPr>
        <xdr:cNvPr id="25" name="楕円 24">
          <a:extLst>
            <a:ext uri="{FF2B5EF4-FFF2-40B4-BE49-F238E27FC236}">
              <a16:creationId xmlns:a16="http://schemas.microsoft.com/office/drawing/2014/main" id="{412BE0E0-4514-4387-86C4-3F31053599AB}"/>
            </a:ext>
          </a:extLst>
        </xdr:cNvPr>
        <xdr:cNvSpPr/>
      </xdr:nvSpPr>
      <xdr:spPr>
        <a:xfrm>
          <a:off x="9879330" y="998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9C9B2503-3E64-4514-879D-D255285AC6B6}"/>
            </a:ext>
          </a:extLst>
        </xdr:cNvPr>
        <xdr:cNvSpPr/>
      </xdr:nvSpPr>
      <xdr:spPr>
        <a:xfrm>
          <a:off x="9879330" y="12985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29210</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D5D30017-25B6-4F3C-AD4E-60DFA0EB5387}"/>
            </a:ext>
          </a:extLst>
        </xdr:cNvPr>
        <xdr:cNvCxnSpPr/>
      </xdr:nvCxnSpPr>
      <xdr:spPr>
        <a:xfrm>
          <a:off x="9923780" y="1545590"/>
          <a:ext cx="0" cy="1390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29210</xdr:rowOff>
    </xdr:from>
    <xdr:to>
      <xdr:col>58</xdr:col>
      <xdr:colOff>3175</xdr:colOff>
      <xdr:row>5</xdr:row>
      <xdr:rowOff>29210</xdr:rowOff>
    </xdr:to>
    <xdr:cxnSp macro="">
      <xdr:nvCxnSpPr>
        <xdr:cNvPr id="28" name="直線コネクタ 27">
          <a:extLst>
            <a:ext uri="{FF2B5EF4-FFF2-40B4-BE49-F238E27FC236}">
              <a16:creationId xmlns:a16="http://schemas.microsoft.com/office/drawing/2014/main" id="{48B3E9F9-3C8D-47A2-9793-32C677CAB7A1}"/>
            </a:ext>
          </a:extLst>
        </xdr:cNvPr>
        <xdr:cNvCxnSpPr/>
      </xdr:nvCxnSpPr>
      <xdr:spPr>
        <a:xfrm>
          <a:off x="9844405" y="1545590"/>
          <a:ext cx="14859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5D26C0A4-4306-4F9F-8E85-8213DD9A85C7}"/>
            </a:ext>
          </a:extLst>
        </xdr:cNvPr>
        <xdr:cNvCxnSpPr/>
      </xdr:nvCxnSpPr>
      <xdr:spPr>
        <a:xfrm flipV="1">
          <a:off x="9923780" y="1779270"/>
          <a:ext cx="0" cy="1358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8D1C149B-A1B9-4893-8991-8EE339136E63}"/>
            </a:ext>
          </a:extLst>
        </xdr:cNvPr>
        <xdr:cNvCxnSpPr/>
      </xdr:nvCxnSpPr>
      <xdr:spPr>
        <a:xfrm>
          <a:off x="9844405" y="1918335"/>
          <a:ext cx="14859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350" cy="259080"/>
    <xdr:sp macro="" textlink="">
      <xdr:nvSpPr>
        <xdr:cNvPr id="31" name="テキスト ボックス 30">
          <a:extLst>
            <a:ext uri="{FF2B5EF4-FFF2-40B4-BE49-F238E27FC236}">
              <a16:creationId xmlns:a16="http://schemas.microsoft.com/office/drawing/2014/main" id="{FD3AC37E-8C29-4F89-9099-D0E709C6FD71}"/>
            </a:ext>
          </a:extLst>
        </xdr:cNvPr>
        <xdr:cNvSpPr txBox="1"/>
      </xdr:nvSpPr>
      <xdr:spPr>
        <a:xfrm>
          <a:off x="419100" y="2724785"/>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470" cy="259080"/>
    <xdr:sp macro="" textlink="">
      <xdr:nvSpPr>
        <xdr:cNvPr id="32" name="テキスト ボックス 31">
          <a:extLst>
            <a:ext uri="{FF2B5EF4-FFF2-40B4-BE49-F238E27FC236}">
              <a16:creationId xmlns:a16="http://schemas.microsoft.com/office/drawing/2014/main" id="{32B965B2-6B39-46BE-B07E-BF6B97C8071F}"/>
            </a:ext>
          </a:extLst>
        </xdr:cNvPr>
        <xdr:cNvSpPr txBox="1"/>
      </xdr:nvSpPr>
      <xdr:spPr>
        <a:xfrm>
          <a:off x="419100" y="2962275"/>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0</xdr:col>
      <xdr:colOff>419100</xdr:colOff>
      <xdr:row>15</xdr:row>
      <xdr:rowOff>3175</xdr:rowOff>
    </xdr:from>
    <xdr:ext cx="8231505" cy="259080"/>
    <xdr:sp macro="" textlink="">
      <xdr:nvSpPr>
        <xdr:cNvPr id="33" name="テキスト ボックス 32">
          <a:extLst>
            <a:ext uri="{FF2B5EF4-FFF2-40B4-BE49-F238E27FC236}">
              <a16:creationId xmlns:a16="http://schemas.microsoft.com/office/drawing/2014/main" id="{5F31852D-5FFD-4AC9-80A6-9D8485D88177}"/>
            </a:ext>
          </a:extLst>
        </xdr:cNvPr>
        <xdr:cNvSpPr txBox="1"/>
      </xdr:nvSpPr>
      <xdr:spPr>
        <a:xfrm>
          <a:off x="419100" y="3195955"/>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570" cy="259080"/>
    <xdr:sp macro="" textlink="">
      <xdr:nvSpPr>
        <xdr:cNvPr id="34" name="テキスト ボックス 33">
          <a:extLst>
            <a:ext uri="{FF2B5EF4-FFF2-40B4-BE49-F238E27FC236}">
              <a16:creationId xmlns:a16="http://schemas.microsoft.com/office/drawing/2014/main" id="{2C6C991C-4F4A-4427-B925-CF32AAE0F671}"/>
            </a:ext>
          </a:extLst>
        </xdr:cNvPr>
        <xdr:cNvSpPr txBox="1"/>
      </xdr:nvSpPr>
      <xdr:spPr>
        <a:xfrm>
          <a:off x="419100" y="3433445"/>
          <a:ext cx="44335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oneCellAnchor>
    <xdr:from>
      <xdr:col>0</xdr:col>
      <xdr:colOff>419100</xdr:colOff>
      <xdr:row>17</xdr:row>
      <xdr:rowOff>143510</xdr:rowOff>
    </xdr:from>
    <xdr:ext cx="184785" cy="257175"/>
    <xdr:sp macro="" textlink="">
      <xdr:nvSpPr>
        <xdr:cNvPr id="35" name="テキスト ボックス 34">
          <a:extLst>
            <a:ext uri="{FF2B5EF4-FFF2-40B4-BE49-F238E27FC236}">
              <a16:creationId xmlns:a16="http://schemas.microsoft.com/office/drawing/2014/main" id="{0DD52689-93F1-4D5D-8DF5-EE7CBA08400F}"/>
            </a:ext>
          </a:extLst>
        </xdr:cNvPr>
        <xdr:cNvSpPr txBox="1"/>
      </xdr:nvSpPr>
      <xdr:spPr>
        <a:xfrm>
          <a:off x="419100" y="3671570"/>
          <a:ext cx="18478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dr:col>5</xdr:col>
      <xdr:colOff>22225</xdr:colOff>
      <xdr:row>20</xdr:row>
      <xdr:rowOff>149225</xdr:rowOff>
    </xdr:from>
    <xdr:to>
      <xdr:col>27</xdr:col>
      <xdr:colOff>73025</xdr:colOff>
      <xdr:row>22</xdr:row>
      <xdr:rowOff>29210</xdr:rowOff>
    </xdr:to>
    <xdr:sp macro="" textlink="">
      <xdr:nvSpPr>
        <xdr:cNvPr id="36" name="正方形/長方形 35">
          <a:extLst>
            <a:ext uri="{FF2B5EF4-FFF2-40B4-BE49-F238E27FC236}">
              <a16:creationId xmlns:a16="http://schemas.microsoft.com/office/drawing/2014/main" id="{46485EC2-855E-47C8-ACB0-BBC729167CBE}"/>
            </a:ext>
          </a:extLst>
        </xdr:cNvPr>
        <xdr:cNvSpPr/>
      </xdr:nvSpPr>
      <xdr:spPr>
        <a:xfrm>
          <a:off x="1127125" y="4180205"/>
          <a:ext cx="3738880" cy="30670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8</xdr:col>
      <xdr:colOff>167005</xdr:colOff>
      <xdr:row>22</xdr:row>
      <xdr:rowOff>81280</xdr:rowOff>
    </xdr:from>
    <xdr:to>
      <xdr:col>18</xdr:col>
      <xdr:colOff>4445</xdr:colOff>
      <xdr:row>24</xdr:row>
      <xdr:rowOff>13970</xdr:rowOff>
    </xdr:to>
    <xdr:sp macro="" textlink="">
      <xdr:nvSpPr>
        <xdr:cNvPr id="37" name="正方形/長方形 36">
          <a:extLst>
            <a:ext uri="{FF2B5EF4-FFF2-40B4-BE49-F238E27FC236}">
              <a16:creationId xmlns:a16="http://schemas.microsoft.com/office/drawing/2014/main" id="{312A9B1C-7233-4855-AFAC-CE68B444792A}"/>
            </a:ext>
          </a:extLst>
        </xdr:cNvPr>
        <xdr:cNvSpPr/>
      </xdr:nvSpPr>
      <xdr:spPr>
        <a:xfrm>
          <a:off x="1774825" y="4538980"/>
          <a:ext cx="1513840" cy="2679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有形固定資産減価償却率</a:t>
          </a:r>
        </a:p>
      </xdr:txBody>
    </xdr:sp>
    <xdr:clientData/>
  </xdr:twoCellAnchor>
  <xdr:twoCellAnchor>
    <xdr:from>
      <xdr:col>18</xdr:col>
      <xdr:colOff>102870</xdr:colOff>
      <xdr:row>22</xdr:row>
      <xdr:rowOff>64770</xdr:rowOff>
    </xdr:from>
    <xdr:to>
      <xdr:col>23</xdr:col>
      <xdr:colOff>5080</xdr:colOff>
      <xdr:row>24</xdr:row>
      <xdr:rowOff>30480</xdr:rowOff>
    </xdr:to>
    <xdr:sp macro="" textlink="">
      <xdr:nvSpPr>
        <xdr:cNvPr id="38" name="正方形/長方形 37">
          <a:extLst>
            <a:ext uri="{FF2B5EF4-FFF2-40B4-BE49-F238E27FC236}">
              <a16:creationId xmlns:a16="http://schemas.microsoft.com/office/drawing/2014/main" id="{FBA3494A-4C00-4D78-86D6-54FB71673466}"/>
            </a:ext>
          </a:extLst>
        </xdr:cNvPr>
        <xdr:cNvSpPr/>
      </xdr:nvSpPr>
      <xdr:spPr>
        <a:xfrm>
          <a:off x="3387090" y="4522470"/>
          <a:ext cx="740410" cy="3009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[ 56.9</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dr:col>27</xdr:col>
      <xdr:colOff>22225</xdr:colOff>
      <xdr:row>21</xdr:row>
      <xdr:rowOff>57785</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6A1A0B7E-DA8C-4823-BE88-10F98D484797}"/>
            </a:ext>
          </a:extLst>
        </xdr:cNvPr>
        <xdr:cNvSpPr/>
      </xdr:nvSpPr>
      <xdr:spPr>
        <a:xfrm>
          <a:off x="4815205" y="4302125"/>
          <a:ext cx="13411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27</xdr:col>
      <xdr:colOff>22225</xdr:colOff>
      <xdr:row>22</xdr:row>
      <xdr:rowOff>29210</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26406A73-8B0C-4B60-8906-2F492425BFA7}"/>
            </a:ext>
          </a:extLst>
        </xdr:cNvPr>
        <xdr:cNvSpPr/>
      </xdr:nvSpPr>
      <xdr:spPr>
        <a:xfrm>
          <a:off x="4815205" y="4486910"/>
          <a:ext cx="134112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9/76</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22225</xdr:colOff>
      <xdr:row>21</xdr:row>
      <xdr:rowOff>57785</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563EE1A4-1C2A-4E38-890C-081A5967362B}"/>
            </a:ext>
          </a:extLst>
        </xdr:cNvPr>
        <xdr:cNvSpPr/>
      </xdr:nvSpPr>
      <xdr:spPr>
        <a:xfrm>
          <a:off x="6156325" y="4302125"/>
          <a:ext cx="13411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22225</xdr:colOff>
      <xdr:row>22</xdr:row>
      <xdr:rowOff>29210</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B32A4ADF-8E7F-4DCB-B551-9D226398F15F}"/>
            </a:ext>
          </a:extLst>
        </xdr:cNvPr>
        <xdr:cNvSpPr/>
      </xdr:nvSpPr>
      <xdr:spPr>
        <a:xfrm>
          <a:off x="6156325" y="4486910"/>
          <a:ext cx="134112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64.8</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149225</xdr:colOff>
      <xdr:row>21</xdr:row>
      <xdr:rowOff>57785</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E1DD309E-E0CE-4AA3-B60B-2E08D068D9F5}"/>
            </a:ext>
          </a:extLst>
        </xdr:cNvPr>
        <xdr:cNvSpPr/>
      </xdr:nvSpPr>
      <xdr:spPr>
        <a:xfrm>
          <a:off x="7624445" y="4302125"/>
          <a:ext cx="13411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新潟県平均</a:t>
          </a:r>
        </a:p>
      </xdr:txBody>
    </xdr:sp>
    <xdr:clientData/>
  </xdr:twoCellAnchor>
  <xdr:twoCellAnchor>
    <xdr:from>
      <xdr:col>43</xdr:col>
      <xdr:colOff>149225</xdr:colOff>
      <xdr:row>22</xdr:row>
      <xdr:rowOff>29210</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0048B591-E131-4349-A3BF-12EDE34EF55D}"/>
            </a:ext>
          </a:extLst>
        </xdr:cNvPr>
        <xdr:cNvSpPr/>
      </xdr:nvSpPr>
      <xdr:spPr>
        <a:xfrm>
          <a:off x="7624445" y="4486910"/>
          <a:ext cx="134112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62.6</a:t>
          </a:r>
          <a:endParaRPr kumimoji="1" lang="ja-JP" altLang="en-US" sz="1200" b="1" i="1">
            <a:solidFill>
              <a:srgbClr val="4080FF"/>
            </a:solidFill>
            <a:latin typeface="ＭＳ Ｐゴシック"/>
            <a:ea typeface="ＭＳ Ｐゴシック"/>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4E0489CC-6861-48D4-A186-A33479657F98}"/>
            </a:ext>
          </a:extLst>
        </xdr:cNvPr>
        <xdr:cNvSpPr/>
      </xdr:nvSpPr>
      <xdr:spPr>
        <a:xfrm>
          <a:off x="1127125" y="4859655"/>
          <a:ext cx="3738880" cy="211328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EAE229E8-9EC2-4493-9358-EF3C620715E7}"/>
            </a:ext>
          </a:extLst>
        </xdr:cNvPr>
        <xdr:cNvSpPr/>
      </xdr:nvSpPr>
      <xdr:spPr>
        <a:xfrm>
          <a:off x="5109845" y="485965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77FE3D40-9929-4923-B3E7-E85275D0D717}"/>
            </a:ext>
          </a:extLst>
        </xdr:cNvPr>
        <xdr:cNvSpPr/>
      </xdr:nvSpPr>
      <xdr:spPr>
        <a:xfrm>
          <a:off x="5109845" y="4923155"/>
          <a:ext cx="402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5205B33C-499B-4CFC-AF76-198E54F0B585}"/>
            </a:ext>
          </a:extLst>
        </xdr:cNvPr>
        <xdr:cNvSpPr txBox="1"/>
      </xdr:nvSpPr>
      <xdr:spPr>
        <a:xfrm>
          <a:off x="5163185" y="5144135"/>
          <a:ext cx="4010660" cy="1739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有形固定資産減価償却率は類似団体と比較して低い状況にあるが、平成27年度に完成した新発田駅前複合施設や平成28年に完成した市役所本庁舎等の大型建設事業を実施したことや、計画的な道路整備等の実施が償却率を抑えられた要因となっている。今後は、徐々に各施設等の減価償却が進み、減価償却率が年々高くなっていくことが見込まれることから、優先順位をつけて老朽化対策を実施するとともに、老朽化により利用していない施設の解体等を進めることで減価償却率の上昇を抑える必要がある。</a:t>
          </a:r>
        </a:p>
      </xdr:txBody>
    </xdr:sp>
    <xdr:clientData/>
  </xdr:twoCellAnchor>
  <xdr:oneCellAnchor>
    <xdr:from>
      <xdr:col>4</xdr:col>
      <xdr:colOff>174625</xdr:colOff>
      <xdr:row>23</xdr:row>
      <xdr:rowOff>47625</xdr:rowOff>
    </xdr:from>
    <xdr:ext cx="349885" cy="225425"/>
    <xdr:sp macro="" textlink="">
      <xdr:nvSpPr>
        <xdr:cNvPr id="49" name="テキスト ボックス 48">
          <a:extLst>
            <a:ext uri="{FF2B5EF4-FFF2-40B4-BE49-F238E27FC236}">
              <a16:creationId xmlns:a16="http://schemas.microsoft.com/office/drawing/2014/main" id="{F9C5741A-EE4C-460E-8A2D-9C89747734C4}"/>
            </a:ext>
          </a:extLst>
        </xdr:cNvPr>
        <xdr:cNvSpPr txBox="1"/>
      </xdr:nvSpPr>
      <xdr:spPr>
        <a:xfrm>
          <a:off x="1104265" y="4672965"/>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15E4DAC9-1FC1-4B23-A7D9-3E2A1453DE1A}"/>
            </a:ext>
          </a:extLst>
        </xdr:cNvPr>
        <xdr:cNvCxnSpPr/>
      </xdr:nvCxnSpPr>
      <xdr:spPr>
        <a:xfrm>
          <a:off x="1127125" y="6972935"/>
          <a:ext cx="37388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36</xdr:row>
      <xdr:rowOff>74930</xdr:rowOff>
    </xdr:from>
    <xdr:ext cx="357505" cy="223520"/>
    <xdr:sp macro="" textlink="">
      <xdr:nvSpPr>
        <xdr:cNvPr id="51" name="テキスト ボックス 50">
          <a:extLst>
            <a:ext uri="{FF2B5EF4-FFF2-40B4-BE49-F238E27FC236}">
              <a16:creationId xmlns:a16="http://schemas.microsoft.com/office/drawing/2014/main" id="{B19FD583-D8D8-4BC3-A54A-EECC8F4067B2}"/>
            </a:ext>
          </a:extLst>
        </xdr:cNvPr>
        <xdr:cNvSpPr txBox="1"/>
      </xdr:nvSpPr>
      <xdr:spPr>
        <a:xfrm>
          <a:off x="772795" y="6879590"/>
          <a:ext cx="35750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90.0</a:t>
          </a:r>
          <a:endParaRPr kumimoji="1" lang="ja-JP" altLang="en-US" sz="800">
            <a:latin typeface="ＭＳ Ｐゴシック"/>
            <a:ea typeface="ＭＳ Ｐゴシック"/>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2" name="直線コネクタ 51">
          <a:extLst>
            <a:ext uri="{FF2B5EF4-FFF2-40B4-BE49-F238E27FC236}">
              <a16:creationId xmlns:a16="http://schemas.microsoft.com/office/drawing/2014/main" id="{33C3EE35-0018-42BF-8FB9-FEE22BB825FB}"/>
            </a:ext>
          </a:extLst>
        </xdr:cNvPr>
        <xdr:cNvCxnSpPr/>
      </xdr:nvCxnSpPr>
      <xdr:spPr>
        <a:xfrm>
          <a:off x="1127125" y="6548755"/>
          <a:ext cx="37388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33</xdr:row>
      <xdr:rowOff>156845</xdr:rowOff>
    </xdr:from>
    <xdr:ext cx="357505" cy="223520"/>
    <xdr:sp macro="" textlink="">
      <xdr:nvSpPr>
        <xdr:cNvPr id="53" name="テキスト ボックス 52">
          <a:extLst>
            <a:ext uri="{FF2B5EF4-FFF2-40B4-BE49-F238E27FC236}">
              <a16:creationId xmlns:a16="http://schemas.microsoft.com/office/drawing/2014/main" id="{3CE7D21C-4D51-4298-AB50-CDF94F6DE074}"/>
            </a:ext>
          </a:extLst>
        </xdr:cNvPr>
        <xdr:cNvSpPr txBox="1"/>
      </xdr:nvSpPr>
      <xdr:spPr>
        <a:xfrm>
          <a:off x="772795" y="6458585"/>
          <a:ext cx="35750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80.0</a:t>
          </a:r>
          <a:endParaRPr kumimoji="1" lang="ja-JP" altLang="en-US" sz="800">
            <a:latin typeface="ＭＳ Ｐゴシック"/>
            <a:ea typeface="ＭＳ Ｐゴシック"/>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4" name="直線コネクタ 53">
          <a:extLst>
            <a:ext uri="{FF2B5EF4-FFF2-40B4-BE49-F238E27FC236}">
              <a16:creationId xmlns:a16="http://schemas.microsoft.com/office/drawing/2014/main" id="{442C1446-3503-4B0B-9D29-E0193629A2EC}"/>
            </a:ext>
          </a:extLst>
        </xdr:cNvPr>
        <xdr:cNvCxnSpPr/>
      </xdr:nvCxnSpPr>
      <xdr:spPr>
        <a:xfrm>
          <a:off x="1127125" y="6128385"/>
          <a:ext cx="37388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31</xdr:row>
      <xdr:rowOff>67945</xdr:rowOff>
    </xdr:from>
    <xdr:ext cx="357505" cy="224155"/>
    <xdr:sp macro="" textlink="">
      <xdr:nvSpPr>
        <xdr:cNvPr id="55" name="テキスト ボックス 54">
          <a:extLst>
            <a:ext uri="{FF2B5EF4-FFF2-40B4-BE49-F238E27FC236}">
              <a16:creationId xmlns:a16="http://schemas.microsoft.com/office/drawing/2014/main" id="{12FD8044-220E-40FF-9E44-88DF8A8DA114}"/>
            </a:ext>
          </a:extLst>
        </xdr:cNvPr>
        <xdr:cNvSpPr txBox="1"/>
      </xdr:nvSpPr>
      <xdr:spPr>
        <a:xfrm>
          <a:off x="772795" y="6034405"/>
          <a:ext cx="35750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70.0</a:t>
          </a:r>
          <a:endParaRPr kumimoji="1" lang="ja-JP" altLang="en-US" sz="800">
            <a:latin typeface="ＭＳ Ｐゴシック"/>
            <a:ea typeface="ＭＳ Ｐゴシック"/>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56" name="直線コネクタ 55">
          <a:extLst>
            <a:ext uri="{FF2B5EF4-FFF2-40B4-BE49-F238E27FC236}">
              <a16:creationId xmlns:a16="http://schemas.microsoft.com/office/drawing/2014/main" id="{359185E9-2B59-482D-9233-65E647046C4B}"/>
            </a:ext>
          </a:extLst>
        </xdr:cNvPr>
        <xdr:cNvCxnSpPr/>
      </xdr:nvCxnSpPr>
      <xdr:spPr>
        <a:xfrm>
          <a:off x="1127125" y="5704205"/>
          <a:ext cx="37388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28</xdr:row>
      <xdr:rowOff>150495</xdr:rowOff>
    </xdr:from>
    <xdr:ext cx="357505" cy="225425"/>
    <xdr:sp macro="" textlink="">
      <xdr:nvSpPr>
        <xdr:cNvPr id="57" name="テキスト ボックス 56">
          <a:extLst>
            <a:ext uri="{FF2B5EF4-FFF2-40B4-BE49-F238E27FC236}">
              <a16:creationId xmlns:a16="http://schemas.microsoft.com/office/drawing/2014/main" id="{9F646CD2-5C9A-4A77-99ED-7BEF1E3C7B80}"/>
            </a:ext>
          </a:extLst>
        </xdr:cNvPr>
        <xdr:cNvSpPr txBox="1"/>
      </xdr:nvSpPr>
      <xdr:spPr>
        <a:xfrm>
          <a:off x="772795" y="5614035"/>
          <a:ext cx="35750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a:t>
          </a:r>
          <a:endParaRPr kumimoji="1" lang="ja-JP" altLang="en-US" sz="800">
            <a:latin typeface="ＭＳ Ｐゴシック"/>
            <a:ea typeface="ＭＳ Ｐゴシック"/>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58" name="直線コネクタ 57">
          <a:extLst>
            <a:ext uri="{FF2B5EF4-FFF2-40B4-BE49-F238E27FC236}">
              <a16:creationId xmlns:a16="http://schemas.microsoft.com/office/drawing/2014/main" id="{E102AB45-94EA-4B7C-9444-527D6C72C52C}"/>
            </a:ext>
          </a:extLst>
        </xdr:cNvPr>
        <xdr:cNvCxnSpPr/>
      </xdr:nvCxnSpPr>
      <xdr:spPr>
        <a:xfrm>
          <a:off x="1127125" y="5283835"/>
          <a:ext cx="37388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26</xdr:row>
      <xdr:rowOff>61595</xdr:rowOff>
    </xdr:from>
    <xdr:ext cx="357505" cy="225425"/>
    <xdr:sp macro="" textlink="">
      <xdr:nvSpPr>
        <xdr:cNvPr id="59" name="テキスト ボックス 58">
          <a:extLst>
            <a:ext uri="{FF2B5EF4-FFF2-40B4-BE49-F238E27FC236}">
              <a16:creationId xmlns:a16="http://schemas.microsoft.com/office/drawing/2014/main" id="{32020E58-44C7-4DFF-9E69-BDB0445B45A6}"/>
            </a:ext>
          </a:extLst>
        </xdr:cNvPr>
        <xdr:cNvSpPr txBox="1"/>
      </xdr:nvSpPr>
      <xdr:spPr>
        <a:xfrm>
          <a:off x="772795" y="5189855"/>
          <a:ext cx="35750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50.0</a:t>
          </a:r>
          <a:endParaRPr kumimoji="1" lang="ja-JP" altLang="en-US" sz="800">
            <a:latin typeface="ＭＳ Ｐゴシック"/>
            <a:ea typeface="ＭＳ Ｐゴシック"/>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0" name="直線コネクタ 59">
          <a:extLst>
            <a:ext uri="{FF2B5EF4-FFF2-40B4-BE49-F238E27FC236}">
              <a16:creationId xmlns:a16="http://schemas.microsoft.com/office/drawing/2014/main" id="{D17D06ED-C01D-49D3-9EDE-57795E1AA63D}"/>
            </a:ext>
          </a:extLst>
        </xdr:cNvPr>
        <xdr:cNvCxnSpPr/>
      </xdr:nvCxnSpPr>
      <xdr:spPr>
        <a:xfrm>
          <a:off x="1127125" y="4859655"/>
          <a:ext cx="37388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23</xdr:row>
      <xdr:rowOff>144145</xdr:rowOff>
    </xdr:from>
    <xdr:ext cx="357505" cy="223520"/>
    <xdr:sp macro="" textlink="">
      <xdr:nvSpPr>
        <xdr:cNvPr id="61" name="テキスト ボックス 60">
          <a:extLst>
            <a:ext uri="{FF2B5EF4-FFF2-40B4-BE49-F238E27FC236}">
              <a16:creationId xmlns:a16="http://schemas.microsoft.com/office/drawing/2014/main" id="{18EE1F7D-0301-4E0E-BA55-EDD6BEE75178}"/>
            </a:ext>
          </a:extLst>
        </xdr:cNvPr>
        <xdr:cNvSpPr txBox="1"/>
      </xdr:nvSpPr>
      <xdr:spPr>
        <a:xfrm>
          <a:off x="772795" y="4769485"/>
          <a:ext cx="35750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40.0</a:t>
          </a:r>
          <a:endParaRPr kumimoji="1" lang="ja-JP" altLang="en-US" sz="800">
            <a:latin typeface="ＭＳ Ｐゴシック"/>
            <a:ea typeface="ＭＳ Ｐゴシック"/>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2" name="有形固定資産減価償却率グラフ枠">
          <a:extLst>
            <a:ext uri="{FF2B5EF4-FFF2-40B4-BE49-F238E27FC236}">
              <a16:creationId xmlns:a16="http://schemas.microsoft.com/office/drawing/2014/main" id="{D79E0C23-3AAC-40A8-8010-EEBAAF499341}"/>
            </a:ext>
          </a:extLst>
        </xdr:cNvPr>
        <xdr:cNvSpPr/>
      </xdr:nvSpPr>
      <xdr:spPr>
        <a:xfrm>
          <a:off x="1127125" y="4859655"/>
          <a:ext cx="3738880" cy="211328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151130</xdr:rowOff>
    </xdr:from>
    <xdr:to>
      <xdr:col>23</xdr:col>
      <xdr:colOff>85090</xdr:colOff>
      <xdr:row>34</xdr:row>
      <xdr:rowOff>10160</xdr:rowOff>
    </xdr:to>
    <xdr:cxnSp macro="">
      <xdr:nvCxnSpPr>
        <xdr:cNvPr id="63" name="直線コネクタ 62">
          <a:extLst>
            <a:ext uri="{FF2B5EF4-FFF2-40B4-BE49-F238E27FC236}">
              <a16:creationId xmlns:a16="http://schemas.microsoft.com/office/drawing/2014/main" id="{8505E9D8-8D6A-46A4-A38B-24C05BB04438}"/>
            </a:ext>
          </a:extLst>
        </xdr:cNvPr>
        <xdr:cNvCxnSpPr/>
      </xdr:nvCxnSpPr>
      <xdr:spPr>
        <a:xfrm flipV="1">
          <a:off x="4206240" y="5279390"/>
          <a:ext cx="1270" cy="12001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13970</xdr:rowOff>
    </xdr:from>
    <xdr:ext cx="403225" cy="259080"/>
    <xdr:sp macro="" textlink="">
      <xdr:nvSpPr>
        <xdr:cNvPr id="64" name="有形固定資産減価償却率最小値テキスト">
          <a:extLst>
            <a:ext uri="{FF2B5EF4-FFF2-40B4-BE49-F238E27FC236}">
              <a16:creationId xmlns:a16="http://schemas.microsoft.com/office/drawing/2014/main" id="{81598215-195D-4C9F-884E-501DD77C9D8E}"/>
            </a:ext>
          </a:extLst>
        </xdr:cNvPr>
        <xdr:cNvSpPr txBox="1"/>
      </xdr:nvSpPr>
      <xdr:spPr>
        <a:xfrm>
          <a:off x="4258945" y="648335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78.4</a:t>
          </a:r>
          <a:endParaRPr kumimoji="1" lang="ja-JP" altLang="en-US" sz="1000" b="1">
            <a:latin typeface="ＭＳ Ｐゴシック"/>
            <a:ea typeface="ＭＳ Ｐゴシック"/>
          </a:endParaRPr>
        </a:p>
      </xdr:txBody>
    </xdr:sp>
    <xdr:clientData/>
  </xdr:oneCellAnchor>
  <xdr:twoCellAnchor>
    <xdr:from>
      <xdr:col>22</xdr:col>
      <xdr:colOff>187325</xdr:colOff>
      <xdr:row>34</xdr:row>
      <xdr:rowOff>10160</xdr:rowOff>
    </xdr:from>
    <xdr:to>
      <xdr:col>23</xdr:col>
      <xdr:colOff>174625</xdr:colOff>
      <xdr:row>34</xdr:row>
      <xdr:rowOff>10160</xdr:rowOff>
    </xdr:to>
    <xdr:cxnSp macro="">
      <xdr:nvCxnSpPr>
        <xdr:cNvPr id="65" name="直線コネクタ 64">
          <a:extLst>
            <a:ext uri="{FF2B5EF4-FFF2-40B4-BE49-F238E27FC236}">
              <a16:creationId xmlns:a16="http://schemas.microsoft.com/office/drawing/2014/main" id="{33CD0E21-E9CB-44E6-9885-3A09E778969B}"/>
            </a:ext>
          </a:extLst>
        </xdr:cNvPr>
        <xdr:cNvCxnSpPr/>
      </xdr:nvCxnSpPr>
      <xdr:spPr>
        <a:xfrm>
          <a:off x="4119245" y="6479540"/>
          <a:ext cx="1701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97790</xdr:rowOff>
    </xdr:from>
    <xdr:ext cx="403225" cy="257175"/>
    <xdr:sp macro="" textlink="">
      <xdr:nvSpPr>
        <xdr:cNvPr id="66" name="有形固定資産減価償却率最大値テキスト">
          <a:extLst>
            <a:ext uri="{FF2B5EF4-FFF2-40B4-BE49-F238E27FC236}">
              <a16:creationId xmlns:a16="http://schemas.microsoft.com/office/drawing/2014/main" id="{BFEFE652-A888-4ED6-B619-AF2121B4D1E2}"/>
            </a:ext>
          </a:extLst>
        </xdr:cNvPr>
        <xdr:cNvSpPr txBox="1"/>
      </xdr:nvSpPr>
      <xdr:spPr>
        <a:xfrm>
          <a:off x="4258945" y="505841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49.9</a:t>
          </a:r>
          <a:endParaRPr kumimoji="1" lang="ja-JP" altLang="en-US" sz="1000" b="1">
            <a:latin typeface="ＭＳ Ｐゴシック"/>
            <a:ea typeface="ＭＳ Ｐゴシック"/>
          </a:endParaRPr>
        </a:p>
      </xdr:txBody>
    </xdr:sp>
    <xdr:clientData/>
  </xdr:oneCellAnchor>
  <xdr:twoCellAnchor>
    <xdr:from>
      <xdr:col>22</xdr:col>
      <xdr:colOff>187325</xdr:colOff>
      <xdr:row>26</xdr:row>
      <xdr:rowOff>151130</xdr:rowOff>
    </xdr:from>
    <xdr:to>
      <xdr:col>23</xdr:col>
      <xdr:colOff>174625</xdr:colOff>
      <xdr:row>26</xdr:row>
      <xdr:rowOff>151130</xdr:rowOff>
    </xdr:to>
    <xdr:cxnSp macro="">
      <xdr:nvCxnSpPr>
        <xdr:cNvPr id="67" name="直線コネクタ 66">
          <a:extLst>
            <a:ext uri="{FF2B5EF4-FFF2-40B4-BE49-F238E27FC236}">
              <a16:creationId xmlns:a16="http://schemas.microsoft.com/office/drawing/2014/main" id="{8E9E46C3-89B3-4290-9FA6-A9E22FF0140D}"/>
            </a:ext>
          </a:extLst>
        </xdr:cNvPr>
        <xdr:cNvCxnSpPr/>
      </xdr:nvCxnSpPr>
      <xdr:spPr>
        <a:xfrm>
          <a:off x="4119245" y="5279390"/>
          <a:ext cx="1701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27940</xdr:rowOff>
    </xdr:from>
    <xdr:ext cx="403225" cy="259080"/>
    <xdr:sp macro="" textlink="">
      <xdr:nvSpPr>
        <xdr:cNvPr id="68" name="有形固定資産減価償却率平均値テキスト">
          <a:extLst>
            <a:ext uri="{FF2B5EF4-FFF2-40B4-BE49-F238E27FC236}">
              <a16:creationId xmlns:a16="http://schemas.microsoft.com/office/drawing/2014/main" id="{2D78E955-C99D-4913-8137-1677F0767BED}"/>
            </a:ext>
          </a:extLst>
        </xdr:cNvPr>
        <xdr:cNvSpPr txBox="1"/>
      </xdr:nvSpPr>
      <xdr:spPr>
        <a:xfrm>
          <a:off x="4258945" y="5826760"/>
          <a:ext cx="40322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64.6</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34925</xdr:colOff>
      <xdr:row>30</xdr:row>
      <xdr:rowOff>49530</xdr:rowOff>
    </xdr:from>
    <xdr:to>
      <xdr:col>23</xdr:col>
      <xdr:colOff>136525</xdr:colOff>
      <xdr:row>30</xdr:row>
      <xdr:rowOff>151130</xdr:rowOff>
    </xdr:to>
    <xdr:sp macro="" textlink="">
      <xdr:nvSpPr>
        <xdr:cNvPr id="69" name="フローチャート: 判断 68">
          <a:extLst>
            <a:ext uri="{FF2B5EF4-FFF2-40B4-BE49-F238E27FC236}">
              <a16:creationId xmlns:a16="http://schemas.microsoft.com/office/drawing/2014/main" id="{5EC6E6DE-AE8F-4518-B404-1A8C2148C71B}"/>
            </a:ext>
          </a:extLst>
        </xdr:cNvPr>
        <xdr:cNvSpPr/>
      </xdr:nvSpPr>
      <xdr:spPr>
        <a:xfrm>
          <a:off x="4157345" y="584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160655</xdr:rowOff>
    </xdr:from>
    <xdr:to>
      <xdr:col>19</xdr:col>
      <xdr:colOff>187325</xdr:colOff>
      <xdr:row>30</xdr:row>
      <xdr:rowOff>90805</xdr:rowOff>
    </xdr:to>
    <xdr:sp macro="" textlink="">
      <xdr:nvSpPr>
        <xdr:cNvPr id="70" name="フローチャート: 判断 69">
          <a:extLst>
            <a:ext uri="{FF2B5EF4-FFF2-40B4-BE49-F238E27FC236}">
              <a16:creationId xmlns:a16="http://schemas.microsoft.com/office/drawing/2014/main" id="{F51758CE-C1AA-40EE-8724-2D07EA5668C9}"/>
            </a:ext>
          </a:extLst>
        </xdr:cNvPr>
        <xdr:cNvSpPr/>
      </xdr:nvSpPr>
      <xdr:spPr>
        <a:xfrm>
          <a:off x="3537585" y="579183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117475</xdr:rowOff>
    </xdr:from>
    <xdr:to>
      <xdr:col>15</xdr:col>
      <xdr:colOff>187325</xdr:colOff>
      <xdr:row>30</xdr:row>
      <xdr:rowOff>47625</xdr:rowOff>
    </xdr:to>
    <xdr:sp macro="" textlink="">
      <xdr:nvSpPr>
        <xdr:cNvPr id="71" name="フローチャート: 判断 70">
          <a:extLst>
            <a:ext uri="{FF2B5EF4-FFF2-40B4-BE49-F238E27FC236}">
              <a16:creationId xmlns:a16="http://schemas.microsoft.com/office/drawing/2014/main" id="{68E4B6BF-4D9E-43F4-B117-0C5CC703D008}"/>
            </a:ext>
          </a:extLst>
        </xdr:cNvPr>
        <xdr:cNvSpPr/>
      </xdr:nvSpPr>
      <xdr:spPr>
        <a:xfrm>
          <a:off x="2867025" y="574865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65405</xdr:rowOff>
    </xdr:from>
    <xdr:to>
      <xdr:col>11</xdr:col>
      <xdr:colOff>187325</xdr:colOff>
      <xdr:row>29</xdr:row>
      <xdr:rowOff>167005</xdr:rowOff>
    </xdr:to>
    <xdr:sp macro="" textlink="">
      <xdr:nvSpPr>
        <xdr:cNvPr id="72" name="フローチャート: 判断 71">
          <a:extLst>
            <a:ext uri="{FF2B5EF4-FFF2-40B4-BE49-F238E27FC236}">
              <a16:creationId xmlns:a16="http://schemas.microsoft.com/office/drawing/2014/main" id="{85FA5710-32FE-4B00-839A-A152ADFBD98F}"/>
            </a:ext>
          </a:extLst>
        </xdr:cNvPr>
        <xdr:cNvSpPr/>
      </xdr:nvSpPr>
      <xdr:spPr>
        <a:xfrm>
          <a:off x="2196465" y="569658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60960</xdr:rowOff>
    </xdr:from>
    <xdr:to>
      <xdr:col>7</xdr:col>
      <xdr:colOff>187325</xdr:colOff>
      <xdr:row>29</xdr:row>
      <xdr:rowOff>162560</xdr:rowOff>
    </xdr:to>
    <xdr:sp macro="" textlink="">
      <xdr:nvSpPr>
        <xdr:cNvPr id="73" name="フローチャート: 判断 72">
          <a:extLst>
            <a:ext uri="{FF2B5EF4-FFF2-40B4-BE49-F238E27FC236}">
              <a16:creationId xmlns:a16="http://schemas.microsoft.com/office/drawing/2014/main" id="{66845597-D96F-4AFB-AB96-8315281DF0A1}"/>
            </a:ext>
          </a:extLst>
        </xdr:cNvPr>
        <xdr:cNvSpPr/>
      </xdr:nvSpPr>
      <xdr:spPr>
        <a:xfrm>
          <a:off x="1525905" y="569214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42545</xdr:rowOff>
    </xdr:from>
    <xdr:ext cx="762000" cy="223520"/>
    <xdr:sp macro="" textlink="">
      <xdr:nvSpPr>
        <xdr:cNvPr id="74" name="テキスト ボックス 73">
          <a:extLst>
            <a:ext uri="{FF2B5EF4-FFF2-40B4-BE49-F238E27FC236}">
              <a16:creationId xmlns:a16="http://schemas.microsoft.com/office/drawing/2014/main" id="{B521A065-1DE2-471D-9D9B-F636CCBFE6A1}"/>
            </a:ext>
          </a:extLst>
        </xdr:cNvPr>
        <xdr:cNvSpPr txBox="1"/>
      </xdr:nvSpPr>
      <xdr:spPr>
        <a:xfrm>
          <a:off x="4053205" y="7014845"/>
          <a:ext cx="76200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R05</a:t>
          </a:r>
          <a:endParaRPr kumimoji="1" lang="ja-JP" altLang="en-US" sz="800">
            <a:latin typeface="ＭＳ Ｐゴシック"/>
            <a:ea typeface="ＭＳ Ｐゴシック"/>
          </a:endParaRPr>
        </a:p>
      </xdr:txBody>
    </xdr:sp>
    <xdr:clientData/>
  </xdr:oneCellAnchor>
  <xdr:oneCellAnchor>
    <xdr:from>
      <xdr:col>18</xdr:col>
      <xdr:colOff>149225</xdr:colOff>
      <xdr:row>37</xdr:row>
      <xdr:rowOff>42545</xdr:rowOff>
    </xdr:from>
    <xdr:ext cx="760095" cy="223520"/>
    <xdr:sp macro="" textlink="">
      <xdr:nvSpPr>
        <xdr:cNvPr id="75" name="テキスト ボックス 74">
          <a:extLst>
            <a:ext uri="{FF2B5EF4-FFF2-40B4-BE49-F238E27FC236}">
              <a16:creationId xmlns:a16="http://schemas.microsoft.com/office/drawing/2014/main" id="{FBC444AF-369E-4709-8E26-B62C8201AAF3}"/>
            </a:ext>
          </a:extLst>
        </xdr:cNvPr>
        <xdr:cNvSpPr txBox="1"/>
      </xdr:nvSpPr>
      <xdr:spPr>
        <a:xfrm>
          <a:off x="3433445" y="7014845"/>
          <a:ext cx="76009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R04</a:t>
          </a:r>
          <a:endParaRPr kumimoji="1" lang="ja-JP" altLang="en-US" sz="800">
            <a:latin typeface="ＭＳ Ｐゴシック"/>
            <a:ea typeface="ＭＳ Ｐゴシック"/>
          </a:endParaRPr>
        </a:p>
      </xdr:txBody>
    </xdr:sp>
    <xdr:clientData/>
  </xdr:oneCellAnchor>
  <xdr:oneCellAnchor>
    <xdr:from>
      <xdr:col>14</xdr:col>
      <xdr:colOff>149225</xdr:colOff>
      <xdr:row>37</xdr:row>
      <xdr:rowOff>42545</xdr:rowOff>
    </xdr:from>
    <xdr:ext cx="760095" cy="223520"/>
    <xdr:sp macro="" textlink="">
      <xdr:nvSpPr>
        <xdr:cNvPr id="76" name="テキスト ボックス 75">
          <a:extLst>
            <a:ext uri="{FF2B5EF4-FFF2-40B4-BE49-F238E27FC236}">
              <a16:creationId xmlns:a16="http://schemas.microsoft.com/office/drawing/2014/main" id="{2DC1B423-3FEB-48D4-8658-3D2916E2E9EE}"/>
            </a:ext>
          </a:extLst>
        </xdr:cNvPr>
        <xdr:cNvSpPr txBox="1"/>
      </xdr:nvSpPr>
      <xdr:spPr>
        <a:xfrm>
          <a:off x="2762885" y="7014845"/>
          <a:ext cx="76009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R03</a:t>
          </a:r>
          <a:endParaRPr kumimoji="1" lang="ja-JP" altLang="en-US" sz="800">
            <a:latin typeface="ＭＳ Ｐゴシック"/>
            <a:ea typeface="ＭＳ Ｐゴシック"/>
          </a:endParaRPr>
        </a:p>
      </xdr:txBody>
    </xdr:sp>
    <xdr:clientData/>
  </xdr:oneCellAnchor>
  <xdr:oneCellAnchor>
    <xdr:from>
      <xdr:col>10</xdr:col>
      <xdr:colOff>149225</xdr:colOff>
      <xdr:row>37</xdr:row>
      <xdr:rowOff>42545</xdr:rowOff>
    </xdr:from>
    <xdr:ext cx="760095" cy="223520"/>
    <xdr:sp macro="" textlink="">
      <xdr:nvSpPr>
        <xdr:cNvPr id="77" name="テキスト ボックス 76">
          <a:extLst>
            <a:ext uri="{FF2B5EF4-FFF2-40B4-BE49-F238E27FC236}">
              <a16:creationId xmlns:a16="http://schemas.microsoft.com/office/drawing/2014/main" id="{C8056480-0E2E-4F95-B1D0-3C493F5F544A}"/>
            </a:ext>
          </a:extLst>
        </xdr:cNvPr>
        <xdr:cNvSpPr txBox="1"/>
      </xdr:nvSpPr>
      <xdr:spPr>
        <a:xfrm>
          <a:off x="2092325" y="7014845"/>
          <a:ext cx="76009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R02</a:t>
          </a:r>
          <a:endParaRPr kumimoji="1" lang="ja-JP" altLang="en-US" sz="800">
            <a:latin typeface="ＭＳ Ｐゴシック"/>
            <a:ea typeface="ＭＳ Ｐゴシック"/>
          </a:endParaRPr>
        </a:p>
      </xdr:txBody>
    </xdr:sp>
    <xdr:clientData/>
  </xdr:oneCellAnchor>
  <xdr:oneCellAnchor>
    <xdr:from>
      <xdr:col>6</xdr:col>
      <xdr:colOff>149225</xdr:colOff>
      <xdr:row>37</xdr:row>
      <xdr:rowOff>42545</xdr:rowOff>
    </xdr:from>
    <xdr:ext cx="760095" cy="223520"/>
    <xdr:sp macro="" textlink="">
      <xdr:nvSpPr>
        <xdr:cNvPr id="78" name="テキスト ボックス 77">
          <a:extLst>
            <a:ext uri="{FF2B5EF4-FFF2-40B4-BE49-F238E27FC236}">
              <a16:creationId xmlns:a16="http://schemas.microsoft.com/office/drawing/2014/main" id="{4D4BE40F-29AC-4255-967C-5A22B796BE64}"/>
            </a:ext>
          </a:extLst>
        </xdr:cNvPr>
        <xdr:cNvSpPr txBox="1"/>
      </xdr:nvSpPr>
      <xdr:spPr>
        <a:xfrm>
          <a:off x="1421765" y="7014845"/>
          <a:ext cx="76009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R01</a:t>
          </a:r>
          <a:endParaRPr kumimoji="1" lang="ja-JP" altLang="en-US" sz="800">
            <a:latin typeface="ＭＳ Ｐゴシック"/>
            <a:ea typeface="ＭＳ Ｐゴシック"/>
          </a:endParaRPr>
        </a:p>
      </xdr:txBody>
    </xdr:sp>
    <xdr:clientData/>
  </xdr:oneCellAnchor>
  <xdr:twoCellAnchor>
    <xdr:from>
      <xdr:col>23</xdr:col>
      <xdr:colOff>34925</xdr:colOff>
      <xdr:row>28</xdr:row>
      <xdr:rowOff>59690</xdr:rowOff>
    </xdr:from>
    <xdr:to>
      <xdr:col>23</xdr:col>
      <xdr:colOff>136525</xdr:colOff>
      <xdr:row>28</xdr:row>
      <xdr:rowOff>161290</xdr:rowOff>
    </xdr:to>
    <xdr:sp macro="" textlink="">
      <xdr:nvSpPr>
        <xdr:cNvPr id="79" name="楕円 78">
          <a:extLst>
            <a:ext uri="{FF2B5EF4-FFF2-40B4-BE49-F238E27FC236}">
              <a16:creationId xmlns:a16="http://schemas.microsoft.com/office/drawing/2014/main" id="{8B91DF98-6E3B-4533-B4DD-6F4745D493BE}"/>
            </a:ext>
          </a:extLst>
        </xdr:cNvPr>
        <xdr:cNvSpPr/>
      </xdr:nvSpPr>
      <xdr:spPr>
        <a:xfrm>
          <a:off x="4157345" y="5523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27</xdr:row>
      <xdr:rowOff>82550</xdr:rowOff>
    </xdr:from>
    <xdr:ext cx="403225" cy="259080"/>
    <xdr:sp macro="" textlink="">
      <xdr:nvSpPr>
        <xdr:cNvPr id="80" name="有形固定資産減価償却率該当値テキスト">
          <a:extLst>
            <a:ext uri="{FF2B5EF4-FFF2-40B4-BE49-F238E27FC236}">
              <a16:creationId xmlns:a16="http://schemas.microsoft.com/office/drawing/2014/main" id="{568C53EC-51E7-4E1E-811F-3ADF6E71C661}"/>
            </a:ext>
          </a:extLst>
        </xdr:cNvPr>
        <xdr:cNvSpPr txBox="1"/>
      </xdr:nvSpPr>
      <xdr:spPr>
        <a:xfrm>
          <a:off x="4258945" y="537845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56.9</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85725</xdr:colOff>
      <xdr:row>27</xdr:row>
      <xdr:rowOff>166370</xdr:rowOff>
    </xdr:from>
    <xdr:to>
      <xdr:col>19</xdr:col>
      <xdr:colOff>187325</xdr:colOff>
      <xdr:row>28</xdr:row>
      <xdr:rowOff>96520</xdr:rowOff>
    </xdr:to>
    <xdr:sp macro="" textlink="">
      <xdr:nvSpPr>
        <xdr:cNvPr id="81" name="楕円 80">
          <a:extLst>
            <a:ext uri="{FF2B5EF4-FFF2-40B4-BE49-F238E27FC236}">
              <a16:creationId xmlns:a16="http://schemas.microsoft.com/office/drawing/2014/main" id="{1D424AD3-FAE3-43D3-8B94-85FD6F162D97}"/>
            </a:ext>
          </a:extLst>
        </xdr:cNvPr>
        <xdr:cNvSpPr/>
      </xdr:nvSpPr>
      <xdr:spPr>
        <a:xfrm>
          <a:off x="3537585" y="546227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28</xdr:row>
      <xdr:rowOff>45720</xdr:rowOff>
    </xdr:from>
    <xdr:to>
      <xdr:col>23</xdr:col>
      <xdr:colOff>85725</xdr:colOff>
      <xdr:row>28</xdr:row>
      <xdr:rowOff>110490</xdr:rowOff>
    </xdr:to>
    <xdr:cxnSp macro="">
      <xdr:nvCxnSpPr>
        <xdr:cNvPr id="82" name="直線コネクタ 81">
          <a:extLst>
            <a:ext uri="{FF2B5EF4-FFF2-40B4-BE49-F238E27FC236}">
              <a16:creationId xmlns:a16="http://schemas.microsoft.com/office/drawing/2014/main" id="{24EF1CC4-9D63-402B-B0B8-A9AE01E444DE}"/>
            </a:ext>
          </a:extLst>
        </xdr:cNvPr>
        <xdr:cNvCxnSpPr/>
      </xdr:nvCxnSpPr>
      <xdr:spPr>
        <a:xfrm>
          <a:off x="3588385" y="5509260"/>
          <a:ext cx="619760" cy="647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27</xdr:row>
      <xdr:rowOff>93345</xdr:rowOff>
    </xdr:from>
    <xdr:to>
      <xdr:col>15</xdr:col>
      <xdr:colOff>187325</xdr:colOff>
      <xdr:row>28</xdr:row>
      <xdr:rowOff>23495</xdr:rowOff>
    </xdr:to>
    <xdr:sp macro="" textlink="">
      <xdr:nvSpPr>
        <xdr:cNvPr id="83" name="楕円 82">
          <a:extLst>
            <a:ext uri="{FF2B5EF4-FFF2-40B4-BE49-F238E27FC236}">
              <a16:creationId xmlns:a16="http://schemas.microsoft.com/office/drawing/2014/main" id="{0B2BA4E4-506E-4A18-AC6D-4101EC35CAF8}"/>
            </a:ext>
          </a:extLst>
        </xdr:cNvPr>
        <xdr:cNvSpPr/>
      </xdr:nvSpPr>
      <xdr:spPr>
        <a:xfrm>
          <a:off x="2867025" y="538924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27</xdr:row>
      <xdr:rowOff>144145</xdr:rowOff>
    </xdr:from>
    <xdr:to>
      <xdr:col>19</xdr:col>
      <xdr:colOff>136525</xdr:colOff>
      <xdr:row>28</xdr:row>
      <xdr:rowOff>45720</xdr:rowOff>
    </xdr:to>
    <xdr:cxnSp macro="">
      <xdr:nvCxnSpPr>
        <xdr:cNvPr id="84" name="直線コネクタ 83">
          <a:extLst>
            <a:ext uri="{FF2B5EF4-FFF2-40B4-BE49-F238E27FC236}">
              <a16:creationId xmlns:a16="http://schemas.microsoft.com/office/drawing/2014/main" id="{28FE848C-CD4B-4ABF-B4DC-05A74DB26F75}"/>
            </a:ext>
          </a:extLst>
        </xdr:cNvPr>
        <xdr:cNvCxnSpPr/>
      </xdr:nvCxnSpPr>
      <xdr:spPr>
        <a:xfrm>
          <a:off x="2917825" y="5440045"/>
          <a:ext cx="670560" cy="692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27</xdr:row>
      <xdr:rowOff>29210</xdr:rowOff>
    </xdr:from>
    <xdr:to>
      <xdr:col>11</xdr:col>
      <xdr:colOff>187325</xdr:colOff>
      <xdr:row>27</xdr:row>
      <xdr:rowOff>130175</xdr:rowOff>
    </xdr:to>
    <xdr:sp macro="" textlink="">
      <xdr:nvSpPr>
        <xdr:cNvPr id="85" name="楕円 84">
          <a:extLst>
            <a:ext uri="{FF2B5EF4-FFF2-40B4-BE49-F238E27FC236}">
              <a16:creationId xmlns:a16="http://schemas.microsoft.com/office/drawing/2014/main" id="{BBE96C5D-8C8E-44F2-AFDA-951C60C7B674}"/>
            </a:ext>
          </a:extLst>
        </xdr:cNvPr>
        <xdr:cNvSpPr/>
      </xdr:nvSpPr>
      <xdr:spPr>
        <a:xfrm>
          <a:off x="2196465" y="5325110"/>
          <a:ext cx="7874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27</xdr:row>
      <xdr:rowOff>79375</xdr:rowOff>
    </xdr:from>
    <xdr:to>
      <xdr:col>15</xdr:col>
      <xdr:colOff>136525</xdr:colOff>
      <xdr:row>27</xdr:row>
      <xdr:rowOff>144145</xdr:rowOff>
    </xdr:to>
    <xdr:cxnSp macro="">
      <xdr:nvCxnSpPr>
        <xdr:cNvPr id="86" name="直線コネクタ 85">
          <a:extLst>
            <a:ext uri="{FF2B5EF4-FFF2-40B4-BE49-F238E27FC236}">
              <a16:creationId xmlns:a16="http://schemas.microsoft.com/office/drawing/2014/main" id="{46B497EC-488F-4FDF-A187-CF9025E90839}"/>
            </a:ext>
          </a:extLst>
        </xdr:cNvPr>
        <xdr:cNvCxnSpPr/>
      </xdr:nvCxnSpPr>
      <xdr:spPr>
        <a:xfrm>
          <a:off x="2247265" y="5375275"/>
          <a:ext cx="670560" cy="647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26</xdr:row>
      <xdr:rowOff>121920</xdr:rowOff>
    </xdr:from>
    <xdr:to>
      <xdr:col>7</xdr:col>
      <xdr:colOff>187325</xdr:colOff>
      <xdr:row>27</xdr:row>
      <xdr:rowOff>52070</xdr:rowOff>
    </xdr:to>
    <xdr:sp macro="" textlink="">
      <xdr:nvSpPr>
        <xdr:cNvPr id="87" name="楕円 86">
          <a:extLst>
            <a:ext uri="{FF2B5EF4-FFF2-40B4-BE49-F238E27FC236}">
              <a16:creationId xmlns:a16="http://schemas.microsoft.com/office/drawing/2014/main" id="{DD5CE6E9-7B3F-40F8-9FD7-188E7893A6A1}"/>
            </a:ext>
          </a:extLst>
        </xdr:cNvPr>
        <xdr:cNvSpPr/>
      </xdr:nvSpPr>
      <xdr:spPr>
        <a:xfrm>
          <a:off x="1525905" y="525018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27</xdr:row>
      <xdr:rowOff>1270</xdr:rowOff>
    </xdr:from>
    <xdr:to>
      <xdr:col>11</xdr:col>
      <xdr:colOff>136525</xdr:colOff>
      <xdr:row>27</xdr:row>
      <xdr:rowOff>79375</xdr:rowOff>
    </xdr:to>
    <xdr:cxnSp macro="">
      <xdr:nvCxnSpPr>
        <xdr:cNvPr id="88" name="直線コネクタ 87">
          <a:extLst>
            <a:ext uri="{FF2B5EF4-FFF2-40B4-BE49-F238E27FC236}">
              <a16:creationId xmlns:a16="http://schemas.microsoft.com/office/drawing/2014/main" id="{098C9DB0-3ABB-4DA9-8C37-4EAF234A5C72}"/>
            </a:ext>
          </a:extLst>
        </xdr:cNvPr>
        <xdr:cNvCxnSpPr/>
      </xdr:nvCxnSpPr>
      <xdr:spPr>
        <a:xfrm>
          <a:off x="1576705" y="5297170"/>
          <a:ext cx="670560" cy="781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111760</xdr:colOff>
      <xdr:row>30</xdr:row>
      <xdr:rowOff>81915</xdr:rowOff>
    </xdr:from>
    <xdr:ext cx="403225" cy="259080"/>
    <xdr:sp macro="" textlink="">
      <xdr:nvSpPr>
        <xdr:cNvPr id="89" name="n_1aveValue有形固定資産減価償却率">
          <a:extLst>
            <a:ext uri="{FF2B5EF4-FFF2-40B4-BE49-F238E27FC236}">
              <a16:creationId xmlns:a16="http://schemas.microsoft.com/office/drawing/2014/main" id="{77238620-7656-4D34-88CE-941A3025888E}"/>
            </a:ext>
          </a:extLst>
        </xdr:cNvPr>
        <xdr:cNvSpPr txBox="1"/>
      </xdr:nvSpPr>
      <xdr:spPr>
        <a:xfrm>
          <a:off x="3395980" y="588073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63.2</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124460</xdr:colOff>
      <xdr:row>30</xdr:row>
      <xdr:rowOff>38735</xdr:rowOff>
    </xdr:from>
    <xdr:ext cx="403225" cy="259080"/>
    <xdr:sp macro="" textlink="">
      <xdr:nvSpPr>
        <xdr:cNvPr id="90" name="n_2aveValue有形固定資産減価償却率">
          <a:extLst>
            <a:ext uri="{FF2B5EF4-FFF2-40B4-BE49-F238E27FC236}">
              <a16:creationId xmlns:a16="http://schemas.microsoft.com/office/drawing/2014/main" id="{2C54B01E-7E15-4A66-9E3A-9FDA7095B5EF}"/>
            </a:ext>
          </a:extLst>
        </xdr:cNvPr>
        <xdr:cNvSpPr txBox="1"/>
      </xdr:nvSpPr>
      <xdr:spPr>
        <a:xfrm>
          <a:off x="2738120" y="583755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62.2</a:t>
          </a:r>
          <a:endParaRPr kumimoji="1" lang="ja-JP" altLang="en-US" sz="1000" b="1">
            <a:solidFill>
              <a:srgbClr val="000080"/>
            </a:solidFill>
            <a:latin typeface="ＭＳ Ｐゴシック"/>
            <a:ea typeface="ＭＳ Ｐゴシック"/>
          </a:endParaRPr>
        </a:p>
      </xdr:txBody>
    </xdr:sp>
    <xdr:clientData/>
  </xdr:oneCellAnchor>
  <xdr:oneCellAnchor>
    <xdr:from>
      <xdr:col>10</xdr:col>
      <xdr:colOff>124460</xdr:colOff>
      <xdr:row>29</xdr:row>
      <xdr:rowOff>158115</xdr:rowOff>
    </xdr:from>
    <xdr:ext cx="403225" cy="257175"/>
    <xdr:sp macro="" textlink="">
      <xdr:nvSpPr>
        <xdr:cNvPr id="91" name="n_3aveValue有形固定資産減価償却率">
          <a:extLst>
            <a:ext uri="{FF2B5EF4-FFF2-40B4-BE49-F238E27FC236}">
              <a16:creationId xmlns:a16="http://schemas.microsoft.com/office/drawing/2014/main" id="{A77F496E-BB5F-47C8-8B61-2C1DE08488F2}"/>
            </a:ext>
          </a:extLst>
        </xdr:cNvPr>
        <xdr:cNvSpPr txBox="1"/>
      </xdr:nvSpPr>
      <xdr:spPr>
        <a:xfrm>
          <a:off x="2067560" y="578929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61.0</a:t>
          </a:r>
          <a:endParaRPr kumimoji="1" lang="ja-JP" altLang="en-US" sz="1000" b="1">
            <a:solidFill>
              <a:srgbClr val="000080"/>
            </a:solidFill>
            <a:latin typeface="ＭＳ Ｐゴシック"/>
            <a:ea typeface="ＭＳ Ｐゴシック"/>
          </a:endParaRPr>
        </a:p>
      </xdr:txBody>
    </xdr:sp>
    <xdr:clientData/>
  </xdr:oneCellAnchor>
  <xdr:oneCellAnchor>
    <xdr:from>
      <xdr:col>6</xdr:col>
      <xdr:colOff>124460</xdr:colOff>
      <xdr:row>29</xdr:row>
      <xdr:rowOff>153670</xdr:rowOff>
    </xdr:from>
    <xdr:ext cx="403225" cy="259080"/>
    <xdr:sp macro="" textlink="">
      <xdr:nvSpPr>
        <xdr:cNvPr id="92" name="n_4aveValue有形固定資産減価償却率">
          <a:extLst>
            <a:ext uri="{FF2B5EF4-FFF2-40B4-BE49-F238E27FC236}">
              <a16:creationId xmlns:a16="http://schemas.microsoft.com/office/drawing/2014/main" id="{AA09A6FB-6948-4E97-8245-80E2102EEFE9}"/>
            </a:ext>
          </a:extLst>
        </xdr:cNvPr>
        <xdr:cNvSpPr txBox="1"/>
      </xdr:nvSpPr>
      <xdr:spPr>
        <a:xfrm>
          <a:off x="1397000" y="578485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60.9</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111760</xdr:colOff>
      <xdr:row>26</xdr:row>
      <xdr:rowOff>113030</xdr:rowOff>
    </xdr:from>
    <xdr:ext cx="403225" cy="259080"/>
    <xdr:sp macro="" textlink="">
      <xdr:nvSpPr>
        <xdr:cNvPr id="93" name="n_1mainValue有形固定資産減価償却率">
          <a:extLst>
            <a:ext uri="{FF2B5EF4-FFF2-40B4-BE49-F238E27FC236}">
              <a16:creationId xmlns:a16="http://schemas.microsoft.com/office/drawing/2014/main" id="{2D008989-E57C-4504-BDED-7CA74F1268B1}"/>
            </a:ext>
          </a:extLst>
        </xdr:cNvPr>
        <xdr:cNvSpPr txBox="1"/>
      </xdr:nvSpPr>
      <xdr:spPr>
        <a:xfrm>
          <a:off x="3395980" y="524129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55.4</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124460</xdr:colOff>
      <xdr:row>26</xdr:row>
      <xdr:rowOff>40640</xdr:rowOff>
    </xdr:from>
    <xdr:ext cx="403225" cy="257175"/>
    <xdr:sp macro="" textlink="">
      <xdr:nvSpPr>
        <xdr:cNvPr id="94" name="n_2mainValue有形固定資産減価償却率">
          <a:extLst>
            <a:ext uri="{FF2B5EF4-FFF2-40B4-BE49-F238E27FC236}">
              <a16:creationId xmlns:a16="http://schemas.microsoft.com/office/drawing/2014/main" id="{9384A289-D6EE-4045-B65D-04B34517DEE7}"/>
            </a:ext>
          </a:extLst>
        </xdr:cNvPr>
        <xdr:cNvSpPr txBox="1"/>
      </xdr:nvSpPr>
      <xdr:spPr>
        <a:xfrm>
          <a:off x="2738120" y="516890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53.7</a:t>
          </a:r>
          <a:endParaRPr kumimoji="1" lang="ja-JP" altLang="en-US" sz="1000" b="1">
            <a:solidFill>
              <a:srgbClr val="FF0000"/>
            </a:solidFill>
            <a:latin typeface="ＭＳ Ｐゴシック"/>
            <a:ea typeface="ＭＳ Ｐゴシック"/>
          </a:endParaRPr>
        </a:p>
      </xdr:txBody>
    </xdr:sp>
    <xdr:clientData/>
  </xdr:oneCellAnchor>
  <xdr:oneCellAnchor>
    <xdr:from>
      <xdr:col>10</xdr:col>
      <xdr:colOff>124460</xdr:colOff>
      <xdr:row>25</xdr:row>
      <xdr:rowOff>146685</xdr:rowOff>
    </xdr:from>
    <xdr:ext cx="403225" cy="257175"/>
    <xdr:sp macro="" textlink="">
      <xdr:nvSpPr>
        <xdr:cNvPr id="95" name="n_3mainValue有形固定資産減価償却率">
          <a:extLst>
            <a:ext uri="{FF2B5EF4-FFF2-40B4-BE49-F238E27FC236}">
              <a16:creationId xmlns:a16="http://schemas.microsoft.com/office/drawing/2014/main" id="{A214801E-D7CF-4022-B079-D28EFFFE8242}"/>
            </a:ext>
          </a:extLst>
        </xdr:cNvPr>
        <xdr:cNvSpPr txBox="1"/>
      </xdr:nvSpPr>
      <xdr:spPr>
        <a:xfrm>
          <a:off x="2067560" y="510730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52.2</a:t>
          </a:r>
          <a:endParaRPr kumimoji="1" lang="ja-JP" altLang="en-US" sz="1000" b="1">
            <a:solidFill>
              <a:srgbClr val="FF0000"/>
            </a:solidFill>
            <a:latin typeface="ＭＳ Ｐゴシック"/>
            <a:ea typeface="ＭＳ Ｐゴシック"/>
          </a:endParaRPr>
        </a:p>
      </xdr:txBody>
    </xdr:sp>
    <xdr:clientData/>
  </xdr:oneCellAnchor>
  <xdr:oneCellAnchor>
    <xdr:from>
      <xdr:col>6</xdr:col>
      <xdr:colOff>124460</xdr:colOff>
      <xdr:row>25</xdr:row>
      <xdr:rowOff>68580</xdr:rowOff>
    </xdr:from>
    <xdr:ext cx="403225" cy="259080"/>
    <xdr:sp macro="" textlink="">
      <xdr:nvSpPr>
        <xdr:cNvPr id="96" name="n_4mainValue有形固定資産減価償却率">
          <a:extLst>
            <a:ext uri="{FF2B5EF4-FFF2-40B4-BE49-F238E27FC236}">
              <a16:creationId xmlns:a16="http://schemas.microsoft.com/office/drawing/2014/main" id="{F61539AF-2B06-434A-869B-EB20045937C8}"/>
            </a:ext>
          </a:extLst>
        </xdr:cNvPr>
        <xdr:cNvSpPr txBox="1"/>
      </xdr:nvSpPr>
      <xdr:spPr>
        <a:xfrm>
          <a:off x="1397000" y="502920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50.4</a:t>
          </a:r>
          <a:endParaRPr kumimoji="1" lang="ja-JP" altLang="en-US" sz="1000" b="1">
            <a:solidFill>
              <a:srgbClr val="FF0000"/>
            </a:solidFill>
            <a:latin typeface="ＭＳ Ｐゴシック"/>
            <a:ea typeface="ＭＳ Ｐゴシック"/>
          </a:endParaRPr>
        </a:p>
      </xdr:txBody>
    </xdr:sp>
    <xdr:clientData/>
  </xdr:oneCellAnchor>
  <xdr:twoCellAnchor>
    <xdr:from>
      <xdr:col>57</xdr:col>
      <xdr:colOff>149225</xdr:colOff>
      <xdr:row>20</xdr:row>
      <xdr:rowOff>149225</xdr:rowOff>
    </xdr:from>
    <xdr:to>
      <xdr:col>80</xdr:col>
      <xdr:colOff>9525</xdr:colOff>
      <xdr:row>22</xdr:row>
      <xdr:rowOff>29210</xdr:rowOff>
    </xdr:to>
    <xdr:sp macro="" textlink="">
      <xdr:nvSpPr>
        <xdr:cNvPr id="97" name="正方形/長方形 96">
          <a:extLst>
            <a:ext uri="{FF2B5EF4-FFF2-40B4-BE49-F238E27FC236}">
              <a16:creationId xmlns:a16="http://schemas.microsoft.com/office/drawing/2014/main" id="{162AAE5C-7F01-45E8-86CF-4768A4EF17FC}"/>
            </a:ext>
          </a:extLst>
        </xdr:cNvPr>
        <xdr:cNvSpPr/>
      </xdr:nvSpPr>
      <xdr:spPr>
        <a:xfrm>
          <a:off x="9971405" y="4180205"/>
          <a:ext cx="3716020" cy="30670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（参考）債務償還比率</a:t>
          </a:r>
        </a:p>
      </xdr:txBody>
    </xdr:sp>
    <xdr:clientData/>
  </xdr:twoCellAnchor>
  <xdr:twoCellAnchor>
    <xdr:from>
      <xdr:col>63</xdr:col>
      <xdr:colOff>76200</xdr:colOff>
      <xdr:row>22</xdr:row>
      <xdr:rowOff>81280</xdr:rowOff>
    </xdr:from>
    <xdr:to>
      <xdr:col>68</xdr:col>
      <xdr:colOff>158750</xdr:colOff>
      <xdr:row>24</xdr:row>
      <xdr:rowOff>13970</xdr:rowOff>
    </xdr:to>
    <xdr:sp macro="" textlink="">
      <xdr:nvSpPr>
        <xdr:cNvPr id="98" name="正方形/長方形 97">
          <a:extLst>
            <a:ext uri="{FF2B5EF4-FFF2-40B4-BE49-F238E27FC236}">
              <a16:creationId xmlns:a16="http://schemas.microsoft.com/office/drawing/2014/main" id="{83398644-6536-4BAF-8ADA-E2C0ECF2C0CE}"/>
            </a:ext>
          </a:extLst>
        </xdr:cNvPr>
        <xdr:cNvSpPr/>
      </xdr:nvSpPr>
      <xdr:spPr>
        <a:xfrm>
          <a:off x="10904220" y="4538980"/>
          <a:ext cx="920750" cy="2679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債務償還比率</a:t>
          </a:r>
        </a:p>
      </xdr:txBody>
    </xdr:sp>
    <xdr:clientData/>
  </xdr:twoCellAnchor>
  <xdr:twoCellAnchor>
    <xdr:from>
      <xdr:col>70</xdr:col>
      <xdr:colOff>187960</xdr:colOff>
      <xdr:row>22</xdr:row>
      <xdr:rowOff>64770</xdr:rowOff>
    </xdr:from>
    <xdr:to>
      <xdr:col>75</xdr:col>
      <xdr:colOff>173990</xdr:colOff>
      <xdr:row>24</xdr:row>
      <xdr:rowOff>30480</xdr:rowOff>
    </xdr:to>
    <xdr:sp macro="" textlink="">
      <xdr:nvSpPr>
        <xdr:cNvPr id="99" name="正方形/長方形 98">
          <a:extLst>
            <a:ext uri="{FF2B5EF4-FFF2-40B4-BE49-F238E27FC236}">
              <a16:creationId xmlns:a16="http://schemas.microsoft.com/office/drawing/2014/main" id="{113410C7-2A56-4FA6-92C6-EAF8FABB2AE5}"/>
            </a:ext>
          </a:extLst>
        </xdr:cNvPr>
        <xdr:cNvSpPr/>
      </xdr:nvSpPr>
      <xdr:spPr>
        <a:xfrm>
          <a:off x="12166600" y="4522470"/>
          <a:ext cx="839470" cy="3009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[ 633.2</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dr:col>79</xdr:col>
      <xdr:colOff>149225</xdr:colOff>
      <xdr:row>21</xdr:row>
      <xdr:rowOff>57785</xdr:rowOff>
    </xdr:from>
    <xdr:to>
      <xdr:col>87</xdr:col>
      <xdr:colOff>149225</xdr:colOff>
      <xdr:row>22</xdr:row>
      <xdr:rowOff>92075</xdr:rowOff>
    </xdr:to>
    <xdr:sp macro="" textlink="">
      <xdr:nvSpPr>
        <xdr:cNvPr id="100" name="正方形/長方形 99">
          <a:extLst>
            <a:ext uri="{FF2B5EF4-FFF2-40B4-BE49-F238E27FC236}">
              <a16:creationId xmlns:a16="http://schemas.microsoft.com/office/drawing/2014/main" id="{4659158B-50A6-4736-A86A-90530CE735E3}"/>
            </a:ext>
          </a:extLst>
        </xdr:cNvPr>
        <xdr:cNvSpPr/>
      </xdr:nvSpPr>
      <xdr:spPr>
        <a:xfrm>
          <a:off x="13659485" y="4302125"/>
          <a:ext cx="13411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79</xdr:col>
      <xdr:colOff>149225</xdr:colOff>
      <xdr:row>22</xdr:row>
      <xdr:rowOff>29210</xdr:rowOff>
    </xdr:from>
    <xdr:to>
      <xdr:col>87</xdr:col>
      <xdr:colOff>149225</xdr:colOff>
      <xdr:row>23</xdr:row>
      <xdr:rowOff>111125</xdr:rowOff>
    </xdr:to>
    <xdr:sp macro="" textlink="">
      <xdr:nvSpPr>
        <xdr:cNvPr id="101" name="正方形/長方形 100">
          <a:extLst>
            <a:ext uri="{FF2B5EF4-FFF2-40B4-BE49-F238E27FC236}">
              <a16:creationId xmlns:a16="http://schemas.microsoft.com/office/drawing/2014/main" id="{BC1D593D-5B4E-4318-8EFF-D9A46DD94BA6}"/>
            </a:ext>
          </a:extLst>
        </xdr:cNvPr>
        <xdr:cNvSpPr/>
      </xdr:nvSpPr>
      <xdr:spPr>
        <a:xfrm>
          <a:off x="13659485" y="4486910"/>
          <a:ext cx="134112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58/79</a:t>
          </a:r>
          <a:endParaRPr kumimoji="1" lang="ja-JP" altLang="en-US" sz="1200" b="1" i="1">
            <a:solidFill>
              <a:srgbClr val="4080FF"/>
            </a:solidFill>
            <a:latin typeface="ＭＳ Ｐゴシック"/>
            <a:ea typeface="ＭＳ Ｐゴシック"/>
          </a:endParaRPr>
        </a:p>
      </xdr:txBody>
    </xdr:sp>
    <xdr:clientData/>
  </xdr:twoCellAnchor>
  <xdr:twoCellAnchor>
    <xdr:from>
      <xdr:col>87</xdr:col>
      <xdr:colOff>149225</xdr:colOff>
      <xdr:row>21</xdr:row>
      <xdr:rowOff>57785</xdr:rowOff>
    </xdr:from>
    <xdr:to>
      <xdr:col>95</xdr:col>
      <xdr:colOff>149225</xdr:colOff>
      <xdr:row>22</xdr:row>
      <xdr:rowOff>92075</xdr:rowOff>
    </xdr:to>
    <xdr:sp macro="" textlink="">
      <xdr:nvSpPr>
        <xdr:cNvPr id="102" name="正方形/長方形 101">
          <a:extLst>
            <a:ext uri="{FF2B5EF4-FFF2-40B4-BE49-F238E27FC236}">
              <a16:creationId xmlns:a16="http://schemas.microsoft.com/office/drawing/2014/main" id="{475EA034-7360-4113-8C39-3848424632D8}"/>
            </a:ext>
          </a:extLst>
        </xdr:cNvPr>
        <xdr:cNvSpPr/>
      </xdr:nvSpPr>
      <xdr:spPr>
        <a:xfrm>
          <a:off x="15000605" y="4302125"/>
          <a:ext cx="13411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87</xdr:col>
      <xdr:colOff>149225</xdr:colOff>
      <xdr:row>22</xdr:row>
      <xdr:rowOff>29210</xdr:rowOff>
    </xdr:from>
    <xdr:to>
      <xdr:col>95</xdr:col>
      <xdr:colOff>149225</xdr:colOff>
      <xdr:row>23</xdr:row>
      <xdr:rowOff>111125</xdr:rowOff>
    </xdr:to>
    <xdr:sp macro="" textlink="">
      <xdr:nvSpPr>
        <xdr:cNvPr id="103" name="正方形/長方形 102">
          <a:extLst>
            <a:ext uri="{FF2B5EF4-FFF2-40B4-BE49-F238E27FC236}">
              <a16:creationId xmlns:a16="http://schemas.microsoft.com/office/drawing/2014/main" id="{95EB3481-2B7E-4030-AD6D-C98B0C068092}"/>
            </a:ext>
          </a:extLst>
        </xdr:cNvPr>
        <xdr:cNvSpPr/>
      </xdr:nvSpPr>
      <xdr:spPr>
        <a:xfrm>
          <a:off x="15000605" y="4486910"/>
          <a:ext cx="134112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509.7</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85725</xdr:colOff>
      <xdr:row>21</xdr:row>
      <xdr:rowOff>57785</xdr:rowOff>
    </xdr:from>
    <xdr:to>
      <xdr:col>104</xdr:col>
      <xdr:colOff>85725</xdr:colOff>
      <xdr:row>22</xdr:row>
      <xdr:rowOff>92075</xdr:rowOff>
    </xdr:to>
    <xdr:sp macro="" textlink="">
      <xdr:nvSpPr>
        <xdr:cNvPr id="104" name="正方形/長方形 103">
          <a:extLst>
            <a:ext uri="{FF2B5EF4-FFF2-40B4-BE49-F238E27FC236}">
              <a16:creationId xmlns:a16="http://schemas.microsoft.com/office/drawing/2014/main" id="{5B4FCEA2-3437-46D9-8F7B-60EFDED3A515}"/>
            </a:ext>
          </a:extLst>
        </xdr:cNvPr>
        <xdr:cNvSpPr/>
      </xdr:nvSpPr>
      <xdr:spPr>
        <a:xfrm>
          <a:off x="16445865" y="4302125"/>
          <a:ext cx="134112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新潟県平均</a:t>
          </a:r>
        </a:p>
      </xdr:txBody>
    </xdr:sp>
    <xdr:clientData/>
  </xdr:twoCellAnchor>
  <xdr:twoCellAnchor>
    <xdr:from>
      <xdr:col>96</xdr:col>
      <xdr:colOff>85725</xdr:colOff>
      <xdr:row>22</xdr:row>
      <xdr:rowOff>29210</xdr:rowOff>
    </xdr:from>
    <xdr:to>
      <xdr:col>104</xdr:col>
      <xdr:colOff>85725</xdr:colOff>
      <xdr:row>23</xdr:row>
      <xdr:rowOff>111125</xdr:rowOff>
    </xdr:to>
    <xdr:sp macro="" textlink="">
      <xdr:nvSpPr>
        <xdr:cNvPr id="105" name="正方形/長方形 104">
          <a:extLst>
            <a:ext uri="{FF2B5EF4-FFF2-40B4-BE49-F238E27FC236}">
              <a16:creationId xmlns:a16="http://schemas.microsoft.com/office/drawing/2014/main" id="{139E1283-F65E-47FC-8DC9-00672766C0D7}"/>
            </a:ext>
          </a:extLst>
        </xdr:cNvPr>
        <xdr:cNvSpPr/>
      </xdr:nvSpPr>
      <xdr:spPr>
        <a:xfrm>
          <a:off x="16445865" y="4486910"/>
          <a:ext cx="134112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774.8</a:t>
          </a:r>
          <a:endParaRPr kumimoji="1" lang="ja-JP" altLang="en-US" sz="1200" b="1" i="1">
            <a:solidFill>
              <a:srgbClr val="4080FF"/>
            </a:solidFill>
            <a:latin typeface="ＭＳ Ｐゴシック"/>
            <a:ea typeface="ＭＳ Ｐゴシック"/>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6" name="正方形/長方形 105">
          <a:extLst>
            <a:ext uri="{FF2B5EF4-FFF2-40B4-BE49-F238E27FC236}">
              <a16:creationId xmlns:a16="http://schemas.microsoft.com/office/drawing/2014/main" id="{B844D2E6-3A72-4214-941E-F3179DD4BD80}"/>
            </a:ext>
          </a:extLst>
        </xdr:cNvPr>
        <xdr:cNvSpPr/>
      </xdr:nvSpPr>
      <xdr:spPr>
        <a:xfrm>
          <a:off x="9971405" y="4859655"/>
          <a:ext cx="3716020" cy="211328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7" name="正方形/長方形 106">
          <a:extLst>
            <a:ext uri="{FF2B5EF4-FFF2-40B4-BE49-F238E27FC236}">
              <a16:creationId xmlns:a16="http://schemas.microsoft.com/office/drawing/2014/main" id="{B2B25B6D-73B1-4D48-AF56-F9D9E2459F4C}"/>
            </a:ext>
          </a:extLst>
        </xdr:cNvPr>
        <xdr:cNvSpPr/>
      </xdr:nvSpPr>
      <xdr:spPr>
        <a:xfrm>
          <a:off x="13931265" y="485965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8" name="正方形/長方形 107">
          <a:extLst>
            <a:ext uri="{FF2B5EF4-FFF2-40B4-BE49-F238E27FC236}">
              <a16:creationId xmlns:a16="http://schemas.microsoft.com/office/drawing/2014/main" id="{1753438A-0773-4D02-A6A8-45393C65256D}"/>
            </a:ext>
          </a:extLst>
        </xdr:cNvPr>
        <xdr:cNvSpPr/>
      </xdr:nvSpPr>
      <xdr:spPr>
        <a:xfrm>
          <a:off x="13931265" y="4923155"/>
          <a:ext cx="402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9" name="テキスト ボックス 108">
          <a:extLst>
            <a:ext uri="{FF2B5EF4-FFF2-40B4-BE49-F238E27FC236}">
              <a16:creationId xmlns:a16="http://schemas.microsoft.com/office/drawing/2014/main" id="{61290D24-BA6B-4394-8BC4-35C41DE58350}"/>
            </a:ext>
          </a:extLst>
        </xdr:cNvPr>
        <xdr:cNvSpPr txBox="1"/>
      </xdr:nvSpPr>
      <xdr:spPr>
        <a:xfrm>
          <a:off x="14007465" y="5144135"/>
          <a:ext cx="4010660" cy="1739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新発田駅前複合施設や市役所本庁舎等の大型建設事業の実施、学校の大規模改修の実施等により地方債残高が増加し、将来負担比率が高くなっていることが類似団体や全国平均と比較して数値が高い要因であるが、推移傾向は類似団体と同様である。</a:t>
          </a:r>
        </a:p>
        <a:p>
          <a:r>
            <a:rPr kumimoji="1" lang="ja-JP" altLang="en-US" sz="1100">
              <a:latin typeface="ＭＳ Ｐゴシック"/>
              <a:ea typeface="ＭＳ Ｐゴシック"/>
            </a:rPr>
            <a:t>今後は、大型建設事業も完了したことから、地方債償還が進み、毎年残高は減少していく見込みであり、債務償還比率も低くなると見込んでいる。</a:t>
          </a:r>
        </a:p>
      </xdr:txBody>
    </xdr:sp>
    <xdr:clientData/>
  </xdr:twoCellAnchor>
  <xdr:oneCellAnchor>
    <xdr:from>
      <xdr:col>57</xdr:col>
      <xdr:colOff>111125</xdr:colOff>
      <xdr:row>23</xdr:row>
      <xdr:rowOff>47625</xdr:rowOff>
    </xdr:from>
    <xdr:ext cx="349885" cy="225425"/>
    <xdr:sp macro="" textlink="">
      <xdr:nvSpPr>
        <xdr:cNvPr id="110" name="テキスト ボックス 109">
          <a:extLst>
            <a:ext uri="{FF2B5EF4-FFF2-40B4-BE49-F238E27FC236}">
              <a16:creationId xmlns:a16="http://schemas.microsoft.com/office/drawing/2014/main" id="{1F065F7C-12B7-4D87-859A-127D75ABC238}"/>
            </a:ext>
          </a:extLst>
        </xdr:cNvPr>
        <xdr:cNvSpPr txBox="1"/>
      </xdr:nvSpPr>
      <xdr:spPr>
        <a:xfrm>
          <a:off x="9933305" y="4672965"/>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1" name="直線コネクタ 110">
          <a:extLst>
            <a:ext uri="{FF2B5EF4-FFF2-40B4-BE49-F238E27FC236}">
              <a16:creationId xmlns:a16="http://schemas.microsoft.com/office/drawing/2014/main" id="{20E1724E-3B9A-4734-8C42-7165AEF18695}"/>
            </a:ext>
          </a:extLst>
        </xdr:cNvPr>
        <xdr:cNvCxnSpPr/>
      </xdr:nvCxnSpPr>
      <xdr:spPr>
        <a:xfrm>
          <a:off x="9971405" y="6972935"/>
          <a:ext cx="37160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174625</xdr:colOff>
      <xdr:row>36</xdr:row>
      <xdr:rowOff>74930</xdr:rowOff>
    </xdr:from>
    <xdr:ext cx="482600" cy="223520"/>
    <xdr:sp macro="" textlink="">
      <xdr:nvSpPr>
        <xdr:cNvPr id="112" name="テキスト ボックス 111">
          <a:extLst>
            <a:ext uri="{FF2B5EF4-FFF2-40B4-BE49-F238E27FC236}">
              <a16:creationId xmlns:a16="http://schemas.microsoft.com/office/drawing/2014/main" id="{50383122-6D6A-42E3-B6D1-860A62E8FDAB}"/>
            </a:ext>
          </a:extLst>
        </xdr:cNvPr>
        <xdr:cNvSpPr txBox="1"/>
      </xdr:nvSpPr>
      <xdr:spPr>
        <a:xfrm>
          <a:off x="9486265" y="6879590"/>
          <a:ext cx="48260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1,500.0</a:t>
          </a:r>
          <a:endParaRPr kumimoji="1" lang="ja-JP" altLang="en-US" sz="800">
            <a:latin typeface="ＭＳ Ｐゴシック"/>
            <a:ea typeface="ＭＳ Ｐゴシック"/>
          </a:endParaRPr>
        </a:p>
      </xdr:txBody>
    </xdr:sp>
    <xdr:clientData/>
  </xdr:oneCellAnchor>
  <xdr:twoCellAnchor>
    <xdr:from>
      <xdr:col>57</xdr:col>
      <xdr:colOff>149225</xdr:colOff>
      <xdr:row>34</xdr:row>
      <xdr:rowOff>151130</xdr:rowOff>
    </xdr:from>
    <xdr:to>
      <xdr:col>80</xdr:col>
      <xdr:colOff>9525</xdr:colOff>
      <xdr:row>34</xdr:row>
      <xdr:rowOff>151130</xdr:rowOff>
    </xdr:to>
    <xdr:cxnSp macro="">
      <xdr:nvCxnSpPr>
        <xdr:cNvPr id="113" name="直線コネクタ 112">
          <a:extLst>
            <a:ext uri="{FF2B5EF4-FFF2-40B4-BE49-F238E27FC236}">
              <a16:creationId xmlns:a16="http://schemas.microsoft.com/office/drawing/2014/main" id="{DE158423-9F53-4799-8097-B0025F613F7C}"/>
            </a:ext>
          </a:extLst>
        </xdr:cNvPr>
        <xdr:cNvCxnSpPr/>
      </xdr:nvCxnSpPr>
      <xdr:spPr>
        <a:xfrm>
          <a:off x="9971405" y="6620510"/>
          <a:ext cx="37160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174625</xdr:colOff>
      <xdr:row>34</xdr:row>
      <xdr:rowOff>57785</xdr:rowOff>
    </xdr:from>
    <xdr:ext cx="482600" cy="225425"/>
    <xdr:sp macro="" textlink="">
      <xdr:nvSpPr>
        <xdr:cNvPr id="114" name="テキスト ボックス 113">
          <a:extLst>
            <a:ext uri="{FF2B5EF4-FFF2-40B4-BE49-F238E27FC236}">
              <a16:creationId xmlns:a16="http://schemas.microsoft.com/office/drawing/2014/main" id="{FC2C7B6A-01E0-43A8-8415-97993C4A94A3}"/>
            </a:ext>
          </a:extLst>
        </xdr:cNvPr>
        <xdr:cNvSpPr txBox="1"/>
      </xdr:nvSpPr>
      <xdr:spPr>
        <a:xfrm>
          <a:off x="9486265" y="6527165"/>
          <a:ext cx="48260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1,200.0</a:t>
          </a:r>
          <a:endParaRPr kumimoji="1" lang="ja-JP" altLang="en-US" sz="800">
            <a:latin typeface="ＭＳ Ｐゴシック"/>
            <a:ea typeface="ＭＳ Ｐゴシック"/>
          </a:endParaRPr>
        </a:p>
      </xdr:txBody>
    </xdr:sp>
    <xdr:clientData/>
  </xdr:oneCellAnchor>
  <xdr:twoCellAnchor>
    <xdr:from>
      <xdr:col>57</xdr:col>
      <xdr:colOff>149225</xdr:colOff>
      <xdr:row>32</xdr:row>
      <xdr:rowOff>134620</xdr:rowOff>
    </xdr:from>
    <xdr:to>
      <xdr:col>80</xdr:col>
      <xdr:colOff>9525</xdr:colOff>
      <xdr:row>32</xdr:row>
      <xdr:rowOff>134620</xdr:rowOff>
    </xdr:to>
    <xdr:cxnSp macro="">
      <xdr:nvCxnSpPr>
        <xdr:cNvPr id="115" name="直線コネクタ 114">
          <a:extLst>
            <a:ext uri="{FF2B5EF4-FFF2-40B4-BE49-F238E27FC236}">
              <a16:creationId xmlns:a16="http://schemas.microsoft.com/office/drawing/2014/main" id="{EFDC604C-A446-4518-ADFD-77E0E0BA872F}"/>
            </a:ext>
          </a:extLst>
        </xdr:cNvPr>
        <xdr:cNvCxnSpPr/>
      </xdr:nvCxnSpPr>
      <xdr:spPr>
        <a:xfrm>
          <a:off x="9971405" y="6268720"/>
          <a:ext cx="37160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55880</xdr:colOff>
      <xdr:row>32</xdr:row>
      <xdr:rowOff>40640</xdr:rowOff>
    </xdr:from>
    <xdr:ext cx="408940" cy="223520"/>
    <xdr:sp macro="" textlink="">
      <xdr:nvSpPr>
        <xdr:cNvPr id="116" name="テキスト ボックス 115">
          <a:extLst>
            <a:ext uri="{FF2B5EF4-FFF2-40B4-BE49-F238E27FC236}">
              <a16:creationId xmlns:a16="http://schemas.microsoft.com/office/drawing/2014/main" id="{37168F26-7F21-4524-85B2-BFF83575C7BE}"/>
            </a:ext>
          </a:extLst>
        </xdr:cNvPr>
        <xdr:cNvSpPr txBox="1"/>
      </xdr:nvSpPr>
      <xdr:spPr>
        <a:xfrm>
          <a:off x="9542780" y="6174740"/>
          <a:ext cx="40894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900.0</a:t>
          </a:r>
          <a:endParaRPr kumimoji="1" lang="ja-JP" altLang="en-US" sz="800">
            <a:latin typeface="ＭＳ Ｐゴシック"/>
            <a:ea typeface="ＭＳ Ｐゴシック"/>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7" name="直線コネクタ 116">
          <a:extLst>
            <a:ext uri="{FF2B5EF4-FFF2-40B4-BE49-F238E27FC236}">
              <a16:creationId xmlns:a16="http://schemas.microsoft.com/office/drawing/2014/main" id="{D0252B69-E599-4904-A9FC-B0CEFA09BCD4}"/>
            </a:ext>
          </a:extLst>
        </xdr:cNvPr>
        <xdr:cNvCxnSpPr/>
      </xdr:nvCxnSpPr>
      <xdr:spPr>
        <a:xfrm>
          <a:off x="9971405" y="5916295"/>
          <a:ext cx="37160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55880</xdr:colOff>
      <xdr:row>30</xdr:row>
      <xdr:rowOff>23495</xdr:rowOff>
    </xdr:from>
    <xdr:ext cx="408940" cy="225425"/>
    <xdr:sp macro="" textlink="">
      <xdr:nvSpPr>
        <xdr:cNvPr id="118" name="テキスト ボックス 117">
          <a:extLst>
            <a:ext uri="{FF2B5EF4-FFF2-40B4-BE49-F238E27FC236}">
              <a16:creationId xmlns:a16="http://schemas.microsoft.com/office/drawing/2014/main" id="{4072C79F-0847-4792-9AA7-834D1C90AD13}"/>
            </a:ext>
          </a:extLst>
        </xdr:cNvPr>
        <xdr:cNvSpPr txBox="1"/>
      </xdr:nvSpPr>
      <xdr:spPr>
        <a:xfrm>
          <a:off x="9542780" y="5822315"/>
          <a:ext cx="4089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600.0</a:t>
          </a:r>
          <a:endParaRPr kumimoji="1" lang="ja-JP" altLang="en-US" sz="800">
            <a:latin typeface="ＭＳ Ｐゴシック"/>
            <a:ea typeface="ＭＳ Ｐゴシック"/>
          </a:endParaRPr>
        </a:p>
      </xdr:txBody>
    </xdr:sp>
    <xdr:clientData/>
  </xdr:oneCellAnchor>
  <xdr:twoCellAnchor>
    <xdr:from>
      <xdr:col>57</xdr:col>
      <xdr:colOff>149225</xdr:colOff>
      <xdr:row>28</xdr:row>
      <xdr:rowOff>100330</xdr:rowOff>
    </xdr:from>
    <xdr:to>
      <xdr:col>80</xdr:col>
      <xdr:colOff>9525</xdr:colOff>
      <xdr:row>28</xdr:row>
      <xdr:rowOff>100330</xdr:rowOff>
    </xdr:to>
    <xdr:cxnSp macro="">
      <xdr:nvCxnSpPr>
        <xdr:cNvPr id="119" name="直線コネクタ 118">
          <a:extLst>
            <a:ext uri="{FF2B5EF4-FFF2-40B4-BE49-F238E27FC236}">
              <a16:creationId xmlns:a16="http://schemas.microsoft.com/office/drawing/2014/main" id="{7CDCDC2F-7F11-46E5-B8FB-425C59B7E6F0}"/>
            </a:ext>
          </a:extLst>
        </xdr:cNvPr>
        <xdr:cNvCxnSpPr/>
      </xdr:nvCxnSpPr>
      <xdr:spPr>
        <a:xfrm>
          <a:off x="9971405" y="5563870"/>
          <a:ext cx="37160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55880</xdr:colOff>
      <xdr:row>28</xdr:row>
      <xdr:rowOff>6985</xdr:rowOff>
    </xdr:from>
    <xdr:ext cx="408940" cy="223520"/>
    <xdr:sp macro="" textlink="">
      <xdr:nvSpPr>
        <xdr:cNvPr id="120" name="テキスト ボックス 119">
          <a:extLst>
            <a:ext uri="{FF2B5EF4-FFF2-40B4-BE49-F238E27FC236}">
              <a16:creationId xmlns:a16="http://schemas.microsoft.com/office/drawing/2014/main" id="{4D4904AD-0E9F-4280-A5ED-382880733FA2}"/>
            </a:ext>
          </a:extLst>
        </xdr:cNvPr>
        <xdr:cNvSpPr txBox="1"/>
      </xdr:nvSpPr>
      <xdr:spPr>
        <a:xfrm>
          <a:off x="9542780" y="5470525"/>
          <a:ext cx="40894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300.0</a:t>
          </a:r>
          <a:endParaRPr kumimoji="1" lang="ja-JP" altLang="en-US" sz="800">
            <a:latin typeface="ＭＳ Ｐゴシック"/>
            <a:ea typeface="ＭＳ Ｐゴシック"/>
          </a:endParaRPr>
        </a:p>
      </xdr:txBody>
    </xdr:sp>
    <xdr:clientData/>
  </xdr:oneCellAnchor>
  <xdr:twoCellAnchor>
    <xdr:from>
      <xdr:col>57</xdr:col>
      <xdr:colOff>149225</xdr:colOff>
      <xdr:row>26</xdr:row>
      <xdr:rowOff>83820</xdr:rowOff>
    </xdr:from>
    <xdr:to>
      <xdr:col>80</xdr:col>
      <xdr:colOff>9525</xdr:colOff>
      <xdr:row>26</xdr:row>
      <xdr:rowOff>83820</xdr:rowOff>
    </xdr:to>
    <xdr:cxnSp macro="">
      <xdr:nvCxnSpPr>
        <xdr:cNvPr id="121" name="直線コネクタ 120">
          <a:extLst>
            <a:ext uri="{FF2B5EF4-FFF2-40B4-BE49-F238E27FC236}">
              <a16:creationId xmlns:a16="http://schemas.microsoft.com/office/drawing/2014/main" id="{82516EA4-971A-4B68-92C8-49CB468B889D}"/>
            </a:ext>
          </a:extLst>
        </xdr:cNvPr>
        <xdr:cNvCxnSpPr/>
      </xdr:nvCxnSpPr>
      <xdr:spPr>
        <a:xfrm>
          <a:off x="9971405" y="5212080"/>
          <a:ext cx="37160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158750</xdr:colOff>
      <xdr:row>25</xdr:row>
      <xdr:rowOff>161290</xdr:rowOff>
    </xdr:from>
    <xdr:ext cx="307975" cy="225425"/>
    <xdr:sp macro="" textlink="">
      <xdr:nvSpPr>
        <xdr:cNvPr id="122" name="テキスト ボックス 121">
          <a:extLst>
            <a:ext uri="{FF2B5EF4-FFF2-40B4-BE49-F238E27FC236}">
              <a16:creationId xmlns:a16="http://schemas.microsoft.com/office/drawing/2014/main" id="{0BBF759A-806B-44E7-A0C6-4774DB316791}"/>
            </a:ext>
          </a:extLst>
        </xdr:cNvPr>
        <xdr:cNvSpPr txBox="1"/>
      </xdr:nvSpPr>
      <xdr:spPr>
        <a:xfrm>
          <a:off x="9645650" y="5121910"/>
          <a:ext cx="3079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0.0</a:t>
          </a:r>
          <a:endParaRPr kumimoji="1" lang="ja-JP" altLang="en-US" sz="800">
            <a:latin typeface="ＭＳ Ｐゴシック"/>
            <a:ea typeface="ＭＳ Ｐゴシック"/>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3" name="直線コネクタ 122">
          <a:extLst>
            <a:ext uri="{FF2B5EF4-FFF2-40B4-BE49-F238E27FC236}">
              <a16:creationId xmlns:a16="http://schemas.microsoft.com/office/drawing/2014/main" id="{3AF98B99-0F11-42B5-AEDB-F785D0BE6770}"/>
            </a:ext>
          </a:extLst>
        </xdr:cNvPr>
        <xdr:cNvCxnSpPr/>
      </xdr:nvCxnSpPr>
      <xdr:spPr>
        <a:xfrm>
          <a:off x="9971405" y="4859655"/>
          <a:ext cx="37160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4" name="債務償還比率グラフ枠">
          <a:extLst>
            <a:ext uri="{FF2B5EF4-FFF2-40B4-BE49-F238E27FC236}">
              <a16:creationId xmlns:a16="http://schemas.microsoft.com/office/drawing/2014/main" id="{2083D634-912C-4977-A537-6D21BAAA8653}"/>
            </a:ext>
          </a:extLst>
        </xdr:cNvPr>
        <xdr:cNvSpPr/>
      </xdr:nvSpPr>
      <xdr:spPr>
        <a:xfrm>
          <a:off x="9971405" y="4859655"/>
          <a:ext cx="3716020" cy="211328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83820</xdr:rowOff>
    </xdr:from>
    <xdr:to>
      <xdr:col>76</xdr:col>
      <xdr:colOff>21590</xdr:colOff>
      <xdr:row>33</xdr:row>
      <xdr:rowOff>113665</xdr:rowOff>
    </xdr:to>
    <xdr:cxnSp macro="">
      <xdr:nvCxnSpPr>
        <xdr:cNvPr id="125" name="直線コネクタ 124">
          <a:extLst>
            <a:ext uri="{FF2B5EF4-FFF2-40B4-BE49-F238E27FC236}">
              <a16:creationId xmlns:a16="http://schemas.microsoft.com/office/drawing/2014/main" id="{26B0B8E0-F188-4414-9D5C-741B582A1ED4}"/>
            </a:ext>
          </a:extLst>
        </xdr:cNvPr>
        <xdr:cNvCxnSpPr/>
      </xdr:nvCxnSpPr>
      <xdr:spPr>
        <a:xfrm flipV="1">
          <a:off x="13027660" y="5212080"/>
          <a:ext cx="1270" cy="12033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117475</xdr:rowOff>
    </xdr:from>
    <xdr:ext cx="558800" cy="259080"/>
    <xdr:sp macro="" textlink="">
      <xdr:nvSpPr>
        <xdr:cNvPr id="126" name="債務償還比率最小値テキスト">
          <a:extLst>
            <a:ext uri="{FF2B5EF4-FFF2-40B4-BE49-F238E27FC236}">
              <a16:creationId xmlns:a16="http://schemas.microsoft.com/office/drawing/2014/main" id="{7DFFF231-3B70-4906-8A6A-300CDA0D4B7D}"/>
            </a:ext>
          </a:extLst>
        </xdr:cNvPr>
        <xdr:cNvSpPr txBox="1"/>
      </xdr:nvSpPr>
      <xdr:spPr>
        <a:xfrm>
          <a:off x="13080365" y="6419215"/>
          <a:ext cx="5588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1,025.7</a:t>
          </a:r>
          <a:endParaRPr kumimoji="1" lang="ja-JP" altLang="en-US" sz="1000" b="1">
            <a:latin typeface="ＭＳ Ｐゴシック"/>
            <a:ea typeface="ＭＳ Ｐゴシック"/>
          </a:endParaRPr>
        </a:p>
      </xdr:txBody>
    </xdr:sp>
    <xdr:clientData/>
  </xdr:oneCellAnchor>
  <xdr:twoCellAnchor>
    <xdr:from>
      <xdr:col>75</xdr:col>
      <xdr:colOff>123825</xdr:colOff>
      <xdr:row>33</xdr:row>
      <xdr:rowOff>113665</xdr:rowOff>
    </xdr:from>
    <xdr:to>
      <xdr:col>76</xdr:col>
      <xdr:colOff>111125</xdr:colOff>
      <xdr:row>33</xdr:row>
      <xdr:rowOff>113665</xdr:rowOff>
    </xdr:to>
    <xdr:cxnSp macro="">
      <xdr:nvCxnSpPr>
        <xdr:cNvPr id="127" name="直線コネクタ 126">
          <a:extLst>
            <a:ext uri="{FF2B5EF4-FFF2-40B4-BE49-F238E27FC236}">
              <a16:creationId xmlns:a16="http://schemas.microsoft.com/office/drawing/2014/main" id="{AD79D2EB-1501-43F3-94C2-0A495FE208C5}"/>
            </a:ext>
          </a:extLst>
        </xdr:cNvPr>
        <xdr:cNvCxnSpPr/>
      </xdr:nvCxnSpPr>
      <xdr:spPr>
        <a:xfrm>
          <a:off x="12963525" y="6415405"/>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30480</xdr:rowOff>
    </xdr:from>
    <xdr:ext cx="338455" cy="257175"/>
    <xdr:sp macro="" textlink="">
      <xdr:nvSpPr>
        <xdr:cNvPr id="128" name="債務償還比率最大値テキスト">
          <a:extLst>
            <a:ext uri="{FF2B5EF4-FFF2-40B4-BE49-F238E27FC236}">
              <a16:creationId xmlns:a16="http://schemas.microsoft.com/office/drawing/2014/main" id="{3649B01D-3D53-4B19-9F0F-1A470E22A673}"/>
            </a:ext>
          </a:extLst>
        </xdr:cNvPr>
        <xdr:cNvSpPr txBox="1"/>
      </xdr:nvSpPr>
      <xdr:spPr>
        <a:xfrm>
          <a:off x="13080365" y="4991100"/>
          <a:ext cx="338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75</xdr:col>
      <xdr:colOff>123825</xdr:colOff>
      <xdr:row>26</xdr:row>
      <xdr:rowOff>83820</xdr:rowOff>
    </xdr:from>
    <xdr:to>
      <xdr:col>76</xdr:col>
      <xdr:colOff>111125</xdr:colOff>
      <xdr:row>26</xdr:row>
      <xdr:rowOff>83820</xdr:rowOff>
    </xdr:to>
    <xdr:cxnSp macro="">
      <xdr:nvCxnSpPr>
        <xdr:cNvPr id="129" name="直線コネクタ 128">
          <a:extLst>
            <a:ext uri="{FF2B5EF4-FFF2-40B4-BE49-F238E27FC236}">
              <a16:creationId xmlns:a16="http://schemas.microsoft.com/office/drawing/2014/main" id="{C493A1DD-0BC2-4223-9BA0-CAF5C7F9A135}"/>
            </a:ext>
          </a:extLst>
        </xdr:cNvPr>
        <xdr:cNvCxnSpPr/>
      </xdr:nvCxnSpPr>
      <xdr:spPr>
        <a:xfrm>
          <a:off x="12963525" y="521208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13970</xdr:rowOff>
    </xdr:from>
    <xdr:ext cx="467995" cy="259080"/>
    <xdr:sp macro="" textlink="">
      <xdr:nvSpPr>
        <xdr:cNvPr id="130" name="債務償還比率平均値テキスト">
          <a:extLst>
            <a:ext uri="{FF2B5EF4-FFF2-40B4-BE49-F238E27FC236}">
              <a16:creationId xmlns:a16="http://schemas.microsoft.com/office/drawing/2014/main" id="{36B9562D-2A0F-4016-93E7-AC70E16787C9}"/>
            </a:ext>
          </a:extLst>
        </xdr:cNvPr>
        <xdr:cNvSpPr txBox="1"/>
      </xdr:nvSpPr>
      <xdr:spPr>
        <a:xfrm>
          <a:off x="13080365" y="5645150"/>
          <a:ext cx="46799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537.2</a:t>
          </a:r>
          <a:endParaRPr kumimoji="1" lang="ja-JP" altLang="en-US" sz="1000" b="1">
            <a:solidFill>
              <a:srgbClr val="000080"/>
            </a:solidFill>
            <a:latin typeface="ＭＳ Ｐゴシック"/>
            <a:ea typeface="ＭＳ Ｐゴシック"/>
          </a:endParaRPr>
        </a:p>
      </xdr:txBody>
    </xdr:sp>
    <xdr:clientData/>
  </xdr:oneCellAnchor>
  <xdr:twoCellAnchor>
    <xdr:from>
      <xdr:col>75</xdr:col>
      <xdr:colOff>161925</xdr:colOff>
      <xdr:row>29</xdr:row>
      <xdr:rowOff>162560</xdr:rowOff>
    </xdr:from>
    <xdr:to>
      <xdr:col>76</xdr:col>
      <xdr:colOff>73025</xdr:colOff>
      <xdr:row>30</xdr:row>
      <xdr:rowOff>92710</xdr:rowOff>
    </xdr:to>
    <xdr:sp macro="" textlink="">
      <xdr:nvSpPr>
        <xdr:cNvPr id="131" name="フローチャート: 判断 130">
          <a:extLst>
            <a:ext uri="{FF2B5EF4-FFF2-40B4-BE49-F238E27FC236}">
              <a16:creationId xmlns:a16="http://schemas.microsoft.com/office/drawing/2014/main" id="{9BC8D5F9-616F-446C-8305-B0AA5009B93C}"/>
            </a:ext>
          </a:extLst>
        </xdr:cNvPr>
        <xdr:cNvSpPr/>
      </xdr:nvSpPr>
      <xdr:spPr>
        <a:xfrm>
          <a:off x="13001625" y="579374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155575</xdr:rowOff>
    </xdr:from>
    <xdr:to>
      <xdr:col>72</xdr:col>
      <xdr:colOff>123825</xdr:colOff>
      <xdr:row>30</xdr:row>
      <xdr:rowOff>86360</xdr:rowOff>
    </xdr:to>
    <xdr:sp macro="" textlink="">
      <xdr:nvSpPr>
        <xdr:cNvPr id="132" name="フローチャート: 判断 131">
          <a:extLst>
            <a:ext uri="{FF2B5EF4-FFF2-40B4-BE49-F238E27FC236}">
              <a16:creationId xmlns:a16="http://schemas.microsoft.com/office/drawing/2014/main" id="{4A229978-0D96-4ED8-AE3E-DE7A1D119122}"/>
            </a:ext>
          </a:extLst>
        </xdr:cNvPr>
        <xdr:cNvSpPr/>
      </xdr:nvSpPr>
      <xdr:spPr>
        <a:xfrm>
          <a:off x="12359005" y="5786755"/>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109855</xdr:rowOff>
    </xdr:from>
    <xdr:to>
      <xdr:col>68</xdr:col>
      <xdr:colOff>123825</xdr:colOff>
      <xdr:row>30</xdr:row>
      <xdr:rowOff>40640</xdr:rowOff>
    </xdr:to>
    <xdr:sp macro="" textlink="">
      <xdr:nvSpPr>
        <xdr:cNvPr id="133" name="フローチャート: 判断 132">
          <a:extLst>
            <a:ext uri="{FF2B5EF4-FFF2-40B4-BE49-F238E27FC236}">
              <a16:creationId xmlns:a16="http://schemas.microsoft.com/office/drawing/2014/main" id="{43A79AE7-0596-4582-859D-E57DCB3BADAE}"/>
            </a:ext>
          </a:extLst>
        </xdr:cNvPr>
        <xdr:cNvSpPr/>
      </xdr:nvSpPr>
      <xdr:spPr>
        <a:xfrm>
          <a:off x="11688445" y="5741035"/>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106045</xdr:rowOff>
    </xdr:from>
    <xdr:to>
      <xdr:col>64</xdr:col>
      <xdr:colOff>123825</xdr:colOff>
      <xdr:row>31</xdr:row>
      <xdr:rowOff>36195</xdr:rowOff>
    </xdr:to>
    <xdr:sp macro="" textlink="">
      <xdr:nvSpPr>
        <xdr:cNvPr id="134" name="フローチャート: 判断 133">
          <a:extLst>
            <a:ext uri="{FF2B5EF4-FFF2-40B4-BE49-F238E27FC236}">
              <a16:creationId xmlns:a16="http://schemas.microsoft.com/office/drawing/2014/main" id="{FCBD8120-F0F3-4813-9D3E-4E9835ADABB8}"/>
            </a:ext>
          </a:extLst>
        </xdr:cNvPr>
        <xdr:cNvSpPr/>
      </xdr:nvSpPr>
      <xdr:spPr>
        <a:xfrm>
          <a:off x="11017885" y="590486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110490</xdr:rowOff>
    </xdr:from>
    <xdr:to>
      <xdr:col>60</xdr:col>
      <xdr:colOff>123825</xdr:colOff>
      <xdr:row>31</xdr:row>
      <xdr:rowOff>40640</xdr:rowOff>
    </xdr:to>
    <xdr:sp macro="" textlink="">
      <xdr:nvSpPr>
        <xdr:cNvPr id="135" name="フローチャート: 判断 134">
          <a:extLst>
            <a:ext uri="{FF2B5EF4-FFF2-40B4-BE49-F238E27FC236}">
              <a16:creationId xmlns:a16="http://schemas.microsoft.com/office/drawing/2014/main" id="{A1E1314D-2749-4A48-9265-FD13044C5142}"/>
            </a:ext>
          </a:extLst>
        </xdr:cNvPr>
        <xdr:cNvSpPr/>
      </xdr:nvSpPr>
      <xdr:spPr>
        <a:xfrm>
          <a:off x="10347325" y="59093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42545</xdr:rowOff>
    </xdr:from>
    <xdr:ext cx="762000" cy="223520"/>
    <xdr:sp macro="" textlink="">
      <xdr:nvSpPr>
        <xdr:cNvPr id="136" name="テキスト ボックス 135">
          <a:extLst>
            <a:ext uri="{FF2B5EF4-FFF2-40B4-BE49-F238E27FC236}">
              <a16:creationId xmlns:a16="http://schemas.microsoft.com/office/drawing/2014/main" id="{BD292A9D-358A-4DC5-8E46-EC3D009CE626}"/>
            </a:ext>
          </a:extLst>
        </xdr:cNvPr>
        <xdr:cNvSpPr txBox="1"/>
      </xdr:nvSpPr>
      <xdr:spPr>
        <a:xfrm>
          <a:off x="12874625" y="7014845"/>
          <a:ext cx="76200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R05</a:t>
          </a:r>
          <a:endParaRPr kumimoji="1" lang="ja-JP" altLang="en-US" sz="800">
            <a:latin typeface="ＭＳ Ｐゴシック"/>
            <a:ea typeface="ＭＳ Ｐゴシック"/>
          </a:endParaRPr>
        </a:p>
      </xdr:txBody>
    </xdr:sp>
    <xdr:clientData/>
  </xdr:oneCellAnchor>
  <xdr:oneCellAnchor>
    <xdr:from>
      <xdr:col>71</xdr:col>
      <xdr:colOff>85725</xdr:colOff>
      <xdr:row>37</xdr:row>
      <xdr:rowOff>42545</xdr:rowOff>
    </xdr:from>
    <xdr:ext cx="760095" cy="223520"/>
    <xdr:sp macro="" textlink="">
      <xdr:nvSpPr>
        <xdr:cNvPr id="137" name="テキスト ボックス 136">
          <a:extLst>
            <a:ext uri="{FF2B5EF4-FFF2-40B4-BE49-F238E27FC236}">
              <a16:creationId xmlns:a16="http://schemas.microsoft.com/office/drawing/2014/main" id="{F00878D1-50F3-47FC-BBD9-6E8E76B84DAB}"/>
            </a:ext>
          </a:extLst>
        </xdr:cNvPr>
        <xdr:cNvSpPr txBox="1"/>
      </xdr:nvSpPr>
      <xdr:spPr>
        <a:xfrm>
          <a:off x="12254865" y="7014845"/>
          <a:ext cx="76009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R04</a:t>
          </a:r>
          <a:endParaRPr kumimoji="1" lang="ja-JP" altLang="en-US" sz="800">
            <a:latin typeface="ＭＳ Ｐゴシック"/>
            <a:ea typeface="ＭＳ Ｐゴシック"/>
          </a:endParaRPr>
        </a:p>
      </xdr:txBody>
    </xdr:sp>
    <xdr:clientData/>
  </xdr:oneCellAnchor>
  <xdr:oneCellAnchor>
    <xdr:from>
      <xdr:col>67</xdr:col>
      <xdr:colOff>85725</xdr:colOff>
      <xdr:row>37</xdr:row>
      <xdr:rowOff>42545</xdr:rowOff>
    </xdr:from>
    <xdr:ext cx="760095" cy="223520"/>
    <xdr:sp macro="" textlink="">
      <xdr:nvSpPr>
        <xdr:cNvPr id="138" name="テキスト ボックス 137">
          <a:extLst>
            <a:ext uri="{FF2B5EF4-FFF2-40B4-BE49-F238E27FC236}">
              <a16:creationId xmlns:a16="http://schemas.microsoft.com/office/drawing/2014/main" id="{6987A40C-0B69-4A06-9910-3559400E1F93}"/>
            </a:ext>
          </a:extLst>
        </xdr:cNvPr>
        <xdr:cNvSpPr txBox="1"/>
      </xdr:nvSpPr>
      <xdr:spPr>
        <a:xfrm>
          <a:off x="11584305" y="7014845"/>
          <a:ext cx="76009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R03</a:t>
          </a:r>
          <a:endParaRPr kumimoji="1" lang="ja-JP" altLang="en-US" sz="800">
            <a:latin typeface="ＭＳ Ｐゴシック"/>
            <a:ea typeface="ＭＳ Ｐゴシック"/>
          </a:endParaRPr>
        </a:p>
      </xdr:txBody>
    </xdr:sp>
    <xdr:clientData/>
  </xdr:oneCellAnchor>
  <xdr:oneCellAnchor>
    <xdr:from>
      <xdr:col>63</xdr:col>
      <xdr:colOff>85725</xdr:colOff>
      <xdr:row>37</xdr:row>
      <xdr:rowOff>42545</xdr:rowOff>
    </xdr:from>
    <xdr:ext cx="760095" cy="223520"/>
    <xdr:sp macro="" textlink="">
      <xdr:nvSpPr>
        <xdr:cNvPr id="139" name="テキスト ボックス 138">
          <a:extLst>
            <a:ext uri="{FF2B5EF4-FFF2-40B4-BE49-F238E27FC236}">
              <a16:creationId xmlns:a16="http://schemas.microsoft.com/office/drawing/2014/main" id="{6CDF0F08-C1F0-41CC-8D24-065241FAD342}"/>
            </a:ext>
          </a:extLst>
        </xdr:cNvPr>
        <xdr:cNvSpPr txBox="1"/>
      </xdr:nvSpPr>
      <xdr:spPr>
        <a:xfrm>
          <a:off x="10913745" y="7014845"/>
          <a:ext cx="76009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R02</a:t>
          </a:r>
          <a:endParaRPr kumimoji="1" lang="ja-JP" altLang="en-US" sz="800">
            <a:latin typeface="ＭＳ Ｐゴシック"/>
            <a:ea typeface="ＭＳ Ｐゴシック"/>
          </a:endParaRPr>
        </a:p>
      </xdr:txBody>
    </xdr:sp>
    <xdr:clientData/>
  </xdr:oneCellAnchor>
  <xdr:oneCellAnchor>
    <xdr:from>
      <xdr:col>59</xdr:col>
      <xdr:colOff>85725</xdr:colOff>
      <xdr:row>37</xdr:row>
      <xdr:rowOff>42545</xdr:rowOff>
    </xdr:from>
    <xdr:ext cx="760095" cy="223520"/>
    <xdr:sp macro="" textlink="">
      <xdr:nvSpPr>
        <xdr:cNvPr id="140" name="テキスト ボックス 139">
          <a:extLst>
            <a:ext uri="{FF2B5EF4-FFF2-40B4-BE49-F238E27FC236}">
              <a16:creationId xmlns:a16="http://schemas.microsoft.com/office/drawing/2014/main" id="{1C9CF65A-ED73-4053-8664-19D3780B68C0}"/>
            </a:ext>
          </a:extLst>
        </xdr:cNvPr>
        <xdr:cNvSpPr txBox="1"/>
      </xdr:nvSpPr>
      <xdr:spPr>
        <a:xfrm>
          <a:off x="10243185" y="7014845"/>
          <a:ext cx="76009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R01</a:t>
          </a:r>
          <a:endParaRPr kumimoji="1" lang="ja-JP" altLang="en-US" sz="800">
            <a:latin typeface="ＭＳ Ｐゴシック"/>
            <a:ea typeface="ＭＳ Ｐゴシック"/>
          </a:endParaRPr>
        </a:p>
      </xdr:txBody>
    </xdr:sp>
    <xdr:clientData/>
  </xdr:oneCellAnchor>
  <xdr:twoCellAnchor>
    <xdr:from>
      <xdr:col>75</xdr:col>
      <xdr:colOff>161925</xdr:colOff>
      <xdr:row>30</xdr:row>
      <xdr:rowOff>106680</xdr:rowOff>
    </xdr:from>
    <xdr:to>
      <xdr:col>76</xdr:col>
      <xdr:colOff>73025</xdr:colOff>
      <xdr:row>31</xdr:row>
      <xdr:rowOff>36830</xdr:rowOff>
    </xdr:to>
    <xdr:sp macro="" textlink="">
      <xdr:nvSpPr>
        <xdr:cNvPr id="141" name="楕円 140">
          <a:extLst>
            <a:ext uri="{FF2B5EF4-FFF2-40B4-BE49-F238E27FC236}">
              <a16:creationId xmlns:a16="http://schemas.microsoft.com/office/drawing/2014/main" id="{48CD2098-26C9-4FF4-9383-D25BB48F64B0}"/>
            </a:ext>
          </a:extLst>
        </xdr:cNvPr>
        <xdr:cNvSpPr/>
      </xdr:nvSpPr>
      <xdr:spPr>
        <a:xfrm>
          <a:off x="13001625" y="590550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85090</xdr:rowOff>
    </xdr:from>
    <xdr:ext cx="467995" cy="259080"/>
    <xdr:sp macro="" textlink="">
      <xdr:nvSpPr>
        <xdr:cNvPr id="142" name="債務償還比率該当値テキスト">
          <a:extLst>
            <a:ext uri="{FF2B5EF4-FFF2-40B4-BE49-F238E27FC236}">
              <a16:creationId xmlns:a16="http://schemas.microsoft.com/office/drawing/2014/main" id="{773742ED-306B-4B6D-9F5C-4E28E23B0EBF}"/>
            </a:ext>
          </a:extLst>
        </xdr:cNvPr>
        <xdr:cNvSpPr txBox="1"/>
      </xdr:nvSpPr>
      <xdr:spPr>
        <a:xfrm>
          <a:off x="13080365" y="588391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633.2</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22225</xdr:colOff>
      <xdr:row>30</xdr:row>
      <xdr:rowOff>154940</xdr:rowOff>
    </xdr:from>
    <xdr:to>
      <xdr:col>72</xdr:col>
      <xdr:colOff>123825</xdr:colOff>
      <xdr:row>31</xdr:row>
      <xdr:rowOff>84455</xdr:rowOff>
    </xdr:to>
    <xdr:sp macro="" textlink="">
      <xdr:nvSpPr>
        <xdr:cNvPr id="143" name="楕円 142">
          <a:extLst>
            <a:ext uri="{FF2B5EF4-FFF2-40B4-BE49-F238E27FC236}">
              <a16:creationId xmlns:a16="http://schemas.microsoft.com/office/drawing/2014/main" id="{CDA40B6F-04DE-4B4C-A32F-71B05E54F422}"/>
            </a:ext>
          </a:extLst>
        </xdr:cNvPr>
        <xdr:cNvSpPr/>
      </xdr:nvSpPr>
      <xdr:spPr>
        <a:xfrm>
          <a:off x="12359005" y="5953760"/>
          <a:ext cx="10160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157480</xdr:rowOff>
    </xdr:from>
    <xdr:to>
      <xdr:col>76</xdr:col>
      <xdr:colOff>22225</xdr:colOff>
      <xdr:row>31</xdr:row>
      <xdr:rowOff>33655</xdr:rowOff>
    </xdr:to>
    <xdr:cxnSp macro="">
      <xdr:nvCxnSpPr>
        <xdr:cNvPr id="144" name="直線コネクタ 143">
          <a:extLst>
            <a:ext uri="{FF2B5EF4-FFF2-40B4-BE49-F238E27FC236}">
              <a16:creationId xmlns:a16="http://schemas.microsoft.com/office/drawing/2014/main" id="{3C889BCE-510B-49C5-8343-CD74A51DB21F}"/>
            </a:ext>
          </a:extLst>
        </xdr:cNvPr>
        <xdr:cNvCxnSpPr/>
      </xdr:nvCxnSpPr>
      <xdr:spPr>
        <a:xfrm flipV="1">
          <a:off x="12409805" y="5956300"/>
          <a:ext cx="61976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22860</xdr:rowOff>
    </xdr:from>
    <xdr:to>
      <xdr:col>68</xdr:col>
      <xdr:colOff>123825</xdr:colOff>
      <xdr:row>30</xdr:row>
      <xdr:rowOff>124460</xdr:rowOff>
    </xdr:to>
    <xdr:sp macro="" textlink="">
      <xdr:nvSpPr>
        <xdr:cNvPr id="145" name="楕円 144">
          <a:extLst>
            <a:ext uri="{FF2B5EF4-FFF2-40B4-BE49-F238E27FC236}">
              <a16:creationId xmlns:a16="http://schemas.microsoft.com/office/drawing/2014/main" id="{ED9BD49B-3EA8-4437-81F2-30FCE083A20A}"/>
            </a:ext>
          </a:extLst>
        </xdr:cNvPr>
        <xdr:cNvSpPr/>
      </xdr:nvSpPr>
      <xdr:spPr>
        <a:xfrm>
          <a:off x="11688445" y="582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73660</xdr:rowOff>
    </xdr:from>
    <xdr:to>
      <xdr:col>72</xdr:col>
      <xdr:colOff>73025</xdr:colOff>
      <xdr:row>31</xdr:row>
      <xdr:rowOff>33655</xdr:rowOff>
    </xdr:to>
    <xdr:cxnSp macro="">
      <xdr:nvCxnSpPr>
        <xdr:cNvPr id="146" name="直線コネクタ 145">
          <a:extLst>
            <a:ext uri="{FF2B5EF4-FFF2-40B4-BE49-F238E27FC236}">
              <a16:creationId xmlns:a16="http://schemas.microsoft.com/office/drawing/2014/main" id="{672EF8AE-E2DA-4B5E-8AEB-482EA8DB6598}"/>
            </a:ext>
          </a:extLst>
        </xdr:cNvPr>
        <xdr:cNvCxnSpPr/>
      </xdr:nvCxnSpPr>
      <xdr:spPr>
        <a:xfrm>
          <a:off x="11739245" y="5872480"/>
          <a:ext cx="670560" cy="127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31</xdr:row>
      <xdr:rowOff>46355</xdr:rowOff>
    </xdr:from>
    <xdr:to>
      <xdr:col>64</xdr:col>
      <xdr:colOff>123825</xdr:colOff>
      <xdr:row>31</xdr:row>
      <xdr:rowOff>147955</xdr:rowOff>
    </xdr:to>
    <xdr:sp macro="" textlink="">
      <xdr:nvSpPr>
        <xdr:cNvPr id="147" name="楕円 146">
          <a:extLst>
            <a:ext uri="{FF2B5EF4-FFF2-40B4-BE49-F238E27FC236}">
              <a16:creationId xmlns:a16="http://schemas.microsoft.com/office/drawing/2014/main" id="{16CD3562-BB3F-4ABD-A371-915A5E1E8021}"/>
            </a:ext>
          </a:extLst>
        </xdr:cNvPr>
        <xdr:cNvSpPr/>
      </xdr:nvSpPr>
      <xdr:spPr>
        <a:xfrm>
          <a:off x="11017885" y="6012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73660</xdr:rowOff>
    </xdr:from>
    <xdr:to>
      <xdr:col>68</xdr:col>
      <xdr:colOff>73025</xdr:colOff>
      <xdr:row>31</xdr:row>
      <xdr:rowOff>97790</xdr:rowOff>
    </xdr:to>
    <xdr:cxnSp macro="">
      <xdr:nvCxnSpPr>
        <xdr:cNvPr id="148" name="直線コネクタ 147">
          <a:extLst>
            <a:ext uri="{FF2B5EF4-FFF2-40B4-BE49-F238E27FC236}">
              <a16:creationId xmlns:a16="http://schemas.microsoft.com/office/drawing/2014/main" id="{8A3B5FE4-C221-442B-95A1-D6ED50CD22F2}"/>
            </a:ext>
          </a:extLst>
        </xdr:cNvPr>
        <xdr:cNvCxnSpPr/>
      </xdr:nvCxnSpPr>
      <xdr:spPr>
        <a:xfrm flipV="1">
          <a:off x="11068685" y="5872480"/>
          <a:ext cx="670560" cy="1917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67945</xdr:rowOff>
    </xdr:from>
    <xdr:to>
      <xdr:col>60</xdr:col>
      <xdr:colOff>123825</xdr:colOff>
      <xdr:row>31</xdr:row>
      <xdr:rowOff>169545</xdr:rowOff>
    </xdr:to>
    <xdr:sp macro="" textlink="">
      <xdr:nvSpPr>
        <xdr:cNvPr id="149" name="楕円 148">
          <a:extLst>
            <a:ext uri="{FF2B5EF4-FFF2-40B4-BE49-F238E27FC236}">
              <a16:creationId xmlns:a16="http://schemas.microsoft.com/office/drawing/2014/main" id="{19DD09B7-78C1-48BD-B79C-FF95BA039F07}"/>
            </a:ext>
          </a:extLst>
        </xdr:cNvPr>
        <xdr:cNvSpPr/>
      </xdr:nvSpPr>
      <xdr:spPr>
        <a:xfrm>
          <a:off x="10347325" y="6034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97790</xdr:rowOff>
    </xdr:from>
    <xdr:to>
      <xdr:col>64</xdr:col>
      <xdr:colOff>73025</xdr:colOff>
      <xdr:row>31</xdr:row>
      <xdr:rowOff>118745</xdr:rowOff>
    </xdr:to>
    <xdr:cxnSp macro="">
      <xdr:nvCxnSpPr>
        <xdr:cNvPr id="150" name="直線コネクタ 149">
          <a:extLst>
            <a:ext uri="{FF2B5EF4-FFF2-40B4-BE49-F238E27FC236}">
              <a16:creationId xmlns:a16="http://schemas.microsoft.com/office/drawing/2014/main" id="{A3618BCE-E881-489D-88CA-E06631F4CBE8}"/>
            </a:ext>
          </a:extLst>
        </xdr:cNvPr>
        <xdr:cNvCxnSpPr/>
      </xdr:nvCxnSpPr>
      <xdr:spPr>
        <a:xfrm flipV="1">
          <a:off x="10398125" y="6064250"/>
          <a:ext cx="67056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15875</xdr:colOff>
      <xdr:row>28</xdr:row>
      <xdr:rowOff>102235</xdr:rowOff>
    </xdr:from>
    <xdr:ext cx="467995" cy="258445"/>
    <xdr:sp macro="" textlink="">
      <xdr:nvSpPr>
        <xdr:cNvPr id="151" name="n_1aveValue債務償還比率">
          <a:extLst>
            <a:ext uri="{FF2B5EF4-FFF2-40B4-BE49-F238E27FC236}">
              <a16:creationId xmlns:a16="http://schemas.microsoft.com/office/drawing/2014/main" id="{6C0F4B28-5D7C-422B-983A-3814F8726D18}"/>
            </a:ext>
          </a:extLst>
        </xdr:cNvPr>
        <xdr:cNvSpPr txBox="1"/>
      </xdr:nvSpPr>
      <xdr:spPr>
        <a:xfrm>
          <a:off x="12185015" y="5565775"/>
          <a:ext cx="467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531.2</a:t>
          </a:r>
          <a:endParaRPr kumimoji="1" lang="ja-JP" altLang="en-US" sz="1000" b="1">
            <a:solidFill>
              <a:srgbClr val="000080"/>
            </a:solidFill>
            <a:latin typeface="ＭＳ Ｐゴシック"/>
            <a:ea typeface="ＭＳ Ｐゴシック"/>
          </a:endParaRPr>
        </a:p>
      </xdr:txBody>
    </xdr:sp>
    <xdr:clientData/>
  </xdr:oneCellAnchor>
  <xdr:oneCellAnchor>
    <xdr:from>
      <xdr:col>67</xdr:col>
      <xdr:colOff>28575</xdr:colOff>
      <xdr:row>28</xdr:row>
      <xdr:rowOff>56515</xdr:rowOff>
    </xdr:from>
    <xdr:ext cx="467995" cy="258445"/>
    <xdr:sp macro="" textlink="">
      <xdr:nvSpPr>
        <xdr:cNvPr id="152" name="n_2aveValue債務償還比率">
          <a:extLst>
            <a:ext uri="{FF2B5EF4-FFF2-40B4-BE49-F238E27FC236}">
              <a16:creationId xmlns:a16="http://schemas.microsoft.com/office/drawing/2014/main" id="{E5433670-E3C6-47F8-81A7-A4F7FB14A00F}"/>
            </a:ext>
          </a:extLst>
        </xdr:cNvPr>
        <xdr:cNvSpPr txBox="1"/>
      </xdr:nvSpPr>
      <xdr:spPr>
        <a:xfrm>
          <a:off x="11527155" y="5520055"/>
          <a:ext cx="467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492.9</a:t>
          </a:r>
          <a:endParaRPr kumimoji="1" lang="ja-JP" altLang="en-US" sz="1000" b="1">
            <a:solidFill>
              <a:srgbClr val="000080"/>
            </a:solidFill>
            <a:latin typeface="ＭＳ Ｐゴシック"/>
            <a:ea typeface="ＭＳ Ｐゴシック"/>
          </a:endParaRPr>
        </a:p>
      </xdr:txBody>
    </xdr:sp>
    <xdr:clientData/>
  </xdr:oneCellAnchor>
  <xdr:oneCellAnchor>
    <xdr:from>
      <xdr:col>63</xdr:col>
      <xdr:colOff>28575</xdr:colOff>
      <xdr:row>29</xdr:row>
      <xdr:rowOff>52705</xdr:rowOff>
    </xdr:from>
    <xdr:ext cx="467995" cy="257175"/>
    <xdr:sp macro="" textlink="">
      <xdr:nvSpPr>
        <xdr:cNvPr id="153" name="n_3aveValue債務償還比率">
          <a:extLst>
            <a:ext uri="{FF2B5EF4-FFF2-40B4-BE49-F238E27FC236}">
              <a16:creationId xmlns:a16="http://schemas.microsoft.com/office/drawing/2014/main" id="{40907D11-3C7D-466A-A125-50DD51343292}"/>
            </a:ext>
          </a:extLst>
        </xdr:cNvPr>
        <xdr:cNvSpPr txBox="1"/>
      </xdr:nvSpPr>
      <xdr:spPr>
        <a:xfrm>
          <a:off x="10856595" y="568388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633.0</a:t>
          </a:r>
          <a:endParaRPr kumimoji="1" lang="ja-JP" altLang="en-US" sz="1000" b="1">
            <a:solidFill>
              <a:srgbClr val="000080"/>
            </a:solidFill>
            <a:latin typeface="ＭＳ Ｐゴシック"/>
            <a:ea typeface="ＭＳ Ｐゴシック"/>
          </a:endParaRPr>
        </a:p>
      </xdr:txBody>
    </xdr:sp>
    <xdr:clientData/>
  </xdr:oneCellAnchor>
  <xdr:oneCellAnchor>
    <xdr:from>
      <xdr:col>59</xdr:col>
      <xdr:colOff>28575</xdr:colOff>
      <xdr:row>29</xdr:row>
      <xdr:rowOff>57150</xdr:rowOff>
    </xdr:from>
    <xdr:ext cx="467995" cy="259080"/>
    <xdr:sp macro="" textlink="">
      <xdr:nvSpPr>
        <xdr:cNvPr id="154" name="n_4aveValue債務償還比率">
          <a:extLst>
            <a:ext uri="{FF2B5EF4-FFF2-40B4-BE49-F238E27FC236}">
              <a16:creationId xmlns:a16="http://schemas.microsoft.com/office/drawing/2014/main" id="{F1193939-0429-452F-AA3E-063EEC3DD192}"/>
            </a:ext>
          </a:extLst>
        </xdr:cNvPr>
        <xdr:cNvSpPr txBox="1"/>
      </xdr:nvSpPr>
      <xdr:spPr>
        <a:xfrm>
          <a:off x="10186035" y="568833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636.7</a:t>
          </a:r>
          <a:endParaRPr kumimoji="1" lang="ja-JP" altLang="en-US" sz="1000" b="1">
            <a:solidFill>
              <a:srgbClr val="000080"/>
            </a:solidFill>
            <a:latin typeface="ＭＳ Ｐゴシック"/>
            <a:ea typeface="ＭＳ Ｐゴシック"/>
          </a:endParaRPr>
        </a:p>
      </xdr:txBody>
    </xdr:sp>
    <xdr:clientData/>
  </xdr:oneCellAnchor>
  <xdr:oneCellAnchor>
    <xdr:from>
      <xdr:col>71</xdr:col>
      <xdr:colOff>15875</xdr:colOff>
      <xdr:row>31</xdr:row>
      <xdr:rowOff>75565</xdr:rowOff>
    </xdr:from>
    <xdr:ext cx="467995" cy="257175"/>
    <xdr:sp macro="" textlink="">
      <xdr:nvSpPr>
        <xdr:cNvPr id="155" name="n_1mainValue債務償還比率">
          <a:extLst>
            <a:ext uri="{FF2B5EF4-FFF2-40B4-BE49-F238E27FC236}">
              <a16:creationId xmlns:a16="http://schemas.microsoft.com/office/drawing/2014/main" id="{B050D597-6812-4D44-8E3B-42BC19F4CD99}"/>
            </a:ext>
          </a:extLst>
        </xdr:cNvPr>
        <xdr:cNvSpPr txBox="1"/>
      </xdr:nvSpPr>
      <xdr:spPr>
        <a:xfrm>
          <a:off x="12185015" y="604202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673.0</a:t>
          </a:r>
          <a:endParaRPr kumimoji="1" lang="ja-JP" altLang="en-US" sz="1000" b="1">
            <a:solidFill>
              <a:srgbClr val="FF0000"/>
            </a:solidFill>
            <a:latin typeface="ＭＳ Ｐゴシック"/>
            <a:ea typeface="ＭＳ Ｐゴシック"/>
          </a:endParaRPr>
        </a:p>
      </xdr:txBody>
    </xdr:sp>
    <xdr:clientData/>
  </xdr:oneCellAnchor>
  <xdr:oneCellAnchor>
    <xdr:from>
      <xdr:col>67</xdr:col>
      <xdr:colOff>28575</xdr:colOff>
      <xdr:row>30</xdr:row>
      <xdr:rowOff>115570</xdr:rowOff>
    </xdr:from>
    <xdr:ext cx="467995" cy="259080"/>
    <xdr:sp macro="" textlink="">
      <xdr:nvSpPr>
        <xdr:cNvPr id="156" name="n_2mainValue債務償還比率">
          <a:extLst>
            <a:ext uri="{FF2B5EF4-FFF2-40B4-BE49-F238E27FC236}">
              <a16:creationId xmlns:a16="http://schemas.microsoft.com/office/drawing/2014/main" id="{DD268FF3-7FDD-4277-9E2D-DEB29E969BD0}"/>
            </a:ext>
          </a:extLst>
        </xdr:cNvPr>
        <xdr:cNvSpPr txBox="1"/>
      </xdr:nvSpPr>
      <xdr:spPr>
        <a:xfrm>
          <a:off x="11527155" y="591439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563.6</a:t>
          </a:r>
          <a:endParaRPr kumimoji="1" lang="ja-JP" altLang="en-US" sz="1000" b="1">
            <a:solidFill>
              <a:srgbClr val="FF0000"/>
            </a:solidFill>
            <a:latin typeface="ＭＳ Ｐゴシック"/>
            <a:ea typeface="ＭＳ Ｐゴシック"/>
          </a:endParaRPr>
        </a:p>
      </xdr:txBody>
    </xdr:sp>
    <xdr:clientData/>
  </xdr:oneCellAnchor>
  <xdr:oneCellAnchor>
    <xdr:from>
      <xdr:col>63</xdr:col>
      <xdr:colOff>28575</xdr:colOff>
      <xdr:row>31</xdr:row>
      <xdr:rowOff>139065</xdr:rowOff>
    </xdr:from>
    <xdr:ext cx="467995" cy="259080"/>
    <xdr:sp macro="" textlink="">
      <xdr:nvSpPr>
        <xdr:cNvPr id="157" name="n_3mainValue債務償還比率">
          <a:extLst>
            <a:ext uri="{FF2B5EF4-FFF2-40B4-BE49-F238E27FC236}">
              <a16:creationId xmlns:a16="http://schemas.microsoft.com/office/drawing/2014/main" id="{5C10A084-7260-41F9-955B-6809AE945D42}"/>
            </a:ext>
          </a:extLst>
        </xdr:cNvPr>
        <xdr:cNvSpPr txBox="1"/>
      </xdr:nvSpPr>
      <xdr:spPr>
        <a:xfrm>
          <a:off x="10856595" y="610552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726.0</a:t>
          </a:r>
          <a:endParaRPr kumimoji="1" lang="ja-JP" altLang="en-US" sz="1000" b="1">
            <a:solidFill>
              <a:srgbClr val="FF0000"/>
            </a:solidFill>
            <a:latin typeface="ＭＳ Ｐゴシック"/>
            <a:ea typeface="ＭＳ Ｐゴシック"/>
          </a:endParaRPr>
        </a:p>
      </xdr:txBody>
    </xdr:sp>
    <xdr:clientData/>
  </xdr:oneCellAnchor>
  <xdr:oneCellAnchor>
    <xdr:from>
      <xdr:col>59</xdr:col>
      <xdr:colOff>28575</xdr:colOff>
      <xdr:row>31</xdr:row>
      <xdr:rowOff>160655</xdr:rowOff>
    </xdr:from>
    <xdr:ext cx="467995" cy="259080"/>
    <xdr:sp macro="" textlink="">
      <xdr:nvSpPr>
        <xdr:cNvPr id="158" name="n_4mainValue債務償還比率">
          <a:extLst>
            <a:ext uri="{FF2B5EF4-FFF2-40B4-BE49-F238E27FC236}">
              <a16:creationId xmlns:a16="http://schemas.microsoft.com/office/drawing/2014/main" id="{A7EFDDCF-37D7-4BC2-A8B5-E5EFC4BB0A01}"/>
            </a:ext>
          </a:extLst>
        </xdr:cNvPr>
        <xdr:cNvSpPr txBox="1"/>
      </xdr:nvSpPr>
      <xdr:spPr>
        <a:xfrm>
          <a:off x="10186035" y="612711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744.1</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9" name="正方形/長方形 158">
          <a:extLst>
            <a:ext uri="{FF2B5EF4-FFF2-40B4-BE49-F238E27FC236}">
              <a16:creationId xmlns:a16="http://schemas.microsoft.com/office/drawing/2014/main" id="{3FAC6FDE-4929-459F-9029-A47FA76BCEC3}"/>
            </a:ext>
          </a:extLst>
        </xdr:cNvPr>
        <xdr:cNvSpPr/>
      </xdr:nvSpPr>
      <xdr:spPr>
        <a:xfrm>
          <a:off x="1127125" y="7833360"/>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将来負担比率と有形固定資産減価償却率の推移</a:t>
          </a:r>
        </a:p>
      </xdr:txBody>
    </xdr:sp>
    <xdr:clientData/>
  </xdr:twoCellAnchor>
  <xdr:twoCellAnchor>
    <xdr:from>
      <xdr:col>5</xdr:col>
      <xdr:colOff>22225</xdr:colOff>
      <xdr:row>63</xdr:row>
      <xdr:rowOff>143510</xdr:rowOff>
    </xdr:from>
    <xdr:to>
      <xdr:col>36</xdr:col>
      <xdr:colOff>22225</xdr:colOff>
      <xdr:row>65</xdr:row>
      <xdr:rowOff>143510</xdr:rowOff>
    </xdr:to>
    <xdr:sp macro="" textlink="">
      <xdr:nvSpPr>
        <xdr:cNvPr id="160" name="正方形/長方形 159">
          <a:extLst>
            <a:ext uri="{FF2B5EF4-FFF2-40B4-BE49-F238E27FC236}">
              <a16:creationId xmlns:a16="http://schemas.microsoft.com/office/drawing/2014/main" id="{524D9019-BFE3-4EA7-9A33-5083303B1BE7}"/>
            </a:ext>
          </a:extLst>
        </xdr:cNvPr>
        <xdr:cNvSpPr/>
      </xdr:nvSpPr>
      <xdr:spPr>
        <a:xfrm>
          <a:off x="1127125" y="11550650"/>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将来負担比率と実質公債費比率の推移</a:t>
          </a:r>
        </a:p>
      </xdr:txBody>
    </xdr:sp>
    <xdr:clientData/>
  </xdr:twoCellAnchor>
  <xdr:oneCellAnchor>
    <xdr:from>
      <xdr:col>3</xdr:col>
      <xdr:colOff>47625</xdr:colOff>
      <xdr:row>43</xdr:row>
      <xdr:rowOff>63500</xdr:rowOff>
    </xdr:from>
    <xdr:ext cx="370205" cy="240665"/>
    <xdr:sp macro="" textlink="">
      <xdr:nvSpPr>
        <xdr:cNvPr id="161" name="テキスト ボックス 160">
          <a:extLst>
            <a:ext uri="{FF2B5EF4-FFF2-40B4-BE49-F238E27FC236}">
              <a16:creationId xmlns:a16="http://schemas.microsoft.com/office/drawing/2014/main" id="{D3903A04-273A-4955-8E40-81D44F50DCBF}"/>
            </a:ext>
          </a:extLst>
        </xdr:cNvPr>
        <xdr:cNvSpPr txBox="1"/>
      </xdr:nvSpPr>
      <xdr:spPr>
        <a:xfrm>
          <a:off x="817245" y="8079740"/>
          <a:ext cx="370205"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dr:col>35</xdr:col>
      <xdr:colOff>22225</xdr:colOff>
      <xdr:row>58</xdr:row>
      <xdr:rowOff>158750</xdr:rowOff>
    </xdr:from>
    <xdr:ext cx="368300" cy="240665"/>
    <xdr:sp macro="" textlink="">
      <xdr:nvSpPr>
        <xdr:cNvPr id="162" name="テキスト ボックス 161">
          <a:extLst>
            <a:ext uri="{FF2B5EF4-FFF2-40B4-BE49-F238E27FC236}">
              <a16:creationId xmlns:a16="http://schemas.microsoft.com/office/drawing/2014/main" id="{F3A4685B-0B81-479D-BE5E-1D6153673C28}"/>
            </a:ext>
          </a:extLst>
        </xdr:cNvPr>
        <xdr:cNvSpPr txBox="1"/>
      </xdr:nvSpPr>
      <xdr:spPr>
        <a:xfrm>
          <a:off x="6156325" y="10689590"/>
          <a:ext cx="368300"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dr:col>3</xdr:col>
      <xdr:colOff>47625</xdr:colOff>
      <xdr:row>65</xdr:row>
      <xdr:rowOff>29210</xdr:rowOff>
    </xdr:from>
    <xdr:ext cx="370205" cy="240665"/>
    <xdr:sp macro="" textlink="">
      <xdr:nvSpPr>
        <xdr:cNvPr id="163" name="テキスト ボックス 162">
          <a:extLst>
            <a:ext uri="{FF2B5EF4-FFF2-40B4-BE49-F238E27FC236}">
              <a16:creationId xmlns:a16="http://schemas.microsoft.com/office/drawing/2014/main" id="{F652082A-9E8F-466C-9D8A-3B3672000BA7}"/>
            </a:ext>
          </a:extLst>
        </xdr:cNvPr>
        <xdr:cNvSpPr txBox="1"/>
      </xdr:nvSpPr>
      <xdr:spPr>
        <a:xfrm>
          <a:off x="817245" y="11771630"/>
          <a:ext cx="370205" cy="2406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dr:col>35</xdr:col>
      <xdr:colOff>22225</xdr:colOff>
      <xdr:row>81</xdr:row>
      <xdr:rowOff>41275</xdr:rowOff>
    </xdr:from>
    <xdr:ext cx="368300" cy="241300"/>
    <xdr:sp macro="" textlink="">
      <xdr:nvSpPr>
        <xdr:cNvPr id="164" name="テキスト ボックス 163">
          <a:extLst>
            <a:ext uri="{FF2B5EF4-FFF2-40B4-BE49-F238E27FC236}">
              <a16:creationId xmlns:a16="http://schemas.microsoft.com/office/drawing/2014/main" id="{DBE7E732-E7F9-48AE-9548-0EF5D4482B8C}"/>
            </a:ext>
          </a:extLst>
        </xdr:cNvPr>
        <xdr:cNvSpPr txBox="1"/>
      </xdr:nvSpPr>
      <xdr:spPr>
        <a:xfrm>
          <a:off x="6156325" y="14465935"/>
          <a:ext cx="368300"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1B2419F5-1B8D-4867-B8FE-B942EBC90888}"/>
            </a:ext>
          </a:extLst>
        </xdr:cNvPr>
        <xdr:cNvSpPr/>
      </xdr:nvSpPr>
      <xdr:spPr>
        <a:xfrm>
          <a:off x="566420" y="127000"/>
          <a:ext cx="11168380" cy="6197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(13)-1</a:t>
          </a:r>
          <a:r>
            <a:rPr kumimoji="1" lang="ja-JP" altLang="en-US" sz="3200" b="1">
              <a:solidFill>
                <a:sysClr val="windowText" lastClr="000000"/>
              </a:solidFill>
              <a:latin typeface="ＭＳ Ｐゴシック"/>
              <a:ea typeface="ＭＳ Ｐゴシック"/>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6E790B06-FC93-4B46-9605-57182FD733A0}"/>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80872100-07F3-4AFE-81ED-96827C96F9A1}"/>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F95F4013-BD46-40D8-AE71-5335A8ACF152}"/>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新潟県新発田市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1850A7DD-E977-45AE-9DB5-E2B9BDE747FC}"/>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DB53A6A-ED84-42F9-8A0E-411DA51645B5}"/>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ECB83DD2-7262-463A-AB5D-FB62C3B3F661}"/>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BDE479E7-FD25-4438-821C-E95FFF7DBAFB}"/>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62DAE22-5AB6-4F07-B550-BB85CEA6D914}"/>
            </a:ext>
          </a:extLst>
        </xdr:cNvPr>
        <xdr:cNvSpPr/>
      </xdr:nvSpPr>
      <xdr:spPr>
        <a:xfrm>
          <a:off x="797560" y="901700"/>
          <a:ext cx="121412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AAF78EEF-A80B-4737-A422-8061DBB74C29}"/>
            </a:ext>
          </a:extLst>
        </xdr:cNvPr>
        <xdr:cNvSpPr/>
      </xdr:nvSpPr>
      <xdr:spPr>
        <a:xfrm>
          <a:off x="1971040" y="901700"/>
          <a:ext cx="117348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92,855
92,081
533.11
49,685,112
48,270,825
1,070,832
26,564,535
44,264,877</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6DBB4C8F-913B-439A-84BA-22BFC1E2FCFC}"/>
            </a:ext>
          </a:extLst>
        </xdr:cNvPr>
        <xdr:cNvSpPr/>
      </xdr:nvSpPr>
      <xdr:spPr>
        <a:xfrm>
          <a:off x="3144520" y="901700"/>
          <a:ext cx="134112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416E7712-B68E-4FEB-ACAD-5EE4596FC0DA}"/>
            </a:ext>
          </a:extLst>
        </xdr:cNvPr>
        <xdr:cNvSpPr/>
      </xdr:nvSpPr>
      <xdr:spPr>
        <a:xfrm>
          <a:off x="4485640" y="920750"/>
          <a:ext cx="1780540" cy="9207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D8E30B9D-764F-4C50-AA7E-5E4BDCD1681F}"/>
            </a:ext>
          </a:extLst>
        </xdr:cNvPr>
        <xdr:cNvSpPr/>
      </xdr:nvSpPr>
      <xdr:spPr>
        <a:xfrm>
          <a:off x="6266180" y="920750"/>
          <a:ext cx="1109980" cy="9207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7.4
63.3</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65130F2C-8140-42E8-9795-1F2AA172923A}"/>
            </a:ext>
          </a:extLst>
        </xdr:cNvPr>
        <xdr:cNvSpPr/>
      </xdr:nvSpPr>
      <xdr:spPr>
        <a:xfrm>
          <a:off x="7439660" y="933450"/>
          <a:ext cx="566420" cy="9169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AA4A2B47-D95B-49E8-89BF-B31CBDA58B03}"/>
            </a:ext>
          </a:extLst>
        </xdr:cNvPr>
        <xdr:cNvSpPr/>
      </xdr:nvSpPr>
      <xdr:spPr>
        <a:xfrm>
          <a:off x="4485640" y="1676400"/>
          <a:ext cx="1780540" cy="623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8BA00A51-99E5-45CB-BBD2-168CE190561A}"/>
            </a:ext>
          </a:extLst>
        </xdr:cNvPr>
        <xdr:cNvSpPr/>
      </xdr:nvSpPr>
      <xdr:spPr>
        <a:xfrm>
          <a:off x="6329680" y="1676400"/>
          <a:ext cx="3225800" cy="623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Ⅱ</a:t>
          </a:r>
          <a:r>
            <a:rPr kumimoji="1" lang="ja-JP" altLang="en-US" sz="1100" b="1">
              <a:solidFill>
                <a:srgbClr val="000000"/>
              </a:solidFill>
              <a:latin typeface="ＭＳ ゴシック"/>
              <a:ea typeface="ＭＳ ゴシック"/>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F0B4FABE-0D87-4827-A4F4-817609B78E04}"/>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CEB122E3-1F5C-45F7-B96D-2631D42A5714}"/>
            </a:ext>
          </a:extLst>
        </xdr:cNvPr>
        <xdr:cNvSpPr/>
      </xdr:nvSpPr>
      <xdr:spPr>
        <a:xfrm>
          <a:off x="9986010" y="933450"/>
          <a:ext cx="117348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1EA12C45-FCDE-4FCD-BF81-5901783DA303}"/>
            </a:ext>
          </a:extLst>
        </xdr:cNvPr>
        <xdr:cNvSpPr/>
      </xdr:nvSpPr>
      <xdr:spPr>
        <a:xfrm>
          <a:off x="9986010" y="1192530"/>
          <a:ext cx="117348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8BEC26E-AED4-46B9-BC61-100544A10EB9}"/>
            </a:ext>
          </a:extLst>
        </xdr:cNvPr>
        <xdr:cNvSpPr/>
      </xdr:nvSpPr>
      <xdr:spPr>
        <a:xfrm>
          <a:off x="9986010" y="1515110"/>
          <a:ext cx="1277620" cy="623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B2A9B4D5-C6FB-498F-A4DD-F2EED5E8D49F}"/>
            </a:ext>
          </a:extLst>
        </xdr:cNvPr>
        <xdr:cNvCxnSpPr/>
      </xdr:nvCxnSpPr>
      <xdr:spPr>
        <a:xfrm flipH="1">
          <a:off x="9831070" y="1018540"/>
          <a:ext cx="18669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1059854A-2D55-44E5-8425-12BAF31351DB}"/>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BDDD5182-9D5B-46F9-B3F2-9708736B7135}"/>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33E190CF-CD1B-4CEA-8C27-A53D765ED603}"/>
            </a:ext>
          </a:extLst>
        </xdr:cNvPr>
        <xdr:cNvCxnSpPr/>
      </xdr:nvCxnSpPr>
      <xdr:spPr>
        <a:xfrm>
          <a:off x="9906635" y="1493520"/>
          <a:ext cx="0" cy="1358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8028F88C-0FFF-41F4-B332-F3C5850575B8}"/>
            </a:ext>
          </a:extLst>
        </xdr:cNvPr>
        <xdr:cNvCxnSpPr/>
      </xdr:nvCxnSpPr>
      <xdr:spPr>
        <a:xfrm>
          <a:off x="9850120" y="1493520"/>
          <a:ext cx="14859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B4729881-F417-4508-8112-14785B4464EF}"/>
            </a:ext>
          </a:extLst>
        </xdr:cNvPr>
        <xdr:cNvCxnSpPr/>
      </xdr:nvCxnSpPr>
      <xdr:spPr>
        <a:xfrm flipV="1">
          <a:off x="9906635" y="1724025"/>
          <a:ext cx="0" cy="1358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74978FBE-820E-442B-AA0B-999190D40C9D}"/>
            </a:ext>
          </a:extLst>
        </xdr:cNvPr>
        <xdr:cNvCxnSpPr/>
      </xdr:nvCxnSpPr>
      <xdr:spPr>
        <a:xfrm>
          <a:off x="9850120" y="1863090"/>
          <a:ext cx="14859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350" cy="259080"/>
    <xdr:sp macro="" textlink="">
      <xdr:nvSpPr>
        <xdr:cNvPr id="29" name="テキスト ボックス 28">
          <a:extLst>
            <a:ext uri="{FF2B5EF4-FFF2-40B4-BE49-F238E27FC236}">
              <a16:creationId xmlns:a16="http://schemas.microsoft.com/office/drawing/2014/main" id="{E4505B34-D488-46ED-B3D4-F21C88880490}"/>
            </a:ext>
          </a:extLst>
        </xdr:cNvPr>
        <xdr:cNvSpPr txBox="1"/>
      </xdr:nvSpPr>
      <xdr:spPr>
        <a:xfrm>
          <a:off x="629920" y="273304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470" cy="259080"/>
    <xdr:sp macro="" textlink="">
      <xdr:nvSpPr>
        <xdr:cNvPr id="30" name="テキスト ボックス 29">
          <a:extLst>
            <a:ext uri="{FF2B5EF4-FFF2-40B4-BE49-F238E27FC236}">
              <a16:creationId xmlns:a16="http://schemas.microsoft.com/office/drawing/2014/main" id="{EC1E4D73-011C-402B-9ECC-E8ED19D6AD0B}"/>
            </a:ext>
          </a:extLst>
        </xdr:cNvPr>
        <xdr:cNvSpPr txBox="1"/>
      </xdr:nvSpPr>
      <xdr:spPr>
        <a:xfrm>
          <a:off x="629920" y="304292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0</xdr:rowOff>
    </xdr:from>
    <xdr:ext cx="8231505" cy="259080"/>
    <xdr:sp macro="" textlink="">
      <xdr:nvSpPr>
        <xdr:cNvPr id="31" name="テキスト ボックス 30">
          <a:extLst>
            <a:ext uri="{FF2B5EF4-FFF2-40B4-BE49-F238E27FC236}">
              <a16:creationId xmlns:a16="http://schemas.microsoft.com/office/drawing/2014/main" id="{2DB4B128-9847-440A-9ECD-6B9F8D6F4412}"/>
            </a:ext>
          </a:extLst>
        </xdr:cNvPr>
        <xdr:cNvSpPr txBox="1"/>
      </xdr:nvSpPr>
      <xdr:spPr>
        <a:xfrm>
          <a:off x="629920" y="33528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570" cy="257175"/>
    <xdr:sp macro="" textlink="">
      <xdr:nvSpPr>
        <xdr:cNvPr id="32" name="テキスト ボックス 31">
          <a:extLst>
            <a:ext uri="{FF2B5EF4-FFF2-40B4-BE49-F238E27FC236}">
              <a16:creationId xmlns:a16="http://schemas.microsoft.com/office/drawing/2014/main" id="{DBA52488-383F-4232-B3C4-6844B1C2F0E7}"/>
            </a:ext>
          </a:extLst>
        </xdr:cNvPr>
        <xdr:cNvSpPr txBox="1"/>
      </xdr:nvSpPr>
      <xdr:spPr>
        <a:xfrm>
          <a:off x="629920" y="3666490"/>
          <a:ext cx="44335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D8E43C2D-7EA8-4C15-9A6B-2226DDDB10A6}"/>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829D216B-B223-4B03-8F21-E249FF6BE031}"/>
            </a:ext>
          </a:extLst>
        </xdr:cNvPr>
        <xdr:cNvSpPr/>
      </xdr:nvSpPr>
      <xdr:spPr>
        <a:xfrm>
          <a:off x="797560" y="474472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15862224-EF38-488A-AC53-57926AA77FF2}"/>
            </a:ext>
          </a:extLst>
        </xdr:cNvPr>
        <xdr:cNvSpPr/>
      </xdr:nvSpPr>
      <xdr:spPr>
        <a:xfrm>
          <a:off x="797560" y="494411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12/76</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7BE61D6F-5186-4086-8AF9-984527E5815B}"/>
            </a:ext>
          </a:extLst>
        </xdr:cNvPr>
        <xdr:cNvSpPr/>
      </xdr:nvSpPr>
      <xdr:spPr>
        <a:xfrm>
          <a:off x="1676400" y="474472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D80C2B04-F992-4F4D-A760-DB4D70D257CE}"/>
            </a:ext>
          </a:extLst>
        </xdr:cNvPr>
        <xdr:cNvSpPr/>
      </xdr:nvSpPr>
      <xdr:spPr>
        <a:xfrm>
          <a:off x="1676400" y="494411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67.1</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09DFB877-A174-4EB0-9C67-4C7B1B62A187}"/>
            </a:ext>
          </a:extLst>
        </xdr:cNvPr>
        <xdr:cNvSpPr/>
      </xdr:nvSpPr>
      <xdr:spPr>
        <a:xfrm>
          <a:off x="2682240" y="474472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新潟県平均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4C6BD1EB-A7EA-4475-8BC0-0C637D3D97D5}"/>
            </a:ext>
          </a:extLst>
        </xdr:cNvPr>
        <xdr:cNvSpPr/>
      </xdr:nvSpPr>
      <xdr:spPr>
        <a:xfrm>
          <a:off x="2682240" y="494411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61.6</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C6B47A5-F0A6-4CF1-9750-DE15A9998646}"/>
            </a:ext>
          </a:extLst>
        </xdr:cNvPr>
        <xdr:cNvSpPr/>
      </xdr:nvSpPr>
      <xdr:spPr>
        <a:xfrm>
          <a:off x="670560" y="5215890"/>
          <a:ext cx="417576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6545" cy="225425"/>
    <xdr:sp macro="" textlink="">
      <xdr:nvSpPr>
        <xdr:cNvPr id="41" name="テキスト ボックス 40">
          <a:extLst>
            <a:ext uri="{FF2B5EF4-FFF2-40B4-BE49-F238E27FC236}">
              <a16:creationId xmlns:a16="http://schemas.microsoft.com/office/drawing/2014/main" id="{22A6BA22-10A9-4A1F-8A71-9C7E38FD03CF}"/>
            </a:ext>
          </a:extLst>
        </xdr:cNvPr>
        <xdr:cNvSpPr txBox="1"/>
      </xdr:nvSpPr>
      <xdr:spPr>
        <a:xfrm>
          <a:off x="655320" y="502920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4BCBD3F9-074A-46D7-A6F7-8FA8195A78A6}"/>
            </a:ext>
          </a:extLst>
        </xdr:cNvPr>
        <xdr:cNvCxnSpPr/>
      </xdr:nvCxnSpPr>
      <xdr:spPr>
        <a:xfrm>
          <a:off x="670560" y="745236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43</xdr:row>
      <xdr:rowOff>105410</xdr:rowOff>
    </xdr:from>
    <xdr:ext cx="465455" cy="259080"/>
    <xdr:sp macro="" textlink="">
      <xdr:nvSpPr>
        <xdr:cNvPr id="43" name="テキスト ボックス 42">
          <a:extLst>
            <a:ext uri="{FF2B5EF4-FFF2-40B4-BE49-F238E27FC236}">
              <a16:creationId xmlns:a16="http://schemas.microsoft.com/office/drawing/2014/main" id="{6BE649F0-235C-4956-811B-DF43B5E1D2DF}"/>
            </a:ext>
          </a:extLst>
        </xdr:cNvPr>
        <xdr:cNvSpPr txBox="1"/>
      </xdr:nvSpPr>
      <xdr:spPr>
        <a:xfrm>
          <a:off x="271780" y="731393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a:extLst>
            <a:ext uri="{FF2B5EF4-FFF2-40B4-BE49-F238E27FC236}">
              <a16:creationId xmlns:a16="http://schemas.microsoft.com/office/drawing/2014/main" id="{8C83C4DD-6A06-4AF3-B61B-E2E7DFFC9180}"/>
            </a:ext>
          </a:extLst>
        </xdr:cNvPr>
        <xdr:cNvCxnSpPr/>
      </xdr:nvCxnSpPr>
      <xdr:spPr>
        <a:xfrm>
          <a:off x="670560" y="700659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40</xdr:row>
      <xdr:rowOff>162560</xdr:rowOff>
    </xdr:from>
    <xdr:ext cx="465455" cy="259080"/>
    <xdr:sp macro="" textlink="">
      <xdr:nvSpPr>
        <xdr:cNvPr id="45" name="テキスト ボックス 44">
          <a:extLst>
            <a:ext uri="{FF2B5EF4-FFF2-40B4-BE49-F238E27FC236}">
              <a16:creationId xmlns:a16="http://schemas.microsoft.com/office/drawing/2014/main" id="{3B370E5C-B4CC-4B27-9811-ECBCB0C5EE74}"/>
            </a:ext>
          </a:extLst>
        </xdr:cNvPr>
        <xdr:cNvSpPr txBox="1"/>
      </xdr:nvSpPr>
      <xdr:spPr>
        <a:xfrm>
          <a:off x="271780" y="68681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a:extLst>
            <a:ext uri="{FF2B5EF4-FFF2-40B4-BE49-F238E27FC236}">
              <a16:creationId xmlns:a16="http://schemas.microsoft.com/office/drawing/2014/main" id="{020D0797-71A8-448A-B32E-DDE485E00E95}"/>
            </a:ext>
          </a:extLst>
        </xdr:cNvPr>
        <xdr:cNvCxnSpPr/>
      </xdr:nvCxnSpPr>
      <xdr:spPr>
        <a:xfrm>
          <a:off x="670560" y="655701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38</xdr:row>
      <xdr:rowOff>48260</xdr:rowOff>
    </xdr:from>
    <xdr:ext cx="403225" cy="259080"/>
    <xdr:sp macro="" textlink="">
      <xdr:nvSpPr>
        <xdr:cNvPr id="47" name="テキスト ボックス 46">
          <a:extLst>
            <a:ext uri="{FF2B5EF4-FFF2-40B4-BE49-F238E27FC236}">
              <a16:creationId xmlns:a16="http://schemas.microsoft.com/office/drawing/2014/main" id="{5D5DB385-9805-48A9-91AF-9F1A4720E0F2}"/>
            </a:ext>
          </a:extLst>
        </xdr:cNvPr>
        <xdr:cNvSpPr txBox="1"/>
      </xdr:nvSpPr>
      <xdr:spPr>
        <a:xfrm>
          <a:off x="335915" y="641858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a:extLst>
            <a:ext uri="{FF2B5EF4-FFF2-40B4-BE49-F238E27FC236}">
              <a16:creationId xmlns:a16="http://schemas.microsoft.com/office/drawing/2014/main" id="{6D8ADCE2-FA3E-4A9F-8123-9EA2AC867731}"/>
            </a:ext>
          </a:extLst>
        </xdr:cNvPr>
        <xdr:cNvCxnSpPr/>
      </xdr:nvCxnSpPr>
      <xdr:spPr>
        <a:xfrm>
          <a:off x="670560" y="611124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35</xdr:row>
      <xdr:rowOff>105410</xdr:rowOff>
    </xdr:from>
    <xdr:ext cx="403225" cy="259080"/>
    <xdr:sp macro="" textlink="">
      <xdr:nvSpPr>
        <xdr:cNvPr id="49" name="テキスト ボックス 48">
          <a:extLst>
            <a:ext uri="{FF2B5EF4-FFF2-40B4-BE49-F238E27FC236}">
              <a16:creationId xmlns:a16="http://schemas.microsoft.com/office/drawing/2014/main" id="{37EA0514-3F58-49D3-8004-4B5DC930EF79}"/>
            </a:ext>
          </a:extLst>
        </xdr:cNvPr>
        <xdr:cNvSpPr txBox="1"/>
      </xdr:nvSpPr>
      <xdr:spPr>
        <a:xfrm>
          <a:off x="335915" y="597281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a:extLst>
            <a:ext uri="{FF2B5EF4-FFF2-40B4-BE49-F238E27FC236}">
              <a16:creationId xmlns:a16="http://schemas.microsoft.com/office/drawing/2014/main" id="{2FC03E96-9B93-44B9-A8CA-751117DD0AD6}"/>
            </a:ext>
          </a:extLst>
        </xdr:cNvPr>
        <xdr:cNvCxnSpPr/>
      </xdr:nvCxnSpPr>
      <xdr:spPr>
        <a:xfrm>
          <a:off x="670560" y="566547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32</xdr:row>
      <xdr:rowOff>162560</xdr:rowOff>
    </xdr:from>
    <xdr:ext cx="403225" cy="259080"/>
    <xdr:sp macro="" textlink="">
      <xdr:nvSpPr>
        <xdr:cNvPr id="51" name="テキスト ボックス 50">
          <a:extLst>
            <a:ext uri="{FF2B5EF4-FFF2-40B4-BE49-F238E27FC236}">
              <a16:creationId xmlns:a16="http://schemas.microsoft.com/office/drawing/2014/main" id="{775CAC3B-1D71-43E2-8C05-CA3D19E62813}"/>
            </a:ext>
          </a:extLst>
        </xdr:cNvPr>
        <xdr:cNvSpPr txBox="1"/>
      </xdr:nvSpPr>
      <xdr:spPr>
        <a:xfrm>
          <a:off x="335915" y="552704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a:extLst>
            <a:ext uri="{FF2B5EF4-FFF2-40B4-BE49-F238E27FC236}">
              <a16:creationId xmlns:a16="http://schemas.microsoft.com/office/drawing/2014/main" id="{0831A4FB-277C-46A5-BDDC-811FDB5F28A2}"/>
            </a:ext>
          </a:extLst>
        </xdr:cNvPr>
        <xdr:cNvCxnSpPr/>
      </xdr:nvCxnSpPr>
      <xdr:spPr>
        <a:xfrm>
          <a:off x="670560" y="521589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30</xdr:row>
      <xdr:rowOff>48260</xdr:rowOff>
    </xdr:from>
    <xdr:ext cx="403225" cy="259080"/>
    <xdr:sp macro="" textlink="">
      <xdr:nvSpPr>
        <xdr:cNvPr id="53" name="テキスト ボックス 52">
          <a:extLst>
            <a:ext uri="{FF2B5EF4-FFF2-40B4-BE49-F238E27FC236}">
              <a16:creationId xmlns:a16="http://schemas.microsoft.com/office/drawing/2014/main" id="{638BD665-E01E-429A-BEBF-715D161EA08C}"/>
            </a:ext>
          </a:extLst>
        </xdr:cNvPr>
        <xdr:cNvSpPr txBox="1"/>
      </xdr:nvSpPr>
      <xdr:spPr>
        <a:xfrm>
          <a:off x="335915" y="50774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a:extLst>
            <a:ext uri="{FF2B5EF4-FFF2-40B4-BE49-F238E27FC236}">
              <a16:creationId xmlns:a16="http://schemas.microsoft.com/office/drawing/2014/main" id="{6026F5E6-112A-483A-9C87-36D2551BA743}"/>
            </a:ext>
          </a:extLst>
        </xdr:cNvPr>
        <xdr:cNvSpPr/>
      </xdr:nvSpPr>
      <xdr:spPr>
        <a:xfrm>
          <a:off x="670560" y="5215890"/>
          <a:ext cx="417576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55880</xdr:rowOff>
    </xdr:from>
    <xdr:to>
      <xdr:col>24</xdr:col>
      <xdr:colOff>62865</xdr:colOff>
      <xdr:row>40</xdr:row>
      <xdr:rowOff>23495</xdr:rowOff>
    </xdr:to>
    <xdr:cxnSp macro="">
      <xdr:nvCxnSpPr>
        <xdr:cNvPr id="55" name="直線コネクタ 54">
          <a:extLst>
            <a:ext uri="{FF2B5EF4-FFF2-40B4-BE49-F238E27FC236}">
              <a16:creationId xmlns:a16="http://schemas.microsoft.com/office/drawing/2014/main" id="{9C932C86-D5FD-4DC3-81FF-2A009651ABB7}"/>
            </a:ext>
          </a:extLst>
        </xdr:cNvPr>
        <xdr:cNvCxnSpPr/>
      </xdr:nvCxnSpPr>
      <xdr:spPr>
        <a:xfrm flipV="1">
          <a:off x="4086225" y="5588000"/>
          <a:ext cx="0" cy="11410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27305</xdr:rowOff>
    </xdr:from>
    <xdr:ext cx="405130" cy="259080"/>
    <xdr:sp macro="" textlink="">
      <xdr:nvSpPr>
        <xdr:cNvPr id="56" name="【道路】&#10;有形固定資産減価償却率最小値テキスト">
          <a:extLst>
            <a:ext uri="{FF2B5EF4-FFF2-40B4-BE49-F238E27FC236}">
              <a16:creationId xmlns:a16="http://schemas.microsoft.com/office/drawing/2014/main" id="{3E478740-3982-4FC1-8908-96E075304549}"/>
            </a:ext>
          </a:extLst>
        </xdr:cNvPr>
        <xdr:cNvSpPr txBox="1"/>
      </xdr:nvSpPr>
      <xdr:spPr>
        <a:xfrm>
          <a:off x="4124960" y="673290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87.7</a:t>
          </a:r>
          <a:endParaRPr kumimoji="1" lang="ja-JP" altLang="en-US" sz="1000" b="1">
            <a:latin typeface="ＭＳ Ｐゴシック"/>
            <a:ea typeface="ＭＳ Ｐゴシック"/>
          </a:endParaRPr>
        </a:p>
      </xdr:txBody>
    </xdr:sp>
    <xdr:clientData/>
  </xdr:oneCellAnchor>
  <xdr:twoCellAnchor>
    <xdr:from>
      <xdr:col>23</xdr:col>
      <xdr:colOff>165100</xdr:colOff>
      <xdr:row>40</xdr:row>
      <xdr:rowOff>23495</xdr:rowOff>
    </xdr:from>
    <xdr:to>
      <xdr:col>24</xdr:col>
      <xdr:colOff>152400</xdr:colOff>
      <xdr:row>40</xdr:row>
      <xdr:rowOff>23495</xdr:rowOff>
    </xdr:to>
    <xdr:cxnSp macro="">
      <xdr:nvCxnSpPr>
        <xdr:cNvPr id="57" name="直線コネクタ 56">
          <a:extLst>
            <a:ext uri="{FF2B5EF4-FFF2-40B4-BE49-F238E27FC236}">
              <a16:creationId xmlns:a16="http://schemas.microsoft.com/office/drawing/2014/main" id="{D9D34EA7-4A08-46EA-AE7E-D5776276C7CF}"/>
            </a:ext>
          </a:extLst>
        </xdr:cNvPr>
        <xdr:cNvCxnSpPr/>
      </xdr:nvCxnSpPr>
      <xdr:spPr>
        <a:xfrm>
          <a:off x="4020820" y="6729095"/>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2540</xdr:rowOff>
    </xdr:from>
    <xdr:ext cx="405130" cy="259080"/>
    <xdr:sp macro="" textlink="">
      <xdr:nvSpPr>
        <xdr:cNvPr id="58" name="【道路】&#10;有形固定資産減価償却率最大値テキスト">
          <a:extLst>
            <a:ext uri="{FF2B5EF4-FFF2-40B4-BE49-F238E27FC236}">
              <a16:creationId xmlns:a16="http://schemas.microsoft.com/office/drawing/2014/main" id="{2A6FE41C-0900-4B32-9CB5-9C6A12D777A2}"/>
            </a:ext>
          </a:extLst>
        </xdr:cNvPr>
        <xdr:cNvSpPr txBox="1"/>
      </xdr:nvSpPr>
      <xdr:spPr>
        <a:xfrm>
          <a:off x="4124960" y="536702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36.6</a:t>
          </a:r>
          <a:endParaRPr kumimoji="1" lang="ja-JP" altLang="en-US" sz="1000" b="1">
            <a:latin typeface="ＭＳ Ｐゴシック"/>
            <a:ea typeface="ＭＳ Ｐゴシック"/>
          </a:endParaRPr>
        </a:p>
      </xdr:txBody>
    </xdr:sp>
    <xdr:clientData/>
  </xdr:oneCellAnchor>
  <xdr:twoCellAnchor>
    <xdr:from>
      <xdr:col>23</xdr:col>
      <xdr:colOff>165100</xdr:colOff>
      <xdr:row>33</xdr:row>
      <xdr:rowOff>55880</xdr:rowOff>
    </xdr:from>
    <xdr:to>
      <xdr:col>24</xdr:col>
      <xdr:colOff>152400</xdr:colOff>
      <xdr:row>33</xdr:row>
      <xdr:rowOff>55880</xdr:rowOff>
    </xdr:to>
    <xdr:cxnSp macro="">
      <xdr:nvCxnSpPr>
        <xdr:cNvPr id="59" name="直線コネクタ 58">
          <a:extLst>
            <a:ext uri="{FF2B5EF4-FFF2-40B4-BE49-F238E27FC236}">
              <a16:creationId xmlns:a16="http://schemas.microsoft.com/office/drawing/2014/main" id="{76B643B2-5564-49BE-AA67-9A62054104AC}"/>
            </a:ext>
          </a:extLst>
        </xdr:cNvPr>
        <xdr:cNvCxnSpPr/>
      </xdr:nvCxnSpPr>
      <xdr:spPr>
        <a:xfrm>
          <a:off x="4020820" y="558800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145415</xdr:rowOff>
    </xdr:from>
    <xdr:ext cx="405130" cy="257175"/>
    <xdr:sp macro="" textlink="">
      <xdr:nvSpPr>
        <xdr:cNvPr id="60" name="【道路】&#10;有形固定資産減価償却率平均値テキスト">
          <a:extLst>
            <a:ext uri="{FF2B5EF4-FFF2-40B4-BE49-F238E27FC236}">
              <a16:creationId xmlns:a16="http://schemas.microsoft.com/office/drawing/2014/main" id="{A9F3935A-A08D-4193-A819-FE650085D365}"/>
            </a:ext>
          </a:extLst>
        </xdr:cNvPr>
        <xdr:cNvSpPr txBox="1"/>
      </xdr:nvSpPr>
      <xdr:spPr>
        <a:xfrm>
          <a:off x="4124960" y="6180455"/>
          <a:ext cx="40513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66.2</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36</xdr:row>
      <xdr:rowOff>167005</xdr:rowOff>
    </xdr:from>
    <xdr:to>
      <xdr:col>24</xdr:col>
      <xdr:colOff>114300</xdr:colOff>
      <xdr:row>37</xdr:row>
      <xdr:rowOff>97790</xdr:rowOff>
    </xdr:to>
    <xdr:sp macro="" textlink="">
      <xdr:nvSpPr>
        <xdr:cNvPr id="61" name="フローチャート: 判断 60">
          <a:extLst>
            <a:ext uri="{FF2B5EF4-FFF2-40B4-BE49-F238E27FC236}">
              <a16:creationId xmlns:a16="http://schemas.microsoft.com/office/drawing/2014/main" id="{601D8E3C-1157-41B4-8997-E272A49D8464}"/>
            </a:ext>
          </a:extLst>
        </xdr:cNvPr>
        <xdr:cNvSpPr/>
      </xdr:nvSpPr>
      <xdr:spPr>
        <a:xfrm>
          <a:off x="4036060" y="6202045"/>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123825</xdr:rowOff>
    </xdr:from>
    <xdr:to>
      <xdr:col>20</xdr:col>
      <xdr:colOff>38100</xdr:colOff>
      <xdr:row>37</xdr:row>
      <xdr:rowOff>53975</xdr:rowOff>
    </xdr:to>
    <xdr:sp macro="" textlink="">
      <xdr:nvSpPr>
        <xdr:cNvPr id="62" name="フローチャート: 判断 61">
          <a:extLst>
            <a:ext uri="{FF2B5EF4-FFF2-40B4-BE49-F238E27FC236}">
              <a16:creationId xmlns:a16="http://schemas.microsoft.com/office/drawing/2014/main" id="{D7C6AAF7-6433-4C45-AD2C-ED2824BAE6C7}"/>
            </a:ext>
          </a:extLst>
        </xdr:cNvPr>
        <xdr:cNvSpPr/>
      </xdr:nvSpPr>
      <xdr:spPr>
        <a:xfrm>
          <a:off x="3312160" y="615886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89535</xdr:rowOff>
    </xdr:from>
    <xdr:to>
      <xdr:col>15</xdr:col>
      <xdr:colOff>101600</xdr:colOff>
      <xdr:row>37</xdr:row>
      <xdr:rowOff>19685</xdr:rowOff>
    </xdr:to>
    <xdr:sp macro="" textlink="">
      <xdr:nvSpPr>
        <xdr:cNvPr id="63" name="フローチャート: 判断 62">
          <a:extLst>
            <a:ext uri="{FF2B5EF4-FFF2-40B4-BE49-F238E27FC236}">
              <a16:creationId xmlns:a16="http://schemas.microsoft.com/office/drawing/2014/main" id="{2A7BD115-25C5-4F08-A3DF-F080A7B6C0CF}"/>
            </a:ext>
          </a:extLst>
        </xdr:cNvPr>
        <xdr:cNvSpPr/>
      </xdr:nvSpPr>
      <xdr:spPr>
        <a:xfrm>
          <a:off x="2514600" y="61245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48260</xdr:rowOff>
    </xdr:from>
    <xdr:to>
      <xdr:col>10</xdr:col>
      <xdr:colOff>165100</xdr:colOff>
      <xdr:row>36</xdr:row>
      <xdr:rowOff>149860</xdr:rowOff>
    </xdr:to>
    <xdr:sp macro="" textlink="">
      <xdr:nvSpPr>
        <xdr:cNvPr id="64" name="フローチャート: 判断 63">
          <a:extLst>
            <a:ext uri="{FF2B5EF4-FFF2-40B4-BE49-F238E27FC236}">
              <a16:creationId xmlns:a16="http://schemas.microsoft.com/office/drawing/2014/main" id="{2D89E685-0FFC-4665-B723-BD4BD9E8EB3A}"/>
            </a:ext>
          </a:extLst>
        </xdr:cNvPr>
        <xdr:cNvSpPr/>
      </xdr:nvSpPr>
      <xdr:spPr>
        <a:xfrm>
          <a:off x="1739900" y="608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32385</xdr:rowOff>
    </xdr:from>
    <xdr:to>
      <xdr:col>6</xdr:col>
      <xdr:colOff>38100</xdr:colOff>
      <xdr:row>36</xdr:row>
      <xdr:rowOff>133985</xdr:rowOff>
    </xdr:to>
    <xdr:sp macro="" textlink="">
      <xdr:nvSpPr>
        <xdr:cNvPr id="65" name="フローチャート: 判断 64">
          <a:extLst>
            <a:ext uri="{FF2B5EF4-FFF2-40B4-BE49-F238E27FC236}">
              <a16:creationId xmlns:a16="http://schemas.microsoft.com/office/drawing/2014/main" id="{4A668B7F-0FF5-414D-BA6D-8D0F87DAB3EB}"/>
            </a:ext>
          </a:extLst>
        </xdr:cNvPr>
        <xdr:cNvSpPr/>
      </xdr:nvSpPr>
      <xdr:spPr>
        <a:xfrm>
          <a:off x="965200" y="606742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73660</xdr:rowOff>
    </xdr:from>
    <xdr:ext cx="762000" cy="259080"/>
    <xdr:sp macro="" textlink="">
      <xdr:nvSpPr>
        <xdr:cNvPr id="66" name="テキスト ボックス 65">
          <a:extLst>
            <a:ext uri="{FF2B5EF4-FFF2-40B4-BE49-F238E27FC236}">
              <a16:creationId xmlns:a16="http://schemas.microsoft.com/office/drawing/2014/main" id="{3DF2AEE0-68C9-42E5-9621-7DA5F74DF90D}"/>
            </a:ext>
          </a:extLst>
        </xdr:cNvPr>
        <xdr:cNvSpPr txBox="1"/>
      </xdr:nvSpPr>
      <xdr:spPr>
        <a:xfrm>
          <a:off x="3919220" y="74498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44</xdr:row>
      <xdr:rowOff>73660</xdr:rowOff>
    </xdr:from>
    <xdr:ext cx="762000" cy="259080"/>
    <xdr:sp macro="" textlink="">
      <xdr:nvSpPr>
        <xdr:cNvPr id="67" name="テキスト ボックス 66">
          <a:extLst>
            <a:ext uri="{FF2B5EF4-FFF2-40B4-BE49-F238E27FC236}">
              <a16:creationId xmlns:a16="http://schemas.microsoft.com/office/drawing/2014/main" id="{A3981800-858A-4D0B-8759-13AC5835366C}"/>
            </a:ext>
          </a:extLst>
        </xdr:cNvPr>
        <xdr:cNvSpPr txBox="1"/>
      </xdr:nvSpPr>
      <xdr:spPr>
        <a:xfrm>
          <a:off x="3187700" y="74498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44</xdr:row>
      <xdr:rowOff>73660</xdr:rowOff>
    </xdr:from>
    <xdr:ext cx="762000" cy="259080"/>
    <xdr:sp macro="" textlink="">
      <xdr:nvSpPr>
        <xdr:cNvPr id="68" name="テキスト ボックス 67">
          <a:extLst>
            <a:ext uri="{FF2B5EF4-FFF2-40B4-BE49-F238E27FC236}">
              <a16:creationId xmlns:a16="http://schemas.microsoft.com/office/drawing/2014/main" id="{AD5EEA25-9733-429D-BAAD-2D2AC7DECA1B}"/>
            </a:ext>
          </a:extLst>
        </xdr:cNvPr>
        <xdr:cNvSpPr txBox="1"/>
      </xdr:nvSpPr>
      <xdr:spPr>
        <a:xfrm>
          <a:off x="2397760" y="74498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44</xdr:row>
      <xdr:rowOff>73660</xdr:rowOff>
    </xdr:from>
    <xdr:ext cx="762000" cy="259080"/>
    <xdr:sp macro="" textlink="">
      <xdr:nvSpPr>
        <xdr:cNvPr id="69" name="テキスト ボックス 68">
          <a:extLst>
            <a:ext uri="{FF2B5EF4-FFF2-40B4-BE49-F238E27FC236}">
              <a16:creationId xmlns:a16="http://schemas.microsoft.com/office/drawing/2014/main" id="{F25FE969-1C88-423F-9049-29FB2D09DAC5}"/>
            </a:ext>
          </a:extLst>
        </xdr:cNvPr>
        <xdr:cNvSpPr txBox="1"/>
      </xdr:nvSpPr>
      <xdr:spPr>
        <a:xfrm>
          <a:off x="1623060" y="74498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44</xdr:row>
      <xdr:rowOff>73660</xdr:rowOff>
    </xdr:from>
    <xdr:ext cx="762000" cy="259080"/>
    <xdr:sp macro="" textlink="">
      <xdr:nvSpPr>
        <xdr:cNvPr id="70" name="テキスト ボックス 69">
          <a:extLst>
            <a:ext uri="{FF2B5EF4-FFF2-40B4-BE49-F238E27FC236}">
              <a16:creationId xmlns:a16="http://schemas.microsoft.com/office/drawing/2014/main" id="{1E2D846F-0AAC-4FF8-A935-915EF13191CE}"/>
            </a:ext>
          </a:extLst>
        </xdr:cNvPr>
        <xdr:cNvSpPr txBox="1"/>
      </xdr:nvSpPr>
      <xdr:spPr>
        <a:xfrm>
          <a:off x="840740" y="74498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35</xdr:row>
      <xdr:rowOff>112395</xdr:rowOff>
    </xdr:from>
    <xdr:to>
      <xdr:col>24</xdr:col>
      <xdr:colOff>114300</xdr:colOff>
      <xdr:row>36</xdr:row>
      <xdr:rowOff>42545</xdr:rowOff>
    </xdr:to>
    <xdr:sp macro="" textlink="">
      <xdr:nvSpPr>
        <xdr:cNvPr id="71" name="楕円 70">
          <a:extLst>
            <a:ext uri="{FF2B5EF4-FFF2-40B4-BE49-F238E27FC236}">
              <a16:creationId xmlns:a16="http://schemas.microsoft.com/office/drawing/2014/main" id="{1BC1278D-CA2E-4280-A824-84A54CD618C1}"/>
            </a:ext>
          </a:extLst>
        </xdr:cNvPr>
        <xdr:cNvSpPr/>
      </xdr:nvSpPr>
      <xdr:spPr>
        <a:xfrm>
          <a:off x="4036060" y="59797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135255</xdr:rowOff>
    </xdr:from>
    <xdr:ext cx="405130" cy="257175"/>
    <xdr:sp macro="" textlink="">
      <xdr:nvSpPr>
        <xdr:cNvPr id="72" name="【道路】&#10;有形固定資産減価償却率該当値テキスト">
          <a:extLst>
            <a:ext uri="{FF2B5EF4-FFF2-40B4-BE49-F238E27FC236}">
              <a16:creationId xmlns:a16="http://schemas.microsoft.com/office/drawing/2014/main" id="{26BBE5FF-745E-4E8B-9291-42E5AB9179EC}"/>
            </a:ext>
          </a:extLst>
        </xdr:cNvPr>
        <xdr:cNvSpPr txBox="1"/>
      </xdr:nvSpPr>
      <xdr:spPr>
        <a:xfrm>
          <a:off x="4124960" y="5835015"/>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56.3</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35</xdr:row>
      <xdr:rowOff>71120</xdr:rowOff>
    </xdr:from>
    <xdr:to>
      <xdr:col>20</xdr:col>
      <xdr:colOff>38100</xdr:colOff>
      <xdr:row>36</xdr:row>
      <xdr:rowOff>1270</xdr:rowOff>
    </xdr:to>
    <xdr:sp macro="" textlink="">
      <xdr:nvSpPr>
        <xdr:cNvPr id="73" name="楕円 72">
          <a:extLst>
            <a:ext uri="{FF2B5EF4-FFF2-40B4-BE49-F238E27FC236}">
              <a16:creationId xmlns:a16="http://schemas.microsoft.com/office/drawing/2014/main" id="{C56A7660-767C-446E-B5C7-6FA81AEDE856}"/>
            </a:ext>
          </a:extLst>
        </xdr:cNvPr>
        <xdr:cNvSpPr/>
      </xdr:nvSpPr>
      <xdr:spPr>
        <a:xfrm>
          <a:off x="3312160" y="593852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35</xdr:row>
      <xdr:rowOff>121920</xdr:rowOff>
    </xdr:from>
    <xdr:to>
      <xdr:col>24</xdr:col>
      <xdr:colOff>63500</xdr:colOff>
      <xdr:row>35</xdr:row>
      <xdr:rowOff>163195</xdr:rowOff>
    </xdr:to>
    <xdr:cxnSp macro="">
      <xdr:nvCxnSpPr>
        <xdr:cNvPr id="74" name="直線コネクタ 73">
          <a:extLst>
            <a:ext uri="{FF2B5EF4-FFF2-40B4-BE49-F238E27FC236}">
              <a16:creationId xmlns:a16="http://schemas.microsoft.com/office/drawing/2014/main" id="{59DE9186-869B-4D86-BA57-874A52A8E798}"/>
            </a:ext>
          </a:extLst>
        </xdr:cNvPr>
        <xdr:cNvCxnSpPr/>
      </xdr:nvCxnSpPr>
      <xdr:spPr>
        <a:xfrm>
          <a:off x="3355340" y="5989320"/>
          <a:ext cx="731520" cy="41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27940</xdr:rowOff>
    </xdr:from>
    <xdr:to>
      <xdr:col>15</xdr:col>
      <xdr:colOff>101600</xdr:colOff>
      <xdr:row>35</xdr:row>
      <xdr:rowOff>129540</xdr:rowOff>
    </xdr:to>
    <xdr:sp macro="" textlink="">
      <xdr:nvSpPr>
        <xdr:cNvPr id="75" name="楕円 74">
          <a:extLst>
            <a:ext uri="{FF2B5EF4-FFF2-40B4-BE49-F238E27FC236}">
              <a16:creationId xmlns:a16="http://schemas.microsoft.com/office/drawing/2014/main" id="{D4BA0035-48F7-4A23-A4A0-C183C1625C79}"/>
            </a:ext>
          </a:extLst>
        </xdr:cNvPr>
        <xdr:cNvSpPr/>
      </xdr:nvSpPr>
      <xdr:spPr>
        <a:xfrm>
          <a:off x="2514600" y="5895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78740</xdr:rowOff>
    </xdr:from>
    <xdr:to>
      <xdr:col>19</xdr:col>
      <xdr:colOff>177800</xdr:colOff>
      <xdr:row>35</xdr:row>
      <xdr:rowOff>121920</xdr:rowOff>
    </xdr:to>
    <xdr:cxnSp macro="">
      <xdr:nvCxnSpPr>
        <xdr:cNvPr id="76" name="直線コネクタ 75">
          <a:extLst>
            <a:ext uri="{FF2B5EF4-FFF2-40B4-BE49-F238E27FC236}">
              <a16:creationId xmlns:a16="http://schemas.microsoft.com/office/drawing/2014/main" id="{4F92D517-F873-481E-BC21-48571B815F94}"/>
            </a:ext>
          </a:extLst>
        </xdr:cNvPr>
        <xdr:cNvCxnSpPr/>
      </xdr:nvCxnSpPr>
      <xdr:spPr>
        <a:xfrm>
          <a:off x="2565400" y="5946140"/>
          <a:ext cx="789940" cy="43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155575</xdr:rowOff>
    </xdr:from>
    <xdr:to>
      <xdr:col>10</xdr:col>
      <xdr:colOff>165100</xdr:colOff>
      <xdr:row>35</xdr:row>
      <xdr:rowOff>86360</xdr:rowOff>
    </xdr:to>
    <xdr:sp macro="" textlink="">
      <xdr:nvSpPr>
        <xdr:cNvPr id="77" name="楕円 76">
          <a:extLst>
            <a:ext uri="{FF2B5EF4-FFF2-40B4-BE49-F238E27FC236}">
              <a16:creationId xmlns:a16="http://schemas.microsoft.com/office/drawing/2014/main" id="{A8EB6D31-94EA-490C-A342-73685AB0A2D7}"/>
            </a:ext>
          </a:extLst>
        </xdr:cNvPr>
        <xdr:cNvSpPr/>
      </xdr:nvSpPr>
      <xdr:spPr>
        <a:xfrm>
          <a:off x="1739900" y="5855335"/>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35</xdr:row>
      <xdr:rowOff>34925</xdr:rowOff>
    </xdr:from>
    <xdr:to>
      <xdr:col>15</xdr:col>
      <xdr:colOff>50800</xdr:colOff>
      <xdr:row>35</xdr:row>
      <xdr:rowOff>78740</xdr:rowOff>
    </xdr:to>
    <xdr:cxnSp macro="">
      <xdr:nvCxnSpPr>
        <xdr:cNvPr id="78" name="直線コネクタ 77">
          <a:extLst>
            <a:ext uri="{FF2B5EF4-FFF2-40B4-BE49-F238E27FC236}">
              <a16:creationId xmlns:a16="http://schemas.microsoft.com/office/drawing/2014/main" id="{320F3FC9-0CB6-46BD-A305-16111E8E4C3F}"/>
            </a:ext>
          </a:extLst>
        </xdr:cNvPr>
        <xdr:cNvCxnSpPr/>
      </xdr:nvCxnSpPr>
      <xdr:spPr>
        <a:xfrm>
          <a:off x="1790700" y="5902325"/>
          <a:ext cx="77470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34</xdr:row>
      <xdr:rowOff>114300</xdr:rowOff>
    </xdr:from>
    <xdr:to>
      <xdr:col>6</xdr:col>
      <xdr:colOff>38100</xdr:colOff>
      <xdr:row>35</xdr:row>
      <xdr:rowOff>44450</xdr:rowOff>
    </xdr:to>
    <xdr:sp macro="" textlink="">
      <xdr:nvSpPr>
        <xdr:cNvPr id="79" name="楕円 78">
          <a:extLst>
            <a:ext uri="{FF2B5EF4-FFF2-40B4-BE49-F238E27FC236}">
              <a16:creationId xmlns:a16="http://schemas.microsoft.com/office/drawing/2014/main" id="{7E5F6C03-597D-45FD-8578-40CB6B60A193}"/>
            </a:ext>
          </a:extLst>
        </xdr:cNvPr>
        <xdr:cNvSpPr/>
      </xdr:nvSpPr>
      <xdr:spPr>
        <a:xfrm>
          <a:off x="965200" y="581406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34</xdr:row>
      <xdr:rowOff>165100</xdr:rowOff>
    </xdr:from>
    <xdr:to>
      <xdr:col>10</xdr:col>
      <xdr:colOff>114300</xdr:colOff>
      <xdr:row>35</xdr:row>
      <xdr:rowOff>34925</xdr:rowOff>
    </xdr:to>
    <xdr:cxnSp macro="">
      <xdr:nvCxnSpPr>
        <xdr:cNvPr id="80" name="直線コネクタ 79">
          <a:extLst>
            <a:ext uri="{FF2B5EF4-FFF2-40B4-BE49-F238E27FC236}">
              <a16:creationId xmlns:a16="http://schemas.microsoft.com/office/drawing/2014/main" id="{1DFB8FA4-314B-430A-9718-808356105634}"/>
            </a:ext>
          </a:extLst>
        </xdr:cNvPr>
        <xdr:cNvCxnSpPr/>
      </xdr:nvCxnSpPr>
      <xdr:spPr>
        <a:xfrm>
          <a:off x="1008380" y="5864860"/>
          <a:ext cx="782320"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37</xdr:row>
      <xdr:rowOff>45085</xdr:rowOff>
    </xdr:from>
    <xdr:ext cx="405130" cy="258445"/>
    <xdr:sp macro="" textlink="">
      <xdr:nvSpPr>
        <xdr:cNvPr id="81" name="n_1aveValue【道路】&#10;有形固定資産減価償却率">
          <a:extLst>
            <a:ext uri="{FF2B5EF4-FFF2-40B4-BE49-F238E27FC236}">
              <a16:creationId xmlns:a16="http://schemas.microsoft.com/office/drawing/2014/main" id="{9B2656DB-08A5-447D-9B8F-D9E60398A991}"/>
            </a:ext>
          </a:extLst>
        </xdr:cNvPr>
        <xdr:cNvSpPr txBox="1"/>
      </xdr:nvSpPr>
      <xdr:spPr>
        <a:xfrm>
          <a:off x="3170555" y="624776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64.3</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37</xdr:row>
      <xdr:rowOff>10795</xdr:rowOff>
    </xdr:from>
    <xdr:ext cx="403225" cy="258445"/>
    <xdr:sp macro="" textlink="">
      <xdr:nvSpPr>
        <xdr:cNvPr id="82" name="n_2aveValue【道路】&#10;有形固定資産減価償却率">
          <a:extLst>
            <a:ext uri="{FF2B5EF4-FFF2-40B4-BE49-F238E27FC236}">
              <a16:creationId xmlns:a16="http://schemas.microsoft.com/office/drawing/2014/main" id="{99935E91-AC75-41BD-B65A-DA5D45CF2115}"/>
            </a:ext>
          </a:extLst>
        </xdr:cNvPr>
        <xdr:cNvSpPr txBox="1"/>
      </xdr:nvSpPr>
      <xdr:spPr>
        <a:xfrm>
          <a:off x="2385695" y="621347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62.8</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36</xdr:row>
      <xdr:rowOff>140970</xdr:rowOff>
    </xdr:from>
    <xdr:ext cx="403225" cy="259080"/>
    <xdr:sp macro="" textlink="">
      <xdr:nvSpPr>
        <xdr:cNvPr id="83" name="n_3aveValue【道路】&#10;有形固定資産減価償却率">
          <a:extLst>
            <a:ext uri="{FF2B5EF4-FFF2-40B4-BE49-F238E27FC236}">
              <a16:creationId xmlns:a16="http://schemas.microsoft.com/office/drawing/2014/main" id="{87119C0A-EDFD-4C0A-B841-E35F3D427E72}"/>
            </a:ext>
          </a:extLst>
        </xdr:cNvPr>
        <xdr:cNvSpPr txBox="1"/>
      </xdr:nvSpPr>
      <xdr:spPr>
        <a:xfrm>
          <a:off x="1610995" y="617601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61.0</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36</xdr:row>
      <xdr:rowOff>125095</xdr:rowOff>
    </xdr:from>
    <xdr:ext cx="403225" cy="258445"/>
    <xdr:sp macro="" textlink="">
      <xdr:nvSpPr>
        <xdr:cNvPr id="84" name="n_4aveValue【道路】&#10;有形固定資産減価償却率">
          <a:extLst>
            <a:ext uri="{FF2B5EF4-FFF2-40B4-BE49-F238E27FC236}">
              <a16:creationId xmlns:a16="http://schemas.microsoft.com/office/drawing/2014/main" id="{F206AAF3-9DA2-43D1-AD2A-4053830121E6}"/>
            </a:ext>
          </a:extLst>
        </xdr:cNvPr>
        <xdr:cNvSpPr txBox="1"/>
      </xdr:nvSpPr>
      <xdr:spPr>
        <a:xfrm>
          <a:off x="836295" y="616013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60.3</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34</xdr:row>
      <xdr:rowOff>17780</xdr:rowOff>
    </xdr:from>
    <xdr:ext cx="405130" cy="257175"/>
    <xdr:sp macro="" textlink="">
      <xdr:nvSpPr>
        <xdr:cNvPr id="85" name="n_1mainValue【道路】&#10;有形固定資産減価償却率">
          <a:extLst>
            <a:ext uri="{FF2B5EF4-FFF2-40B4-BE49-F238E27FC236}">
              <a16:creationId xmlns:a16="http://schemas.microsoft.com/office/drawing/2014/main" id="{13572B7E-7A3C-4121-ABDE-1836B1D9E32D}"/>
            </a:ext>
          </a:extLst>
        </xdr:cNvPr>
        <xdr:cNvSpPr txBox="1"/>
      </xdr:nvSpPr>
      <xdr:spPr>
        <a:xfrm>
          <a:off x="3170555" y="571754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54.5</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33</xdr:row>
      <xdr:rowOff>146050</xdr:rowOff>
    </xdr:from>
    <xdr:ext cx="403225" cy="257175"/>
    <xdr:sp macro="" textlink="">
      <xdr:nvSpPr>
        <xdr:cNvPr id="86" name="n_2mainValue【道路】&#10;有形固定資産減価償却率">
          <a:extLst>
            <a:ext uri="{FF2B5EF4-FFF2-40B4-BE49-F238E27FC236}">
              <a16:creationId xmlns:a16="http://schemas.microsoft.com/office/drawing/2014/main" id="{8938C17A-4105-4098-9464-847833357D77}"/>
            </a:ext>
          </a:extLst>
        </xdr:cNvPr>
        <xdr:cNvSpPr txBox="1"/>
      </xdr:nvSpPr>
      <xdr:spPr>
        <a:xfrm>
          <a:off x="2385695" y="567817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52.6</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33</xdr:row>
      <xdr:rowOff>102235</xdr:rowOff>
    </xdr:from>
    <xdr:ext cx="403225" cy="258445"/>
    <xdr:sp macro="" textlink="">
      <xdr:nvSpPr>
        <xdr:cNvPr id="87" name="n_3mainValue【道路】&#10;有形固定資産減価償却率">
          <a:extLst>
            <a:ext uri="{FF2B5EF4-FFF2-40B4-BE49-F238E27FC236}">
              <a16:creationId xmlns:a16="http://schemas.microsoft.com/office/drawing/2014/main" id="{931B3BF7-187D-43E2-8A5C-375E6B44CBFC}"/>
            </a:ext>
          </a:extLst>
        </xdr:cNvPr>
        <xdr:cNvSpPr txBox="1"/>
      </xdr:nvSpPr>
      <xdr:spPr>
        <a:xfrm>
          <a:off x="1610995" y="563435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50.7</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33</xdr:row>
      <xdr:rowOff>60960</xdr:rowOff>
    </xdr:from>
    <xdr:ext cx="403225" cy="259080"/>
    <xdr:sp macro="" textlink="">
      <xdr:nvSpPr>
        <xdr:cNvPr id="88" name="n_4mainValue【道路】&#10;有形固定資産減価償却率">
          <a:extLst>
            <a:ext uri="{FF2B5EF4-FFF2-40B4-BE49-F238E27FC236}">
              <a16:creationId xmlns:a16="http://schemas.microsoft.com/office/drawing/2014/main" id="{EE1D043A-A9B0-4874-8CB7-8058C9A53488}"/>
            </a:ext>
          </a:extLst>
        </xdr:cNvPr>
        <xdr:cNvSpPr txBox="1"/>
      </xdr:nvSpPr>
      <xdr:spPr>
        <a:xfrm>
          <a:off x="836295" y="559308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48.9</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7468F532-4E36-4FCF-9746-B201ECB1B899}"/>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34D9970C-EE26-45F4-A874-175497B55E58}"/>
            </a:ext>
          </a:extLst>
        </xdr:cNvPr>
        <xdr:cNvSpPr/>
      </xdr:nvSpPr>
      <xdr:spPr>
        <a:xfrm>
          <a:off x="5930900" y="474472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81AB8D49-40B8-4588-8883-FAE759FC9311}"/>
            </a:ext>
          </a:extLst>
        </xdr:cNvPr>
        <xdr:cNvSpPr/>
      </xdr:nvSpPr>
      <xdr:spPr>
        <a:xfrm>
          <a:off x="5930900" y="494411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44/77</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8A4554D6-72CD-4115-8017-DA4FF450CA2D}"/>
            </a:ext>
          </a:extLst>
        </xdr:cNvPr>
        <xdr:cNvSpPr/>
      </xdr:nvSpPr>
      <xdr:spPr>
        <a:xfrm>
          <a:off x="6832600" y="474472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8FE64B18-AB86-4C52-8804-B064F2D380BF}"/>
            </a:ext>
          </a:extLst>
        </xdr:cNvPr>
        <xdr:cNvSpPr/>
      </xdr:nvSpPr>
      <xdr:spPr>
        <a:xfrm>
          <a:off x="6832600" y="494411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9.585</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5BDC0B9A-D8EA-4379-83B0-7CEECB6B8C8F}"/>
            </a:ext>
          </a:extLst>
        </xdr:cNvPr>
        <xdr:cNvSpPr/>
      </xdr:nvSpPr>
      <xdr:spPr>
        <a:xfrm>
          <a:off x="7838440" y="474472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新潟県平均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26407F1D-1A8D-4D63-A292-E1FD13407FEA}"/>
            </a:ext>
          </a:extLst>
        </xdr:cNvPr>
        <xdr:cNvSpPr/>
      </xdr:nvSpPr>
      <xdr:spPr>
        <a:xfrm>
          <a:off x="7838440" y="494411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14.948</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E6D86F82-1945-4528-8D9F-EA8E785985D2}"/>
            </a:ext>
          </a:extLst>
        </xdr:cNvPr>
        <xdr:cNvSpPr/>
      </xdr:nvSpPr>
      <xdr:spPr>
        <a:xfrm>
          <a:off x="5826760" y="5215890"/>
          <a:ext cx="415290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1630" cy="225425"/>
    <xdr:sp macro="" textlink="">
      <xdr:nvSpPr>
        <xdr:cNvPr id="97" name="テキスト ボックス 96">
          <a:extLst>
            <a:ext uri="{FF2B5EF4-FFF2-40B4-BE49-F238E27FC236}">
              <a16:creationId xmlns:a16="http://schemas.microsoft.com/office/drawing/2014/main" id="{C7107A7A-A48F-4CBF-B313-47101611E9F6}"/>
            </a:ext>
          </a:extLst>
        </xdr:cNvPr>
        <xdr:cNvSpPr txBox="1"/>
      </xdr:nvSpPr>
      <xdr:spPr>
        <a:xfrm>
          <a:off x="5788660" y="5029200"/>
          <a:ext cx="34163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ｍ</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893B25AE-DED1-44AD-BB7A-6615F0DF4AAE}"/>
            </a:ext>
          </a:extLst>
        </xdr:cNvPr>
        <xdr:cNvCxnSpPr/>
      </xdr:nvCxnSpPr>
      <xdr:spPr>
        <a:xfrm>
          <a:off x="5826760" y="7452360"/>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a:extLst>
            <a:ext uri="{FF2B5EF4-FFF2-40B4-BE49-F238E27FC236}">
              <a16:creationId xmlns:a16="http://schemas.microsoft.com/office/drawing/2014/main" id="{17242DD8-11E3-42D7-9532-09BD7D791EC7}"/>
            </a:ext>
          </a:extLst>
        </xdr:cNvPr>
        <xdr:cNvCxnSpPr/>
      </xdr:nvCxnSpPr>
      <xdr:spPr>
        <a:xfrm>
          <a:off x="5826760" y="7078980"/>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41</xdr:row>
      <xdr:rowOff>67310</xdr:rowOff>
    </xdr:from>
    <xdr:ext cx="465455" cy="259080"/>
    <xdr:sp macro="" textlink="">
      <xdr:nvSpPr>
        <xdr:cNvPr id="100" name="テキスト ボックス 99">
          <a:extLst>
            <a:ext uri="{FF2B5EF4-FFF2-40B4-BE49-F238E27FC236}">
              <a16:creationId xmlns:a16="http://schemas.microsoft.com/office/drawing/2014/main" id="{F4144061-E13A-41F0-AB53-3FD665ECF89E}"/>
            </a:ext>
          </a:extLst>
        </xdr:cNvPr>
        <xdr:cNvSpPr txBox="1"/>
      </xdr:nvSpPr>
      <xdr:spPr>
        <a:xfrm>
          <a:off x="5405120" y="694055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a:extLst>
            <a:ext uri="{FF2B5EF4-FFF2-40B4-BE49-F238E27FC236}">
              <a16:creationId xmlns:a16="http://schemas.microsoft.com/office/drawing/2014/main" id="{057E8FFD-49F7-462C-8DF4-13B380869A39}"/>
            </a:ext>
          </a:extLst>
        </xdr:cNvPr>
        <xdr:cNvCxnSpPr/>
      </xdr:nvCxnSpPr>
      <xdr:spPr>
        <a:xfrm>
          <a:off x="5826760" y="6705600"/>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39</xdr:row>
      <xdr:rowOff>29210</xdr:rowOff>
    </xdr:from>
    <xdr:ext cx="531495" cy="257175"/>
    <xdr:sp macro="" textlink="">
      <xdr:nvSpPr>
        <xdr:cNvPr id="102" name="テキスト ボックス 101">
          <a:extLst>
            <a:ext uri="{FF2B5EF4-FFF2-40B4-BE49-F238E27FC236}">
              <a16:creationId xmlns:a16="http://schemas.microsoft.com/office/drawing/2014/main" id="{85C26B8C-8CD8-4C99-8B0F-C78EBC3FB844}"/>
            </a:ext>
          </a:extLst>
        </xdr:cNvPr>
        <xdr:cNvSpPr txBox="1"/>
      </xdr:nvSpPr>
      <xdr:spPr>
        <a:xfrm>
          <a:off x="5363845" y="656717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a:extLst>
            <a:ext uri="{FF2B5EF4-FFF2-40B4-BE49-F238E27FC236}">
              <a16:creationId xmlns:a16="http://schemas.microsoft.com/office/drawing/2014/main" id="{956989C4-E1CE-4EA3-BC27-DCFE3FFB6850}"/>
            </a:ext>
          </a:extLst>
        </xdr:cNvPr>
        <xdr:cNvCxnSpPr/>
      </xdr:nvCxnSpPr>
      <xdr:spPr>
        <a:xfrm>
          <a:off x="5826760" y="6336030"/>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36</xdr:row>
      <xdr:rowOff>162560</xdr:rowOff>
    </xdr:from>
    <xdr:ext cx="531495" cy="259080"/>
    <xdr:sp macro="" textlink="">
      <xdr:nvSpPr>
        <xdr:cNvPr id="104" name="テキスト ボックス 103">
          <a:extLst>
            <a:ext uri="{FF2B5EF4-FFF2-40B4-BE49-F238E27FC236}">
              <a16:creationId xmlns:a16="http://schemas.microsoft.com/office/drawing/2014/main" id="{53A2740A-C143-4926-9765-37CE7C6C931C}"/>
            </a:ext>
          </a:extLst>
        </xdr:cNvPr>
        <xdr:cNvSpPr txBox="1"/>
      </xdr:nvSpPr>
      <xdr:spPr>
        <a:xfrm>
          <a:off x="5363845" y="619760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a:extLst>
            <a:ext uri="{FF2B5EF4-FFF2-40B4-BE49-F238E27FC236}">
              <a16:creationId xmlns:a16="http://schemas.microsoft.com/office/drawing/2014/main" id="{22E51DFE-42D0-4C47-AE0E-1CC3CB0E69AA}"/>
            </a:ext>
          </a:extLst>
        </xdr:cNvPr>
        <xdr:cNvCxnSpPr/>
      </xdr:nvCxnSpPr>
      <xdr:spPr>
        <a:xfrm>
          <a:off x="5826760" y="5962650"/>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34</xdr:row>
      <xdr:rowOff>124460</xdr:rowOff>
    </xdr:from>
    <xdr:ext cx="531495" cy="259080"/>
    <xdr:sp macro="" textlink="">
      <xdr:nvSpPr>
        <xdr:cNvPr id="106" name="テキスト ボックス 105">
          <a:extLst>
            <a:ext uri="{FF2B5EF4-FFF2-40B4-BE49-F238E27FC236}">
              <a16:creationId xmlns:a16="http://schemas.microsoft.com/office/drawing/2014/main" id="{C3422831-BB92-4B1F-A97D-F7897328BB0E}"/>
            </a:ext>
          </a:extLst>
        </xdr:cNvPr>
        <xdr:cNvSpPr txBox="1"/>
      </xdr:nvSpPr>
      <xdr:spPr>
        <a:xfrm>
          <a:off x="5363845" y="582422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a:extLst>
            <a:ext uri="{FF2B5EF4-FFF2-40B4-BE49-F238E27FC236}">
              <a16:creationId xmlns:a16="http://schemas.microsoft.com/office/drawing/2014/main" id="{13780760-9888-46C7-81EF-491919683DA5}"/>
            </a:ext>
          </a:extLst>
        </xdr:cNvPr>
        <xdr:cNvCxnSpPr/>
      </xdr:nvCxnSpPr>
      <xdr:spPr>
        <a:xfrm>
          <a:off x="5826760" y="5589270"/>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32</xdr:row>
      <xdr:rowOff>86360</xdr:rowOff>
    </xdr:from>
    <xdr:ext cx="531495" cy="257175"/>
    <xdr:sp macro="" textlink="">
      <xdr:nvSpPr>
        <xdr:cNvPr id="108" name="テキスト ボックス 107">
          <a:extLst>
            <a:ext uri="{FF2B5EF4-FFF2-40B4-BE49-F238E27FC236}">
              <a16:creationId xmlns:a16="http://schemas.microsoft.com/office/drawing/2014/main" id="{225F1744-DAFF-45BD-86ED-A9DFEFD60C48}"/>
            </a:ext>
          </a:extLst>
        </xdr:cNvPr>
        <xdr:cNvSpPr txBox="1"/>
      </xdr:nvSpPr>
      <xdr:spPr>
        <a:xfrm>
          <a:off x="5363845" y="545084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5C396097-CD54-45CD-ACAB-C88486649309}"/>
            </a:ext>
          </a:extLst>
        </xdr:cNvPr>
        <xdr:cNvCxnSpPr/>
      </xdr:nvCxnSpPr>
      <xdr:spPr>
        <a:xfrm>
          <a:off x="5826760" y="5215890"/>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30</xdr:row>
      <xdr:rowOff>48260</xdr:rowOff>
    </xdr:from>
    <xdr:ext cx="531495" cy="259080"/>
    <xdr:sp macro="" textlink="">
      <xdr:nvSpPr>
        <xdr:cNvPr id="110" name="テキスト ボックス 109">
          <a:extLst>
            <a:ext uri="{FF2B5EF4-FFF2-40B4-BE49-F238E27FC236}">
              <a16:creationId xmlns:a16="http://schemas.microsoft.com/office/drawing/2014/main" id="{CC3068B6-3695-4891-9FDF-58541A514E31}"/>
            </a:ext>
          </a:extLst>
        </xdr:cNvPr>
        <xdr:cNvSpPr txBox="1"/>
      </xdr:nvSpPr>
      <xdr:spPr>
        <a:xfrm>
          <a:off x="5363845" y="50774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C10DB8E4-CC3B-475A-B708-A466CC816AF9}"/>
            </a:ext>
          </a:extLst>
        </xdr:cNvPr>
        <xdr:cNvSpPr/>
      </xdr:nvSpPr>
      <xdr:spPr>
        <a:xfrm>
          <a:off x="5826760" y="5215890"/>
          <a:ext cx="415290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86360</xdr:rowOff>
    </xdr:from>
    <xdr:to>
      <xdr:col>54</xdr:col>
      <xdr:colOff>189865</xdr:colOff>
      <xdr:row>41</xdr:row>
      <xdr:rowOff>74930</xdr:rowOff>
    </xdr:to>
    <xdr:cxnSp macro="">
      <xdr:nvCxnSpPr>
        <xdr:cNvPr id="112" name="直線コネクタ 111">
          <a:extLst>
            <a:ext uri="{FF2B5EF4-FFF2-40B4-BE49-F238E27FC236}">
              <a16:creationId xmlns:a16="http://schemas.microsoft.com/office/drawing/2014/main" id="{F5414448-7028-4232-BC6C-78FE768BCBF3}"/>
            </a:ext>
          </a:extLst>
        </xdr:cNvPr>
        <xdr:cNvCxnSpPr/>
      </xdr:nvCxnSpPr>
      <xdr:spPr>
        <a:xfrm flipV="1">
          <a:off x="9219565" y="5786120"/>
          <a:ext cx="0" cy="11620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78740</xdr:rowOff>
    </xdr:from>
    <xdr:ext cx="469900" cy="259080"/>
    <xdr:sp macro="" textlink="">
      <xdr:nvSpPr>
        <xdr:cNvPr id="113" name="【道路】&#10;一人当たり延長最小値テキスト">
          <a:extLst>
            <a:ext uri="{FF2B5EF4-FFF2-40B4-BE49-F238E27FC236}">
              <a16:creationId xmlns:a16="http://schemas.microsoft.com/office/drawing/2014/main" id="{51BE58AD-CB26-498D-AB8A-42720D47D3B5}"/>
            </a:ext>
          </a:extLst>
        </xdr:cNvPr>
        <xdr:cNvSpPr txBox="1"/>
      </xdr:nvSpPr>
      <xdr:spPr>
        <a:xfrm>
          <a:off x="9258300" y="69519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3.540</a:t>
          </a:r>
          <a:endParaRPr kumimoji="1" lang="ja-JP" altLang="en-US" sz="1000" b="1">
            <a:latin typeface="ＭＳ Ｐゴシック"/>
            <a:ea typeface="ＭＳ Ｐゴシック"/>
          </a:endParaRPr>
        </a:p>
      </xdr:txBody>
    </xdr:sp>
    <xdr:clientData/>
  </xdr:oneCellAnchor>
  <xdr:twoCellAnchor>
    <xdr:from>
      <xdr:col>54</xdr:col>
      <xdr:colOff>101600</xdr:colOff>
      <xdr:row>41</xdr:row>
      <xdr:rowOff>74930</xdr:rowOff>
    </xdr:from>
    <xdr:to>
      <xdr:col>55</xdr:col>
      <xdr:colOff>88900</xdr:colOff>
      <xdr:row>41</xdr:row>
      <xdr:rowOff>74930</xdr:rowOff>
    </xdr:to>
    <xdr:cxnSp macro="">
      <xdr:nvCxnSpPr>
        <xdr:cNvPr id="114" name="直線コネクタ 113">
          <a:extLst>
            <a:ext uri="{FF2B5EF4-FFF2-40B4-BE49-F238E27FC236}">
              <a16:creationId xmlns:a16="http://schemas.microsoft.com/office/drawing/2014/main" id="{D23D6CAA-8467-42BE-A9B0-EDC5641EF1DF}"/>
            </a:ext>
          </a:extLst>
        </xdr:cNvPr>
        <xdr:cNvCxnSpPr/>
      </xdr:nvCxnSpPr>
      <xdr:spPr>
        <a:xfrm>
          <a:off x="9154160" y="694817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32385</xdr:rowOff>
    </xdr:from>
    <xdr:ext cx="534670" cy="257175"/>
    <xdr:sp macro="" textlink="">
      <xdr:nvSpPr>
        <xdr:cNvPr id="115" name="【道路】&#10;一人当たり延長最大値テキスト">
          <a:extLst>
            <a:ext uri="{FF2B5EF4-FFF2-40B4-BE49-F238E27FC236}">
              <a16:creationId xmlns:a16="http://schemas.microsoft.com/office/drawing/2014/main" id="{D5AC47BD-A3D8-442A-AA45-39D4984F5A87}"/>
            </a:ext>
          </a:extLst>
        </xdr:cNvPr>
        <xdr:cNvSpPr txBox="1"/>
      </xdr:nvSpPr>
      <xdr:spPr>
        <a:xfrm>
          <a:off x="9258300" y="5564505"/>
          <a:ext cx="5346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34.752</a:t>
          </a:r>
          <a:endParaRPr kumimoji="1" lang="ja-JP" altLang="en-US" sz="1000" b="1">
            <a:latin typeface="ＭＳ Ｐゴシック"/>
            <a:ea typeface="ＭＳ Ｐゴシック"/>
          </a:endParaRPr>
        </a:p>
      </xdr:txBody>
    </xdr:sp>
    <xdr:clientData/>
  </xdr:oneCellAnchor>
  <xdr:twoCellAnchor>
    <xdr:from>
      <xdr:col>54</xdr:col>
      <xdr:colOff>101600</xdr:colOff>
      <xdr:row>34</xdr:row>
      <xdr:rowOff>86360</xdr:rowOff>
    </xdr:from>
    <xdr:to>
      <xdr:col>55</xdr:col>
      <xdr:colOff>88900</xdr:colOff>
      <xdr:row>34</xdr:row>
      <xdr:rowOff>86360</xdr:rowOff>
    </xdr:to>
    <xdr:cxnSp macro="">
      <xdr:nvCxnSpPr>
        <xdr:cNvPr id="116" name="直線コネクタ 115">
          <a:extLst>
            <a:ext uri="{FF2B5EF4-FFF2-40B4-BE49-F238E27FC236}">
              <a16:creationId xmlns:a16="http://schemas.microsoft.com/office/drawing/2014/main" id="{CE45F62B-B9AA-49A8-8F7C-D4987D3FB8BE}"/>
            </a:ext>
          </a:extLst>
        </xdr:cNvPr>
        <xdr:cNvCxnSpPr/>
      </xdr:nvCxnSpPr>
      <xdr:spPr>
        <a:xfrm>
          <a:off x="9154160" y="578612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12065</xdr:rowOff>
    </xdr:from>
    <xdr:ext cx="534670" cy="259080"/>
    <xdr:sp macro="" textlink="">
      <xdr:nvSpPr>
        <xdr:cNvPr id="117" name="【道路】&#10;一人当たり延長平均値テキスト">
          <a:extLst>
            <a:ext uri="{FF2B5EF4-FFF2-40B4-BE49-F238E27FC236}">
              <a16:creationId xmlns:a16="http://schemas.microsoft.com/office/drawing/2014/main" id="{94F2E8D7-1841-4B02-AA94-22767AAF7AB4}"/>
            </a:ext>
          </a:extLst>
        </xdr:cNvPr>
        <xdr:cNvSpPr txBox="1"/>
      </xdr:nvSpPr>
      <xdr:spPr>
        <a:xfrm>
          <a:off x="9258300" y="638238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13.454</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38</xdr:row>
      <xdr:rowOff>160655</xdr:rowOff>
    </xdr:from>
    <xdr:to>
      <xdr:col>55</xdr:col>
      <xdr:colOff>50800</xdr:colOff>
      <xdr:row>39</xdr:row>
      <xdr:rowOff>90805</xdr:rowOff>
    </xdr:to>
    <xdr:sp macro="" textlink="">
      <xdr:nvSpPr>
        <xdr:cNvPr id="118" name="フローチャート: 判断 117">
          <a:extLst>
            <a:ext uri="{FF2B5EF4-FFF2-40B4-BE49-F238E27FC236}">
              <a16:creationId xmlns:a16="http://schemas.microsoft.com/office/drawing/2014/main" id="{01F10EA2-8C58-4920-9C68-D43FE2452495}"/>
            </a:ext>
          </a:extLst>
        </xdr:cNvPr>
        <xdr:cNvSpPr/>
      </xdr:nvSpPr>
      <xdr:spPr>
        <a:xfrm>
          <a:off x="9192260" y="653097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120650</xdr:rowOff>
    </xdr:from>
    <xdr:to>
      <xdr:col>50</xdr:col>
      <xdr:colOff>165100</xdr:colOff>
      <xdr:row>39</xdr:row>
      <xdr:rowOff>50800</xdr:rowOff>
    </xdr:to>
    <xdr:sp macro="" textlink="">
      <xdr:nvSpPr>
        <xdr:cNvPr id="119" name="フローチャート: 判断 118">
          <a:extLst>
            <a:ext uri="{FF2B5EF4-FFF2-40B4-BE49-F238E27FC236}">
              <a16:creationId xmlns:a16="http://schemas.microsoft.com/office/drawing/2014/main" id="{9FFB4F21-1780-40D6-86BC-2616C819BEA8}"/>
            </a:ext>
          </a:extLst>
        </xdr:cNvPr>
        <xdr:cNvSpPr/>
      </xdr:nvSpPr>
      <xdr:spPr>
        <a:xfrm>
          <a:off x="8445500" y="64909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117475</xdr:rowOff>
    </xdr:from>
    <xdr:to>
      <xdr:col>46</xdr:col>
      <xdr:colOff>38100</xdr:colOff>
      <xdr:row>39</xdr:row>
      <xdr:rowOff>47625</xdr:rowOff>
    </xdr:to>
    <xdr:sp macro="" textlink="">
      <xdr:nvSpPr>
        <xdr:cNvPr id="120" name="フローチャート: 判断 119">
          <a:extLst>
            <a:ext uri="{FF2B5EF4-FFF2-40B4-BE49-F238E27FC236}">
              <a16:creationId xmlns:a16="http://schemas.microsoft.com/office/drawing/2014/main" id="{EFB7037A-989C-4FA4-BDA3-3C14EFEA1631}"/>
            </a:ext>
          </a:extLst>
        </xdr:cNvPr>
        <xdr:cNvSpPr/>
      </xdr:nvSpPr>
      <xdr:spPr>
        <a:xfrm>
          <a:off x="7670800" y="648779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169545</xdr:rowOff>
    </xdr:from>
    <xdr:to>
      <xdr:col>41</xdr:col>
      <xdr:colOff>101600</xdr:colOff>
      <xdr:row>39</xdr:row>
      <xdr:rowOff>99695</xdr:rowOff>
    </xdr:to>
    <xdr:sp macro="" textlink="">
      <xdr:nvSpPr>
        <xdr:cNvPr id="121" name="フローチャート: 判断 120">
          <a:extLst>
            <a:ext uri="{FF2B5EF4-FFF2-40B4-BE49-F238E27FC236}">
              <a16:creationId xmlns:a16="http://schemas.microsoft.com/office/drawing/2014/main" id="{DD7DEF2B-2085-41FA-9CCC-68E83E96795A}"/>
            </a:ext>
          </a:extLst>
        </xdr:cNvPr>
        <xdr:cNvSpPr/>
      </xdr:nvSpPr>
      <xdr:spPr>
        <a:xfrm>
          <a:off x="6873240" y="653986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154940</xdr:rowOff>
    </xdr:from>
    <xdr:to>
      <xdr:col>36</xdr:col>
      <xdr:colOff>165100</xdr:colOff>
      <xdr:row>39</xdr:row>
      <xdr:rowOff>85090</xdr:rowOff>
    </xdr:to>
    <xdr:sp macro="" textlink="">
      <xdr:nvSpPr>
        <xdr:cNvPr id="122" name="フローチャート: 判断 121">
          <a:extLst>
            <a:ext uri="{FF2B5EF4-FFF2-40B4-BE49-F238E27FC236}">
              <a16:creationId xmlns:a16="http://schemas.microsoft.com/office/drawing/2014/main" id="{FC7BF031-7BDE-485E-9013-AAEB70CF8537}"/>
            </a:ext>
          </a:extLst>
        </xdr:cNvPr>
        <xdr:cNvSpPr/>
      </xdr:nvSpPr>
      <xdr:spPr>
        <a:xfrm>
          <a:off x="6098540" y="65252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73660</xdr:rowOff>
    </xdr:from>
    <xdr:ext cx="762000" cy="259080"/>
    <xdr:sp macro="" textlink="">
      <xdr:nvSpPr>
        <xdr:cNvPr id="123" name="テキスト ボックス 122">
          <a:extLst>
            <a:ext uri="{FF2B5EF4-FFF2-40B4-BE49-F238E27FC236}">
              <a16:creationId xmlns:a16="http://schemas.microsoft.com/office/drawing/2014/main" id="{714EFFF3-859D-4445-BAF3-06ED46239631}"/>
            </a:ext>
          </a:extLst>
        </xdr:cNvPr>
        <xdr:cNvSpPr txBox="1"/>
      </xdr:nvSpPr>
      <xdr:spPr>
        <a:xfrm>
          <a:off x="9052560" y="74498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44</xdr:row>
      <xdr:rowOff>73660</xdr:rowOff>
    </xdr:from>
    <xdr:ext cx="762000" cy="259080"/>
    <xdr:sp macro="" textlink="">
      <xdr:nvSpPr>
        <xdr:cNvPr id="124" name="テキスト ボックス 123">
          <a:extLst>
            <a:ext uri="{FF2B5EF4-FFF2-40B4-BE49-F238E27FC236}">
              <a16:creationId xmlns:a16="http://schemas.microsoft.com/office/drawing/2014/main" id="{37F082F0-143B-462F-8E7E-7A1F58887F08}"/>
            </a:ext>
          </a:extLst>
        </xdr:cNvPr>
        <xdr:cNvSpPr txBox="1"/>
      </xdr:nvSpPr>
      <xdr:spPr>
        <a:xfrm>
          <a:off x="8328660" y="74498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44</xdr:row>
      <xdr:rowOff>73660</xdr:rowOff>
    </xdr:from>
    <xdr:ext cx="762000" cy="259080"/>
    <xdr:sp macro="" textlink="">
      <xdr:nvSpPr>
        <xdr:cNvPr id="125" name="テキスト ボックス 124">
          <a:extLst>
            <a:ext uri="{FF2B5EF4-FFF2-40B4-BE49-F238E27FC236}">
              <a16:creationId xmlns:a16="http://schemas.microsoft.com/office/drawing/2014/main" id="{5C442AED-C011-4F50-9443-797FB42907C8}"/>
            </a:ext>
          </a:extLst>
        </xdr:cNvPr>
        <xdr:cNvSpPr txBox="1"/>
      </xdr:nvSpPr>
      <xdr:spPr>
        <a:xfrm>
          <a:off x="7546340" y="74498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44</xdr:row>
      <xdr:rowOff>73660</xdr:rowOff>
    </xdr:from>
    <xdr:ext cx="762000" cy="259080"/>
    <xdr:sp macro="" textlink="">
      <xdr:nvSpPr>
        <xdr:cNvPr id="126" name="テキスト ボックス 125">
          <a:extLst>
            <a:ext uri="{FF2B5EF4-FFF2-40B4-BE49-F238E27FC236}">
              <a16:creationId xmlns:a16="http://schemas.microsoft.com/office/drawing/2014/main" id="{74CF7146-A5EE-44E5-988C-A896D3214C0D}"/>
            </a:ext>
          </a:extLst>
        </xdr:cNvPr>
        <xdr:cNvSpPr txBox="1"/>
      </xdr:nvSpPr>
      <xdr:spPr>
        <a:xfrm>
          <a:off x="6756400" y="74498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44</xdr:row>
      <xdr:rowOff>73660</xdr:rowOff>
    </xdr:from>
    <xdr:ext cx="762000" cy="259080"/>
    <xdr:sp macro="" textlink="">
      <xdr:nvSpPr>
        <xdr:cNvPr id="127" name="テキスト ボックス 126">
          <a:extLst>
            <a:ext uri="{FF2B5EF4-FFF2-40B4-BE49-F238E27FC236}">
              <a16:creationId xmlns:a16="http://schemas.microsoft.com/office/drawing/2014/main" id="{2BDD3385-8124-4E69-AA41-0520ECF134D9}"/>
            </a:ext>
          </a:extLst>
        </xdr:cNvPr>
        <xdr:cNvSpPr txBox="1"/>
      </xdr:nvSpPr>
      <xdr:spPr>
        <a:xfrm>
          <a:off x="5981700" y="74498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39</xdr:row>
      <xdr:rowOff>30480</xdr:rowOff>
    </xdr:from>
    <xdr:to>
      <xdr:col>55</xdr:col>
      <xdr:colOff>50800</xdr:colOff>
      <xdr:row>39</xdr:row>
      <xdr:rowOff>132080</xdr:rowOff>
    </xdr:to>
    <xdr:sp macro="" textlink="">
      <xdr:nvSpPr>
        <xdr:cNvPr id="128" name="楕円 127">
          <a:extLst>
            <a:ext uri="{FF2B5EF4-FFF2-40B4-BE49-F238E27FC236}">
              <a16:creationId xmlns:a16="http://schemas.microsoft.com/office/drawing/2014/main" id="{E44AE2C9-3468-4282-BC42-62797F9F6EEF}"/>
            </a:ext>
          </a:extLst>
        </xdr:cNvPr>
        <xdr:cNvSpPr/>
      </xdr:nvSpPr>
      <xdr:spPr>
        <a:xfrm>
          <a:off x="9192260" y="656844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8890</xdr:rowOff>
    </xdr:from>
    <xdr:ext cx="534670" cy="257175"/>
    <xdr:sp macro="" textlink="">
      <xdr:nvSpPr>
        <xdr:cNvPr id="129" name="【道路】&#10;一人当たり延長該当値テキスト">
          <a:extLst>
            <a:ext uri="{FF2B5EF4-FFF2-40B4-BE49-F238E27FC236}">
              <a16:creationId xmlns:a16="http://schemas.microsoft.com/office/drawing/2014/main" id="{18325D32-3F09-43A6-A0D5-6BF05B4831C7}"/>
            </a:ext>
          </a:extLst>
        </xdr:cNvPr>
        <xdr:cNvSpPr txBox="1"/>
      </xdr:nvSpPr>
      <xdr:spPr>
        <a:xfrm>
          <a:off x="9258300" y="6546850"/>
          <a:ext cx="5346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12.371</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39</xdr:row>
      <xdr:rowOff>36830</xdr:rowOff>
    </xdr:from>
    <xdr:to>
      <xdr:col>50</xdr:col>
      <xdr:colOff>165100</xdr:colOff>
      <xdr:row>39</xdr:row>
      <xdr:rowOff>138430</xdr:rowOff>
    </xdr:to>
    <xdr:sp macro="" textlink="">
      <xdr:nvSpPr>
        <xdr:cNvPr id="130" name="楕円 129">
          <a:extLst>
            <a:ext uri="{FF2B5EF4-FFF2-40B4-BE49-F238E27FC236}">
              <a16:creationId xmlns:a16="http://schemas.microsoft.com/office/drawing/2014/main" id="{A68501DA-1F60-4FD4-8A73-26C4326D98FC}"/>
            </a:ext>
          </a:extLst>
        </xdr:cNvPr>
        <xdr:cNvSpPr/>
      </xdr:nvSpPr>
      <xdr:spPr>
        <a:xfrm>
          <a:off x="8445500" y="6574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81280</xdr:rowOff>
    </xdr:from>
    <xdr:to>
      <xdr:col>55</xdr:col>
      <xdr:colOff>0</xdr:colOff>
      <xdr:row>39</xdr:row>
      <xdr:rowOff>87630</xdr:rowOff>
    </xdr:to>
    <xdr:cxnSp macro="">
      <xdr:nvCxnSpPr>
        <xdr:cNvPr id="131" name="直線コネクタ 130">
          <a:extLst>
            <a:ext uri="{FF2B5EF4-FFF2-40B4-BE49-F238E27FC236}">
              <a16:creationId xmlns:a16="http://schemas.microsoft.com/office/drawing/2014/main" id="{4BAD4EA4-E07D-43BE-AF29-13A8BF23C079}"/>
            </a:ext>
          </a:extLst>
        </xdr:cNvPr>
        <xdr:cNvCxnSpPr/>
      </xdr:nvCxnSpPr>
      <xdr:spPr>
        <a:xfrm flipV="1">
          <a:off x="8496300" y="6619240"/>
          <a:ext cx="7239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19685</xdr:rowOff>
    </xdr:from>
    <xdr:to>
      <xdr:col>46</xdr:col>
      <xdr:colOff>38100</xdr:colOff>
      <xdr:row>39</xdr:row>
      <xdr:rowOff>121285</xdr:rowOff>
    </xdr:to>
    <xdr:sp macro="" textlink="">
      <xdr:nvSpPr>
        <xdr:cNvPr id="132" name="楕円 131">
          <a:extLst>
            <a:ext uri="{FF2B5EF4-FFF2-40B4-BE49-F238E27FC236}">
              <a16:creationId xmlns:a16="http://schemas.microsoft.com/office/drawing/2014/main" id="{AA69FFD3-93F9-403A-A8B3-46FA4F1CF62F}"/>
            </a:ext>
          </a:extLst>
        </xdr:cNvPr>
        <xdr:cNvSpPr/>
      </xdr:nvSpPr>
      <xdr:spPr>
        <a:xfrm>
          <a:off x="7670800" y="655764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70485</xdr:rowOff>
    </xdr:from>
    <xdr:to>
      <xdr:col>50</xdr:col>
      <xdr:colOff>114300</xdr:colOff>
      <xdr:row>39</xdr:row>
      <xdr:rowOff>87630</xdr:rowOff>
    </xdr:to>
    <xdr:cxnSp macro="">
      <xdr:nvCxnSpPr>
        <xdr:cNvPr id="133" name="直線コネクタ 132">
          <a:extLst>
            <a:ext uri="{FF2B5EF4-FFF2-40B4-BE49-F238E27FC236}">
              <a16:creationId xmlns:a16="http://schemas.microsoft.com/office/drawing/2014/main" id="{DFDB193F-DCBC-4866-8CEA-8C8416BB5EF1}"/>
            </a:ext>
          </a:extLst>
        </xdr:cNvPr>
        <xdr:cNvCxnSpPr/>
      </xdr:nvCxnSpPr>
      <xdr:spPr>
        <a:xfrm>
          <a:off x="7713980" y="6608445"/>
          <a:ext cx="78232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25400</xdr:rowOff>
    </xdr:from>
    <xdr:to>
      <xdr:col>41</xdr:col>
      <xdr:colOff>101600</xdr:colOff>
      <xdr:row>39</xdr:row>
      <xdr:rowOff>127000</xdr:rowOff>
    </xdr:to>
    <xdr:sp macro="" textlink="">
      <xdr:nvSpPr>
        <xdr:cNvPr id="134" name="楕円 133">
          <a:extLst>
            <a:ext uri="{FF2B5EF4-FFF2-40B4-BE49-F238E27FC236}">
              <a16:creationId xmlns:a16="http://schemas.microsoft.com/office/drawing/2014/main" id="{35FE4644-4213-493F-B265-AE482B12763C}"/>
            </a:ext>
          </a:extLst>
        </xdr:cNvPr>
        <xdr:cNvSpPr/>
      </xdr:nvSpPr>
      <xdr:spPr>
        <a:xfrm>
          <a:off x="6873240" y="6563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70485</xdr:rowOff>
    </xdr:from>
    <xdr:to>
      <xdr:col>45</xdr:col>
      <xdr:colOff>177800</xdr:colOff>
      <xdr:row>39</xdr:row>
      <xdr:rowOff>76200</xdr:rowOff>
    </xdr:to>
    <xdr:cxnSp macro="">
      <xdr:nvCxnSpPr>
        <xdr:cNvPr id="135" name="直線コネクタ 134">
          <a:extLst>
            <a:ext uri="{FF2B5EF4-FFF2-40B4-BE49-F238E27FC236}">
              <a16:creationId xmlns:a16="http://schemas.microsoft.com/office/drawing/2014/main" id="{45702BDA-7B3A-4E1F-99D5-D34FA4077F2F}"/>
            </a:ext>
          </a:extLst>
        </xdr:cNvPr>
        <xdr:cNvCxnSpPr/>
      </xdr:nvCxnSpPr>
      <xdr:spPr>
        <a:xfrm flipV="1">
          <a:off x="6924040" y="6608445"/>
          <a:ext cx="78994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29210</xdr:rowOff>
    </xdr:from>
    <xdr:to>
      <xdr:col>36</xdr:col>
      <xdr:colOff>165100</xdr:colOff>
      <xdr:row>39</xdr:row>
      <xdr:rowOff>130175</xdr:rowOff>
    </xdr:to>
    <xdr:sp macro="" textlink="">
      <xdr:nvSpPr>
        <xdr:cNvPr id="136" name="楕円 135">
          <a:extLst>
            <a:ext uri="{FF2B5EF4-FFF2-40B4-BE49-F238E27FC236}">
              <a16:creationId xmlns:a16="http://schemas.microsoft.com/office/drawing/2014/main" id="{B6C83318-F753-4FF9-BD21-C2C00B06A4E0}"/>
            </a:ext>
          </a:extLst>
        </xdr:cNvPr>
        <xdr:cNvSpPr/>
      </xdr:nvSpPr>
      <xdr:spPr>
        <a:xfrm>
          <a:off x="6098540" y="656717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76200</xdr:rowOff>
    </xdr:from>
    <xdr:to>
      <xdr:col>41</xdr:col>
      <xdr:colOff>50800</xdr:colOff>
      <xdr:row>39</xdr:row>
      <xdr:rowOff>79375</xdr:rowOff>
    </xdr:to>
    <xdr:cxnSp macro="">
      <xdr:nvCxnSpPr>
        <xdr:cNvPr id="137" name="直線コネクタ 136">
          <a:extLst>
            <a:ext uri="{FF2B5EF4-FFF2-40B4-BE49-F238E27FC236}">
              <a16:creationId xmlns:a16="http://schemas.microsoft.com/office/drawing/2014/main" id="{CDCF8F35-28FF-4003-92EF-B4C82CBA8F5D}"/>
            </a:ext>
          </a:extLst>
        </xdr:cNvPr>
        <xdr:cNvCxnSpPr/>
      </xdr:nvCxnSpPr>
      <xdr:spPr>
        <a:xfrm flipV="1">
          <a:off x="6149340" y="6614160"/>
          <a:ext cx="7747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24765</xdr:colOff>
      <xdr:row>37</xdr:row>
      <xdr:rowOff>67310</xdr:rowOff>
    </xdr:from>
    <xdr:ext cx="534670" cy="259080"/>
    <xdr:sp macro="" textlink="">
      <xdr:nvSpPr>
        <xdr:cNvPr id="138" name="n_1aveValue【道路】&#10;一人当たり延長">
          <a:extLst>
            <a:ext uri="{FF2B5EF4-FFF2-40B4-BE49-F238E27FC236}">
              <a16:creationId xmlns:a16="http://schemas.microsoft.com/office/drawing/2014/main" id="{1A7D2428-BE99-4909-803B-8382345A5E92}"/>
            </a:ext>
          </a:extLst>
        </xdr:cNvPr>
        <xdr:cNvSpPr txBox="1"/>
      </xdr:nvSpPr>
      <xdr:spPr>
        <a:xfrm>
          <a:off x="8239125" y="62699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14.497</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100965</xdr:colOff>
      <xdr:row>37</xdr:row>
      <xdr:rowOff>64135</xdr:rowOff>
    </xdr:from>
    <xdr:ext cx="532765" cy="257175"/>
    <xdr:sp macro="" textlink="">
      <xdr:nvSpPr>
        <xdr:cNvPr id="139" name="n_2aveValue【道路】&#10;一人当たり延長">
          <a:extLst>
            <a:ext uri="{FF2B5EF4-FFF2-40B4-BE49-F238E27FC236}">
              <a16:creationId xmlns:a16="http://schemas.microsoft.com/office/drawing/2014/main" id="{D8EFFE69-D4A0-4F4F-87D2-DB6516452FD2}"/>
            </a:ext>
          </a:extLst>
        </xdr:cNvPr>
        <xdr:cNvSpPr txBox="1"/>
      </xdr:nvSpPr>
      <xdr:spPr>
        <a:xfrm>
          <a:off x="7477125" y="626681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14.576</a:t>
          </a:r>
          <a:endParaRPr kumimoji="1" lang="ja-JP" altLang="en-US" sz="1000" b="1">
            <a:solidFill>
              <a:srgbClr val="000080"/>
            </a:solidFill>
            <a:latin typeface="ＭＳ Ｐゴシック"/>
            <a:ea typeface="ＭＳ Ｐゴシック"/>
          </a:endParaRPr>
        </a:p>
      </xdr:txBody>
    </xdr:sp>
    <xdr:clientData/>
  </xdr:oneCellAnchor>
  <xdr:oneCellAnchor>
    <xdr:from>
      <xdr:col>39</xdr:col>
      <xdr:colOff>164465</xdr:colOff>
      <xdr:row>37</xdr:row>
      <xdr:rowOff>116205</xdr:rowOff>
    </xdr:from>
    <xdr:ext cx="532765" cy="259080"/>
    <xdr:sp macro="" textlink="">
      <xdr:nvSpPr>
        <xdr:cNvPr id="140" name="n_3aveValue【道路】&#10;一人当たり延長">
          <a:extLst>
            <a:ext uri="{FF2B5EF4-FFF2-40B4-BE49-F238E27FC236}">
              <a16:creationId xmlns:a16="http://schemas.microsoft.com/office/drawing/2014/main" id="{505529D4-40E1-4220-9C74-9FF3F1DF5654}"/>
            </a:ext>
          </a:extLst>
        </xdr:cNvPr>
        <xdr:cNvSpPr txBox="1"/>
      </xdr:nvSpPr>
      <xdr:spPr>
        <a:xfrm>
          <a:off x="6702425" y="631888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13.225</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37465</xdr:colOff>
      <xdr:row>37</xdr:row>
      <xdr:rowOff>101600</xdr:rowOff>
    </xdr:from>
    <xdr:ext cx="532765" cy="259080"/>
    <xdr:sp macro="" textlink="">
      <xdr:nvSpPr>
        <xdr:cNvPr id="141" name="n_4aveValue【道路】&#10;一人当たり延長">
          <a:extLst>
            <a:ext uri="{FF2B5EF4-FFF2-40B4-BE49-F238E27FC236}">
              <a16:creationId xmlns:a16="http://schemas.microsoft.com/office/drawing/2014/main" id="{26A4486C-C2DC-4F3A-A13E-3137CDCD84D4}"/>
            </a:ext>
          </a:extLst>
        </xdr:cNvPr>
        <xdr:cNvSpPr txBox="1"/>
      </xdr:nvSpPr>
      <xdr:spPr>
        <a:xfrm>
          <a:off x="5904865" y="630428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13.598</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24765</xdr:colOff>
      <xdr:row>39</xdr:row>
      <xdr:rowOff>129540</xdr:rowOff>
    </xdr:from>
    <xdr:ext cx="534670" cy="259080"/>
    <xdr:sp macro="" textlink="">
      <xdr:nvSpPr>
        <xdr:cNvPr id="142" name="n_1mainValue【道路】&#10;一人当たり延長">
          <a:extLst>
            <a:ext uri="{FF2B5EF4-FFF2-40B4-BE49-F238E27FC236}">
              <a16:creationId xmlns:a16="http://schemas.microsoft.com/office/drawing/2014/main" id="{90B79877-5F9C-44E5-AF64-D2C0844342BF}"/>
            </a:ext>
          </a:extLst>
        </xdr:cNvPr>
        <xdr:cNvSpPr txBox="1"/>
      </xdr:nvSpPr>
      <xdr:spPr>
        <a:xfrm>
          <a:off x="8239125" y="666750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12.195</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100965</xdr:colOff>
      <xdr:row>39</xdr:row>
      <xdr:rowOff>112395</xdr:rowOff>
    </xdr:from>
    <xdr:ext cx="532765" cy="257175"/>
    <xdr:sp macro="" textlink="">
      <xdr:nvSpPr>
        <xdr:cNvPr id="143" name="n_2mainValue【道路】&#10;一人当たり延長">
          <a:extLst>
            <a:ext uri="{FF2B5EF4-FFF2-40B4-BE49-F238E27FC236}">
              <a16:creationId xmlns:a16="http://schemas.microsoft.com/office/drawing/2014/main" id="{C3A797F9-99C5-497B-8698-9368611C5827}"/>
            </a:ext>
          </a:extLst>
        </xdr:cNvPr>
        <xdr:cNvSpPr txBox="1"/>
      </xdr:nvSpPr>
      <xdr:spPr>
        <a:xfrm>
          <a:off x="7477125" y="665035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12.657</a:t>
          </a:r>
          <a:endParaRPr kumimoji="1" lang="ja-JP" altLang="en-US" sz="1000" b="1">
            <a:solidFill>
              <a:srgbClr val="FF0000"/>
            </a:solidFill>
            <a:latin typeface="ＭＳ Ｐゴシック"/>
            <a:ea typeface="ＭＳ Ｐゴシック"/>
          </a:endParaRPr>
        </a:p>
      </xdr:txBody>
    </xdr:sp>
    <xdr:clientData/>
  </xdr:oneCellAnchor>
  <xdr:oneCellAnchor>
    <xdr:from>
      <xdr:col>39</xdr:col>
      <xdr:colOff>164465</xdr:colOff>
      <xdr:row>39</xdr:row>
      <xdr:rowOff>118110</xdr:rowOff>
    </xdr:from>
    <xdr:ext cx="532765" cy="259080"/>
    <xdr:sp macro="" textlink="">
      <xdr:nvSpPr>
        <xdr:cNvPr id="144" name="n_3mainValue【道路】&#10;一人当たり延長">
          <a:extLst>
            <a:ext uri="{FF2B5EF4-FFF2-40B4-BE49-F238E27FC236}">
              <a16:creationId xmlns:a16="http://schemas.microsoft.com/office/drawing/2014/main" id="{588850B6-930C-4761-BC19-F4FE5DFC1E63}"/>
            </a:ext>
          </a:extLst>
        </xdr:cNvPr>
        <xdr:cNvSpPr txBox="1"/>
      </xdr:nvSpPr>
      <xdr:spPr>
        <a:xfrm>
          <a:off x="6702425" y="665607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12.503</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37465</xdr:colOff>
      <xdr:row>39</xdr:row>
      <xdr:rowOff>121285</xdr:rowOff>
    </xdr:from>
    <xdr:ext cx="532765" cy="257175"/>
    <xdr:sp macro="" textlink="">
      <xdr:nvSpPr>
        <xdr:cNvPr id="145" name="n_4mainValue【道路】&#10;一人当たり延長">
          <a:extLst>
            <a:ext uri="{FF2B5EF4-FFF2-40B4-BE49-F238E27FC236}">
              <a16:creationId xmlns:a16="http://schemas.microsoft.com/office/drawing/2014/main" id="{A61F1560-5FBE-4C02-A985-FD0A8E48AD45}"/>
            </a:ext>
          </a:extLst>
        </xdr:cNvPr>
        <xdr:cNvSpPr txBox="1"/>
      </xdr:nvSpPr>
      <xdr:spPr>
        <a:xfrm>
          <a:off x="5904865" y="665924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12.419</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CC3855FB-AF74-495D-BC7D-9F4CC463EA0F}"/>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FC08C056-C885-4486-88B6-3188D987BC4B}"/>
            </a:ext>
          </a:extLst>
        </xdr:cNvPr>
        <xdr:cNvSpPr/>
      </xdr:nvSpPr>
      <xdr:spPr>
        <a:xfrm>
          <a:off x="797560" y="847090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B41BCB30-2B81-4D82-9F12-580050193034}"/>
            </a:ext>
          </a:extLst>
        </xdr:cNvPr>
        <xdr:cNvSpPr/>
      </xdr:nvSpPr>
      <xdr:spPr>
        <a:xfrm>
          <a:off x="797560" y="867029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46/75</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4C3EF3BB-5D87-4ACC-B512-87885EE11B31}"/>
            </a:ext>
          </a:extLst>
        </xdr:cNvPr>
        <xdr:cNvSpPr/>
      </xdr:nvSpPr>
      <xdr:spPr>
        <a:xfrm>
          <a:off x="1676400" y="847090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272F49FE-98AC-4710-BD14-D4810510A8E3}"/>
            </a:ext>
          </a:extLst>
        </xdr:cNvPr>
        <xdr:cNvSpPr/>
      </xdr:nvSpPr>
      <xdr:spPr>
        <a:xfrm>
          <a:off x="1676400" y="867029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64.5</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D0245BC9-FEE5-4567-82EB-095CF791E347}"/>
            </a:ext>
          </a:extLst>
        </xdr:cNvPr>
        <xdr:cNvSpPr/>
      </xdr:nvSpPr>
      <xdr:spPr>
        <a:xfrm>
          <a:off x="2682240" y="847090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新潟県平均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81F5346B-66F6-494A-827A-1B131284EA1B}"/>
            </a:ext>
          </a:extLst>
        </xdr:cNvPr>
        <xdr:cNvSpPr/>
      </xdr:nvSpPr>
      <xdr:spPr>
        <a:xfrm>
          <a:off x="2682240" y="867029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60.3</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A54155DA-E732-4571-9A00-2FBC8DCBB886}"/>
            </a:ext>
          </a:extLst>
        </xdr:cNvPr>
        <xdr:cNvSpPr/>
      </xdr:nvSpPr>
      <xdr:spPr>
        <a:xfrm>
          <a:off x="670560" y="8942070"/>
          <a:ext cx="417576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6545" cy="225425"/>
    <xdr:sp macro="" textlink="">
      <xdr:nvSpPr>
        <xdr:cNvPr id="154" name="テキスト ボックス 153">
          <a:extLst>
            <a:ext uri="{FF2B5EF4-FFF2-40B4-BE49-F238E27FC236}">
              <a16:creationId xmlns:a16="http://schemas.microsoft.com/office/drawing/2014/main" id="{51BD68F6-D8D9-4E0A-B5BC-01B3E729799D}"/>
            </a:ext>
          </a:extLst>
        </xdr:cNvPr>
        <xdr:cNvSpPr txBox="1"/>
      </xdr:nvSpPr>
      <xdr:spPr>
        <a:xfrm>
          <a:off x="655320" y="875538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1F7B9C4E-59E2-4C3A-B894-8515F8525DF2}"/>
            </a:ext>
          </a:extLst>
        </xdr:cNvPr>
        <xdr:cNvCxnSpPr/>
      </xdr:nvCxnSpPr>
      <xdr:spPr>
        <a:xfrm>
          <a:off x="670560" y="1117854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65</xdr:row>
      <xdr:rowOff>143510</xdr:rowOff>
    </xdr:from>
    <xdr:ext cx="465455" cy="257175"/>
    <xdr:sp macro="" textlink="">
      <xdr:nvSpPr>
        <xdr:cNvPr id="156" name="テキスト ボックス 155">
          <a:extLst>
            <a:ext uri="{FF2B5EF4-FFF2-40B4-BE49-F238E27FC236}">
              <a16:creationId xmlns:a16="http://schemas.microsoft.com/office/drawing/2014/main" id="{2CA69DAE-9CC4-41FF-8E35-EAC7623372CC}"/>
            </a:ext>
          </a:extLst>
        </xdr:cNvPr>
        <xdr:cNvSpPr txBox="1"/>
      </xdr:nvSpPr>
      <xdr:spPr>
        <a:xfrm>
          <a:off x="271780" y="1104011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64</xdr:row>
      <xdr:rowOff>130810</xdr:rowOff>
    </xdr:from>
    <xdr:to>
      <xdr:col>28</xdr:col>
      <xdr:colOff>114300</xdr:colOff>
      <xdr:row>64</xdr:row>
      <xdr:rowOff>130810</xdr:rowOff>
    </xdr:to>
    <xdr:cxnSp macro="">
      <xdr:nvCxnSpPr>
        <xdr:cNvPr id="157" name="直線コネクタ 156">
          <a:extLst>
            <a:ext uri="{FF2B5EF4-FFF2-40B4-BE49-F238E27FC236}">
              <a16:creationId xmlns:a16="http://schemas.microsoft.com/office/drawing/2014/main" id="{D92A1579-012B-48BF-A8A6-B79FAF49E27A}"/>
            </a:ext>
          </a:extLst>
        </xdr:cNvPr>
        <xdr:cNvCxnSpPr/>
      </xdr:nvCxnSpPr>
      <xdr:spPr>
        <a:xfrm>
          <a:off x="670560" y="1085977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63</xdr:row>
      <xdr:rowOff>160020</xdr:rowOff>
    </xdr:from>
    <xdr:ext cx="465455" cy="259080"/>
    <xdr:sp macro="" textlink="">
      <xdr:nvSpPr>
        <xdr:cNvPr id="158" name="テキスト ボックス 157">
          <a:extLst>
            <a:ext uri="{FF2B5EF4-FFF2-40B4-BE49-F238E27FC236}">
              <a16:creationId xmlns:a16="http://schemas.microsoft.com/office/drawing/2014/main" id="{D2A9E4AE-1876-4586-8789-1E9740AEFD64}"/>
            </a:ext>
          </a:extLst>
        </xdr:cNvPr>
        <xdr:cNvSpPr txBox="1"/>
      </xdr:nvSpPr>
      <xdr:spPr>
        <a:xfrm>
          <a:off x="271780" y="1072134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62</xdr:row>
      <xdr:rowOff>146685</xdr:rowOff>
    </xdr:from>
    <xdr:to>
      <xdr:col>28</xdr:col>
      <xdr:colOff>114300</xdr:colOff>
      <xdr:row>62</xdr:row>
      <xdr:rowOff>146685</xdr:rowOff>
    </xdr:to>
    <xdr:cxnSp macro="">
      <xdr:nvCxnSpPr>
        <xdr:cNvPr id="159" name="直線コネクタ 158">
          <a:extLst>
            <a:ext uri="{FF2B5EF4-FFF2-40B4-BE49-F238E27FC236}">
              <a16:creationId xmlns:a16="http://schemas.microsoft.com/office/drawing/2014/main" id="{38884D81-4471-416C-8060-6630EF95B762}"/>
            </a:ext>
          </a:extLst>
        </xdr:cNvPr>
        <xdr:cNvCxnSpPr/>
      </xdr:nvCxnSpPr>
      <xdr:spPr>
        <a:xfrm>
          <a:off x="670560" y="10540365"/>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62</xdr:row>
      <xdr:rowOff>4445</xdr:rowOff>
    </xdr:from>
    <xdr:ext cx="403225" cy="259080"/>
    <xdr:sp macro="" textlink="">
      <xdr:nvSpPr>
        <xdr:cNvPr id="160" name="テキスト ボックス 159">
          <a:extLst>
            <a:ext uri="{FF2B5EF4-FFF2-40B4-BE49-F238E27FC236}">
              <a16:creationId xmlns:a16="http://schemas.microsoft.com/office/drawing/2014/main" id="{EC0F51F7-BBDE-4951-A4A3-666A086926DC}"/>
            </a:ext>
          </a:extLst>
        </xdr:cNvPr>
        <xdr:cNvSpPr txBox="1"/>
      </xdr:nvSpPr>
      <xdr:spPr>
        <a:xfrm>
          <a:off x="335915" y="1039812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60</xdr:row>
      <xdr:rowOff>163195</xdr:rowOff>
    </xdr:from>
    <xdr:to>
      <xdr:col>28</xdr:col>
      <xdr:colOff>114300</xdr:colOff>
      <xdr:row>60</xdr:row>
      <xdr:rowOff>163195</xdr:rowOff>
    </xdr:to>
    <xdr:cxnSp macro="">
      <xdr:nvCxnSpPr>
        <xdr:cNvPr id="161" name="直線コネクタ 160">
          <a:extLst>
            <a:ext uri="{FF2B5EF4-FFF2-40B4-BE49-F238E27FC236}">
              <a16:creationId xmlns:a16="http://schemas.microsoft.com/office/drawing/2014/main" id="{10E53A85-D33A-4E25-8914-4B6E421B5D30}"/>
            </a:ext>
          </a:extLst>
        </xdr:cNvPr>
        <xdr:cNvCxnSpPr/>
      </xdr:nvCxnSpPr>
      <xdr:spPr>
        <a:xfrm>
          <a:off x="670560" y="10221595"/>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60</xdr:row>
      <xdr:rowOff>20955</xdr:rowOff>
    </xdr:from>
    <xdr:ext cx="403225" cy="257175"/>
    <xdr:sp macro="" textlink="">
      <xdr:nvSpPr>
        <xdr:cNvPr id="162" name="テキスト ボックス 161">
          <a:extLst>
            <a:ext uri="{FF2B5EF4-FFF2-40B4-BE49-F238E27FC236}">
              <a16:creationId xmlns:a16="http://schemas.microsoft.com/office/drawing/2014/main" id="{24FDD374-4E1E-408C-8940-6360B6460F35}"/>
            </a:ext>
          </a:extLst>
        </xdr:cNvPr>
        <xdr:cNvSpPr txBox="1"/>
      </xdr:nvSpPr>
      <xdr:spPr>
        <a:xfrm>
          <a:off x="335915" y="1007935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59</xdr:row>
      <xdr:rowOff>8255</xdr:rowOff>
    </xdr:from>
    <xdr:to>
      <xdr:col>28</xdr:col>
      <xdr:colOff>114300</xdr:colOff>
      <xdr:row>59</xdr:row>
      <xdr:rowOff>8255</xdr:rowOff>
    </xdr:to>
    <xdr:cxnSp macro="">
      <xdr:nvCxnSpPr>
        <xdr:cNvPr id="163" name="直線コネクタ 162">
          <a:extLst>
            <a:ext uri="{FF2B5EF4-FFF2-40B4-BE49-F238E27FC236}">
              <a16:creationId xmlns:a16="http://schemas.microsoft.com/office/drawing/2014/main" id="{40142C37-D49A-4310-BF1A-C9C68FEEE8A9}"/>
            </a:ext>
          </a:extLst>
        </xdr:cNvPr>
        <xdr:cNvCxnSpPr/>
      </xdr:nvCxnSpPr>
      <xdr:spPr>
        <a:xfrm>
          <a:off x="670560" y="9899015"/>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58</xdr:row>
      <xdr:rowOff>37465</xdr:rowOff>
    </xdr:from>
    <xdr:ext cx="403225" cy="259080"/>
    <xdr:sp macro="" textlink="">
      <xdr:nvSpPr>
        <xdr:cNvPr id="164" name="テキスト ボックス 163">
          <a:extLst>
            <a:ext uri="{FF2B5EF4-FFF2-40B4-BE49-F238E27FC236}">
              <a16:creationId xmlns:a16="http://schemas.microsoft.com/office/drawing/2014/main" id="{AEBAAF54-8F08-4F89-926A-AC2A2B1EDD74}"/>
            </a:ext>
          </a:extLst>
        </xdr:cNvPr>
        <xdr:cNvSpPr txBox="1"/>
      </xdr:nvSpPr>
      <xdr:spPr>
        <a:xfrm>
          <a:off x="335915" y="976058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57</xdr:row>
      <xdr:rowOff>24765</xdr:rowOff>
    </xdr:from>
    <xdr:to>
      <xdr:col>28</xdr:col>
      <xdr:colOff>114300</xdr:colOff>
      <xdr:row>57</xdr:row>
      <xdr:rowOff>24765</xdr:rowOff>
    </xdr:to>
    <xdr:cxnSp macro="">
      <xdr:nvCxnSpPr>
        <xdr:cNvPr id="165" name="直線コネクタ 164">
          <a:extLst>
            <a:ext uri="{FF2B5EF4-FFF2-40B4-BE49-F238E27FC236}">
              <a16:creationId xmlns:a16="http://schemas.microsoft.com/office/drawing/2014/main" id="{1789EA05-A6CF-4449-973A-0432CA5A5783}"/>
            </a:ext>
          </a:extLst>
        </xdr:cNvPr>
        <xdr:cNvCxnSpPr/>
      </xdr:nvCxnSpPr>
      <xdr:spPr>
        <a:xfrm>
          <a:off x="670560" y="9580245"/>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56</xdr:row>
      <xdr:rowOff>53975</xdr:rowOff>
    </xdr:from>
    <xdr:ext cx="403225" cy="257175"/>
    <xdr:sp macro="" textlink="">
      <xdr:nvSpPr>
        <xdr:cNvPr id="166" name="テキスト ボックス 165">
          <a:extLst>
            <a:ext uri="{FF2B5EF4-FFF2-40B4-BE49-F238E27FC236}">
              <a16:creationId xmlns:a16="http://schemas.microsoft.com/office/drawing/2014/main" id="{6B0ECF1F-E251-4BEF-9887-3E03375D147E}"/>
            </a:ext>
          </a:extLst>
        </xdr:cNvPr>
        <xdr:cNvSpPr txBox="1"/>
      </xdr:nvSpPr>
      <xdr:spPr>
        <a:xfrm>
          <a:off x="335915" y="944181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55</xdr:row>
      <xdr:rowOff>40640</xdr:rowOff>
    </xdr:from>
    <xdr:to>
      <xdr:col>28</xdr:col>
      <xdr:colOff>114300</xdr:colOff>
      <xdr:row>55</xdr:row>
      <xdr:rowOff>40640</xdr:rowOff>
    </xdr:to>
    <xdr:cxnSp macro="">
      <xdr:nvCxnSpPr>
        <xdr:cNvPr id="167" name="直線コネクタ 166">
          <a:extLst>
            <a:ext uri="{FF2B5EF4-FFF2-40B4-BE49-F238E27FC236}">
              <a16:creationId xmlns:a16="http://schemas.microsoft.com/office/drawing/2014/main" id="{F2427111-1CD8-441C-BCAA-AEA287DAE792}"/>
            </a:ext>
          </a:extLst>
        </xdr:cNvPr>
        <xdr:cNvCxnSpPr/>
      </xdr:nvCxnSpPr>
      <xdr:spPr>
        <a:xfrm>
          <a:off x="670560" y="926084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54</xdr:row>
      <xdr:rowOff>69850</xdr:rowOff>
    </xdr:from>
    <xdr:ext cx="337185" cy="259080"/>
    <xdr:sp macro="" textlink="">
      <xdr:nvSpPr>
        <xdr:cNvPr id="168" name="テキスト ボックス 167">
          <a:extLst>
            <a:ext uri="{FF2B5EF4-FFF2-40B4-BE49-F238E27FC236}">
              <a16:creationId xmlns:a16="http://schemas.microsoft.com/office/drawing/2014/main" id="{F9377F7C-F279-4068-BCC6-922E1ED8A1C4}"/>
            </a:ext>
          </a:extLst>
        </xdr:cNvPr>
        <xdr:cNvSpPr txBox="1"/>
      </xdr:nvSpPr>
      <xdr:spPr>
        <a:xfrm>
          <a:off x="377190" y="9122410"/>
          <a:ext cx="337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FF9011E5-4279-440A-920A-5219B9BB422C}"/>
            </a:ext>
          </a:extLst>
        </xdr:cNvPr>
        <xdr:cNvCxnSpPr/>
      </xdr:nvCxnSpPr>
      <xdr:spPr>
        <a:xfrm>
          <a:off x="670560" y="894207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a:extLst>
            <a:ext uri="{FF2B5EF4-FFF2-40B4-BE49-F238E27FC236}">
              <a16:creationId xmlns:a16="http://schemas.microsoft.com/office/drawing/2014/main" id="{C4AEFB0C-E586-4069-A8DC-E680A1AE6603}"/>
            </a:ext>
          </a:extLst>
        </xdr:cNvPr>
        <xdr:cNvSpPr/>
      </xdr:nvSpPr>
      <xdr:spPr>
        <a:xfrm>
          <a:off x="670560" y="8942070"/>
          <a:ext cx="417576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81915</xdr:rowOff>
    </xdr:from>
    <xdr:to>
      <xdr:col>24</xdr:col>
      <xdr:colOff>62865</xdr:colOff>
      <xdr:row>63</xdr:row>
      <xdr:rowOff>128905</xdr:rowOff>
    </xdr:to>
    <xdr:cxnSp macro="">
      <xdr:nvCxnSpPr>
        <xdr:cNvPr id="171" name="直線コネクタ 170">
          <a:extLst>
            <a:ext uri="{FF2B5EF4-FFF2-40B4-BE49-F238E27FC236}">
              <a16:creationId xmlns:a16="http://schemas.microsoft.com/office/drawing/2014/main" id="{DE909DB4-0A8D-4F46-8CEA-CD5F14D41E69}"/>
            </a:ext>
          </a:extLst>
        </xdr:cNvPr>
        <xdr:cNvCxnSpPr/>
      </xdr:nvCxnSpPr>
      <xdr:spPr>
        <a:xfrm flipV="1">
          <a:off x="4086225" y="9302115"/>
          <a:ext cx="0" cy="13881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132715</xdr:rowOff>
    </xdr:from>
    <xdr:ext cx="405130" cy="257175"/>
    <xdr:sp macro="" textlink="">
      <xdr:nvSpPr>
        <xdr:cNvPr id="172" name="【橋りょう・トンネル】&#10;有形固定資産減価償却率最小値テキスト">
          <a:extLst>
            <a:ext uri="{FF2B5EF4-FFF2-40B4-BE49-F238E27FC236}">
              <a16:creationId xmlns:a16="http://schemas.microsoft.com/office/drawing/2014/main" id="{2A5E98E1-D8E5-4AAE-9DA0-538EB3E9203A}"/>
            </a:ext>
          </a:extLst>
        </xdr:cNvPr>
        <xdr:cNvSpPr txBox="1"/>
      </xdr:nvSpPr>
      <xdr:spPr>
        <a:xfrm>
          <a:off x="4124960" y="10694035"/>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89.4</a:t>
          </a:r>
          <a:endParaRPr kumimoji="1" lang="ja-JP" altLang="en-US" sz="1000" b="1">
            <a:latin typeface="ＭＳ Ｐゴシック"/>
            <a:ea typeface="ＭＳ Ｐゴシック"/>
          </a:endParaRPr>
        </a:p>
      </xdr:txBody>
    </xdr:sp>
    <xdr:clientData/>
  </xdr:oneCellAnchor>
  <xdr:twoCellAnchor>
    <xdr:from>
      <xdr:col>23</xdr:col>
      <xdr:colOff>165100</xdr:colOff>
      <xdr:row>63</xdr:row>
      <xdr:rowOff>128905</xdr:rowOff>
    </xdr:from>
    <xdr:to>
      <xdr:col>24</xdr:col>
      <xdr:colOff>152400</xdr:colOff>
      <xdr:row>63</xdr:row>
      <xdr:rowOff>128905</xdr:rowOff>
    </xdr:to>
    <xdr:cxnSp macro="">
      <xdr:nvCxnSpPr>
        <xdr:cNvPr id="173" name="直線コネクタ 172">
          <a:extLst>
            <a:ext uri="{FF2B5EF4-FFF2-40B4-BE49-F238E27FC236}">
              <a16:creationId xmlns:a16="http://schemas.microsoft.com/office/drawing/2014/main" id="{736AAD49-59DA-42F6-8465-9C5F48C423BF}"/>
            </a:ext>
          </a:extLst>
        </xdr:cNvPr>
        <xdr:cNvCxnSpPr/>
      </xdr:nvCxnSpPr>
      <xdr:spPr>
        <a:xfrm>
          <a:off x="4020820" y="10690225"/>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29210</xdr:rowOff>
    </xdr:from>
    <xdr:ext cx="340360" cy="257175"/>
    <xdr:sp macro="" textlink="">
      <xdr:nvSpPr>
        <xdr:cNvPr id="174" name="【橋りょう・トンネル】&#10;有形固定資産減価償却率最大値テキスト">
          <a:extLst>
            <a:ext uri="{FF2B5EF4-FFF2-40B4-BE49-F238E27FC236}">
              <a16:creationId xmlns:a16="http://schemas.microsoft.com/office/drawing/2014/main" id="{3FF15AA7-D4D3-455B-8560-004EAE1F5DB8}"/>
            </a:ext>
          </a:extLst>
        </xdr:cNvPr>
        <xdr:cNvSpPr txBox="1"/>
      </xdr:nvSpPr>
      <xdr:spPr>
        <a:xfrm>
          <a:off x="4124960" y="9081770"/>
          <a:ext cx="34036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2.5</a:t>
          </a:r>
          <a:endParaRPr kumimoji="1" lang="ja-JP" altLang="en-US" sz="1000" b="1">
            <a:latin typeface="ＭＳ Ｐゴシック"/>
            <a:ea typeface="ＭＳ Ｐゴシック"/>
          </a:endParaRPr>
        </a:p>
      </xdr:txBody>
    </xdr:sp>
    <xdr:clientData/>
  </xdr:oneCellAnchor>
  <xdr:twoCellAnchor>
    <xdr:from>
      <xdr:col>23</xdr:col>
      <xdr:colOff>165100</xdr:colOff>
      <xdr:row>55</xdr:row>
      <xdr:rowOff>81915</xdr:rowOff>
    </xdr:from>
    <xdr:to>
      <xdr:col>24</xdr:col>
      <xdr:colOff>152400</xdr:colOff>
      <xdr:row>55</xdr:row>
      <xdr:rowOff>81915</xdr:rowOff>
    </xdr:to>
    <xdr:cxnSp macro="">
      <xdr:nvCxnSpPr>
        <xdr:cNvPr id="175" name="直線コネクタ 174">
          <a:extLst>
            <a:ext uri="{FF2B5EF4-FFF2-40B4-BE49-F238E27FC236}">
              <a16:creationId xmlns:a16="http://schemas.microsoft.com/office/drawing/2014/main" id="{1C3D18C2-7955-4423-8450-F2BF6652E5A1}"/>
            </a:ext>
          </a:extLst>
        </xdr:cNvPr>
        <xdr:cNvCxnSpPr/>
      </xdr:nvCxnSpPr>
      <xdr:spPr>
        <a:xfrm>
          <a:off x="4020820" y="9302115"/>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6350</xdr:rowOff>
    </xdr:from>
    <xdr:ext cx="405130" cy="257175"/>
    <xdr:sp macro="" textlink="">
      <xdr:nvSpPr>
        <xdr:cNvPr id="176" name="【橋りょう・トンネル】&#10;有形固定資産減価償却率平均値テキスト">
          <a:extLst>
            <a:ext uri="{FF2B5EF4-FFF2-40B4-BE49-F238E27FC236}">
              <a16:creationId xmlns:a16="http://schemas.microsoft.com/office/drawing/2014/main" id="{B2CCCFA8-F8DF-427F-8CA2-6F0A6900C361}"/>
            </a:ext>
          </a:extLst>
        </xdr:cNvPr>
        <xdr:cNvSpPr txBox="1"/>
      </xdr:nvSpPr>
      <xdr:spPr>
        <a:xfrm>
          <a:off x="4124960" y="10064750"/>
          <a:ext cx="40513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62.6</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60</xdr:row>
      <xdr:rowOff>154940</xdr:rowOff>
    </xdr:from>
    <xdr:to>
      <xdr:col>24</xdr:col>
      <xdr:colOff>114300</xdr:colOff>
      <xdr:row>61</xdr:row>
      <xdr:rowOff>85090</xdr:rowOff>
    </xdr:to>
    <xdr:sp macro="" textlink="">
      <xdr:nvSpPr>
        <xdr:cNvPr id="177" name="フローチャート: 判断 176">
          <a:extLst>
            <a:ext uri="{FF2B5EF4-FFF2-40B4-BE49-F238E27FC236}">
              <a16:creationId xmlns:a16="http://schemas.microsoft.com/office/drawing/2014/main" id="{961509BE-C7F1-49F3-AEDB-75D64F101DF6}"/>
            </a:ext>
          </a:extLst>
        </xdr:cNvPr>
        <xdr:cNvSpPr/>
      </xdr:nvSpPr>
      <xdr:spPr>
        <a:xfrm>
          <a:off x="4036060" y="102133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130175</xdr:rowOff>
    </xdr:from>
    <xdr:to>
      <xdr:col>20</xdr:col>
      <xdr:colOff>38100</xdr:colOff>
      <xdr:row>61</xdr:row>
      <xdr:rowOff>60325</xdr:rowOff>
    </xdr:to>
    <xdr:sp macro="" textlink="">
      <xdr:nvSpPr>
        <xdr:cNvPr id="178" name="フローチャート: 判断 177">
          <a:extLst>
            <a:ext uri="{FF2B5EF4-FFF2-40B4-BE49-F238E27FC236}">
              <a16:creationId xmlns:a16="http://schemas.microsoft.com/office/drawing/2014/main" id="{DAB398E8-527E-4CE7-932C-E505A8C274F7}"/>
            </a:ext>
          </a:extLst>
        </xdr:cNvPr>
        <xdr:cNvSpPr/>
      </xdr:nvSpPr>
      <xdr:spPr>
        <a:xfrm>
          <a:off x="3312160" y="1018857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109220</xdr:rowOff>
    </xdr:from>
    <xdr:to>
      <xdr:col>15</xdr:col>
      <xdr:colOff>101600</xdr:colOff>
      <xdr:row>61</xdr:row>
      <xdr:rowOff>39370</xdr:rowOff>
    </xdr:to>
    <xdr:sp macro="" textlink="">
      <xdr:nvSpPr>
        <xdr:cNvPr id="179" name="フローチャート: 判断 178">
          <a:extLst>
            <a:ext uri="{FF2B5EF4-FFF2-40B4-BE49-F238E27FC236}">
              <a16:creationId xmlns:a16="http://schemas.microsoft.com/office/drawing/2014/main" id="{26B340F0-19FA-43B7-B11D-1FAD5A9DF130}"/>
            </a:ext>
          </a:extLst>
        </xdr:cNvPr>
        <xdr:cNvSpPr/>
      </xdr:nvSpPr>
      <xdr:spPr>
        <a:xfrm>
          <a:off x="2514600" y="101676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109220</xdr:rowOff>
    </xdr:from>
    <xdr:to>
      <xdr:col>10</xdr:col>
      <xdr:colOff>165100</xdr:colOff>
      <xdr:row>61</xdr:row>
      <xdr:rowOff>39370</xdr:rowOff>
    </xdr:to>
    <xdr:sp macro="" textlink="">
      <xdr:nvSpPr>
        <xdr:cNvPr id="180" name="フローチャート: 判断 179">
          <a:extLst>
            <a:ext uri="{FF2B5EF4-FFF2-40B4-BE49-F238E27FC236}">
              <a16:creationId xmlns:a16="http://schemas.microsoft.com/office/drawing/2014/main" id="{E24E1517-A2B2-4ADE-85E1-22420A8BA0CE}"/>
            </a:ext>
          </a:extLst>
        </xdr:cNvPr>
        <xdr:cNvSpPr/>
      </xdr:nvSpPr>
      <xdr:spPr>
        <a:xfrm>
          <a:off x="1739900" y="101676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120650</xdr:rowOff>
    </xdr:from>
    <xdr:to>
      <xdr:col>6</xdr:col>
      <xdr:colOff>38100</xdr:colOff>
      <xdr:row>61</xdr:row>
      <xdr:rowOff>50800</xdr:rowOff>
    </xdr:to>
    <xdr:sp macro="" textlink="">
      <xdr:nvSpPr>
        <xdr:cNvPr id="181" name="フローチャート: 判断 180">
          <a:extLst>
            <a:ext uri="{FF2B5EF4-FFF2-40B4-BE49-F238E27FC236}">
              <a16:creationId xmlns:a16="http://schemas.microsoft.com/office/drawing/2014/main" id="{7635C908-B569-459B-A065-7AB9DFEE6777}"/>
            </a:ext>
          </a:extLst>
        </xdr:cNvPr>
        <xdr:cNvSpPr/>
      </xdr:nvSpPr>
      <xdr:spPr>
        <a:xfrm>
          <a:off x="965200" y="1017905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111760</xdr:rowOff>
    </xdr:from>
    <xdr:ext cx="762000" cy="257175"/>
    <xdr:sp macro="" textlink="">
      <xdr:nvSpPr>
        <xdr:cNvPr id="182" name="テキスト ボックス 181">
          <a:extLst>
            <a:ext uri="{FF2B5EF4-FFF2-40B4-BE49-F238E27FC236}">
              <a16:creationId xmlns:a16="http://schemas.microsoft.com/office/drawing/2014/main" id="{4F13D3F3-A945-4455-83E3-30DA614E5546}"/>
            </a:ext>
          </a:extLst>
        </xdr:cNvPr>
        <xdr:cNvSpPr txBox="1"/>
      </xdr:nvSpPr>
      <xdr:spPr>
        <a:xfrm>
          <a:off x="3919220" y="1117600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66</xdr:row>
      <xdr:rowOff>111760</xdr:rowOff>
    </xdr:from>
    <xdr:ext cx="762000" cy="257175"/>
    <xdr:sp macro="" textlink="">
      <xdr:nvSpPr>
        <xdr:cNvPr id="183" name="テキスト ボックス 182">
          <a:extLst>
            <a:ext uri="{FF2B5EF4-FFF2-40B4-BE49-F238E27FC236}">
              <a16:creationId xmlns:a16="http://schemas.microsoft.com/office/drawing/2014/main" id="{731744CB-B887-4BA1-B36E-F8CB6136C914}"/>
            </a:ext>
          </a:extLst>
        </xdr:cNvPr>
        <xdr:cNvSpPr txBox="1"/>
      </xdr:nvSpPr>
      <xdr:spPr>
        <a:xfrm>
          <a:off x="3187700" y="1117600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66</xdr:row>
      <xdr:rowOff>111760</xdr:rowOff>
    </xdr:from>
    <xdr:ext cx="762000" cy="257175"/>
    <xdr:sp macro="" textlink="">
      <xdr:nvSpPr>
        <xdr:cNvPr id="184" name="テキスト ボックス 183">
          <a:extLst>
            <a:ext uri="{FF2B5EF4-FFF2-40B4-BE49-F238E27FC236}">
              <a16:creationId xmlns:a16="http://schemas.microsoft.com/office/drawing/2014/main" id="{3A608548-549D-4D01-9B6D-6B39B3618359}"/>
            </a:ext>
          </a:extLst>
        </xdr:cNvPr>
        <xdr:cNvSpPr txBox="1"/>
      </xdr:nvSpPr>
      <xdr:spPr>
        <a:xfrm>
          <a:off x="2397760" y="1117600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66</xdr:row>
      <xdr:rowOff>111760</xdr:rowOff>
    </xdr:from>
    <xdr:ext cx="762000" cy="257175"/>
    <xdr:sp macro="" textlink="">
      <xdr:nvSpPr>
        <xdr:cNvPr id="185" name="テキスト ボックス 184">
          <a:extLst>
            <a:ext uri="{FF2B5EF4-FFF2-40B4-BE49-F238E27FC236}">
              <a16:creationId xmlns:a16="http://schemas.microsoft.com/office/drawing/2014/main" id="{D8D0A81B-51A7-4518-BE60-138DDCF8CB75}"/>
            </a:ext>
          </a:extLst>
        </xdr:cNvPr>
        <xdr:cNvSpPr txBox="1"/>
      </xdr:nvSpPr>
      <xdr:spPr>
        <a:xfrm>
          <a:off x="1623060" y="1117600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66</xdr:row>
      <xdr:rowOff>111760</xdr:rowOff>
    </xdr:from>
    <xdr:ext cx="762000" cy="257175"/>
    <xdr:sp macro="" textlink="">
      <xdr:nvSpPr>
        <xdr:cNvPr id="186" name="テキスト ボックス 185">
          <a:extLst>
            <a:ext uri="{FF2B5EF4-FFF2-40B4-BE49-F238E27FC236}">
              <a16:creationId xmlns:a16="http://schemas.microsoft.com/office/drawing/2014/main" id="{11F15589-E461-400F-A413-03117979268A}"/>
            </a:ext>
          </a:extLst>
        </xdr:cNvPr>
        <xdr:cNvSpPr txBox="1"/>
      </xdr:nvSpPr>
      <xdr:spPr>
        <a:xfrm>
          <a:off x="840740" y="1117600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61</xdr:row>
      <xdr:rowOff>31115</xdr:rowOff>
    </xdr:from>
    <xdr:to>
      <xdr:col>24</xdr:col>
      <xdr:colOff>114300</xdr:colOff>
      <xdr:row>61</xdr:row>
      <xdr:rowOff>132715</xdr:rowOff>
    </xdr:to>
    <xdr:sp macro="" textlink="">
      <xdr:nvSpPr>
        <xdr:cNvPr id="187" name="楕円 186">
          <a:extLst>
            <a:ext uri="{FF2B5EF4-FFF2-40B4-BE49-F238E27FC236}">
              <a16:creationId xmlns:a16="http://schemas.microsoft.com/office/drawing/2014/main" id="{B8F90514-491B-48D6-94D6-5C43BCFB9EE2}"/>
            </a:ext>
          </a:extLst>
        </xdr:cNvPr>
        <xdr:cNvSpPr/>
      </xdr:nvSpPr>
      <xdr:spPr>
        <a:xfrm>
          <a:off x="4036060" y="10257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9525</xdr:rowOff>
    </xdr:from>
    <xdr:ext cx="405130" cy="257175"/>
    <xdr:sp macro="" textlink="">
      <xdr:nvSpPr>
        <xdr:cNvPr id="188" name="【橋りょう・トンネル】&#10;有形固定資産減価償却率該当値テキスト">
          <a:extLst>
            <a:ext uri="{FF2B5EF4-FFF2-40B4-BE49-F238E27FC236}">
              <a16:creationId xmlns:a16="http://schemas.microsoft.com/office/drawing/2014/main" id="{81EBCF0F-7EC9-4D93-A642-75339F0FBABE}"/>
            </a:ext>
          </a:extLst>
        </xdr:cNvPr>
        <xdr:cNvSpPr txBox="1"/>
      </xdr:nvSpPr>
      <xdr:spPr>
        <a:xfrm>
          <a:off x="4124960" y="10235565"/>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65.5</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61</xdr:row>
      <xdr:rowOff>6350</xdr:rowOff>
    </xdr:from>
    <xdr:to>
      <xdr:col>20</xdr:col>
      <xdr:colOff>38100</xdr:colOff>
      <xdr:row>61</xdr:row>
      <xdr:rowOff>107950</xdr:rowOff>
    </xdr:to>
    <xdr:sp macro="" textlink="">
      <xdr:nvSpPr>
        <xdr:cNvPr id="189" name="楕円 188">
          <a:extLst>
            <a:ext uri="{FF2B5EF4-FFF2-40B4-BE49-F238E27FC236}">
              <a16:creationId xmlns:a16="http://schemas.microsoft.com/office/drawing/2014/main" id="{CB740B40-F4D9-42B5-A940-65736B9C3A46}"/>
            </a:ext>
          </a:extLst>
        </xdr:cNvPr>
        <xdr:cNvSpPr/>
      </xdr:nvSpPr>
      <xdr:spPr>
        <a:xfrm>
          <a:off x="3312160" y="1023239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57150</xdr:rowOff>
    </xdr:from>
    <xdr:to>
      <xdr:col>24</xdr:col>
      <xdr:colOff>63500</xdr:colOff>
      <xdr:row>61</xdr:row>
      <xdr:rowOff>81915</xdr:rowOff>
    </xdr:to>
    <xdr:cxnSp macro="">
      <xdr:nvCxnSpPr>
        <xdr:cNvPr id="190" name="直線コネクタ 189">
          <a:extLst>
            <a:ext uri="{FF2B5EF4-FFF2-40B4-BE49-F238E27FC236}">
              <a16:creationId xmlns:a16="http://schemas.microsoft.com/office/drawing/2014/main" id="{204E7553-24D3-4130-82A3-A98FD5DE97C1}"/>
            </a:ext>
          </a:extLst>
        </xdr:cNvPr>
        <xdr:cNvCxnSpPr/>
      </xdr:nvCxnSpPr>
      <xdr:spPr>
        <a:xfrm>
          <a:off x="3355340" y="10283190"/>
          <a:ext cx="73152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158115</xdr:rowOff>
    </xdr:from>
    <xdr:to>
      <xdr:col>15</xdr:col>
      <xdr:colOff>101600</xdr:colOff>
      <xdr:row>61</xdr:row>
      <xdr:rowOff>88265</xdr:rowOff>
    </xdr:to>
    <xdr:sp macro="" textlink="">
      <xdr:nvSpPr>
        <xdr:cNvPr id="191" name="楕円 190">
          <a:extLst>
            <a:ext uri="{FF2B5EF4-FFF2-40B4-BE49-F238E27FC236}">
              <a16:creationId xmlns:a16="http://schemas.microsoft.com/office/drawing/2014/main" id="{CB245EA6-AC4E-482A-A42A-0BD6D7CDACA2}"/>
            </a:ext>
          </a:extLst>
        </xdr:cNvPr>
        <xdr:cNvSpPr/>
      </xdr:nvSpPr>
      <xdr:spPr>
        <a:xfrm>
          <a:off x="2514600" y="1021651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37465</xdr:rowOff>
    </xdr:from>
    <xdr:to>
      <xdr:col>19</xdr:col>
      <xdr:colOff>177800</xdr:colOff>
      <xdr:row>61</xdr:row>
      <xdr:rowOff>57150</xdr:rowOff>
    </xdr:to>
    <xdr:cxnSp macro="">
      <xdr:nvCxnSpPr>
        <xdr:cNvPr id="192" name="直線コネクタ 191">
          <a:extLst>
            <a:ext uri="{FF2B5EF4-FFF2-40B4-BE49-F238E27FC236}">
              <a16:creationId xmlns:a16="http://schemas.microsoft.com/office/drawing/2014/main" id="{2E0DBCA3-54AA-44F7-8382-0EB391DE7684}"/>
            </a:ext>
          </a:extLst>
        </xdr:cNvPr>
        <xdr:cNvCxnSpPr/>
      </xdr:nvCxnSpPr>
      <xdr:spPr>
        <a:xfrm>
          <a:off x="2565400" y="10263505"/>
          <a:ext cx="78994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135255</xdr:rowOff>
    </xdr:from>
    <xdr:to>
      <xdr:col>10</xdr:col>
      <xdr:colOff>165100</xdr:colOff>
      <xdr:row>61</xdr:row>
      <xdr:rowOff>65405</xdr:rowOff>
    </xdr:to>
    <xdr:sp macro="" textlink="">
      <xdr:nvSpPr>
        <xdr:cNvPr id="193" name="楕円 192">
          <a:extLst>
            <a:ext uri="{FF2B5EF4-FFF2-40B4-BE49-F238E27FC236}">
              <a16:creationId xmlns:a16="http://schemas.microsoft.com/office/drawing/2014/main" id="{0FB6FAF3-DB88-40FB-A512-AF90D313B6B8}"/>
            </a:ext>
          </a:extLst>
        </xdr:cNvPr>
        <xdr:cNvSpPr/>
      </xdr:nvSpPr>
      <xdr:spPr>
        <a:xfrm>
          <a:off x="1739900" y="1019365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14605</xdr:rowOff>
    </xdr:from>
    <xdr:to>
      <xdr:col>15</xdr:col>
      <xdr:colOff>50800</xdr:colOff>
      <xdr:row>61</xdr:row>
      <xdr:rowOff>37465</xdr:rowOff>
    </xdr:to>
    <xdr:cxnSp macro="">
      <xdr:nvCxnSpPr>
        <xdr:cNvPr id="194" name="直線コネクタ 193">
          <a:extLst>
            <a:ext uri="{FF2B5EF4-FFF2-40B4-BE49-F238E27FC236}">
              <a16:creationId xmlns:a16="http://schemas.microsoft.com/office/drawing/2014/main" id="{14DBF286-746B-48F2-921B-A01D5CE7EB7A}"/>
            </a:ext>
          </a:extLst>
        </xdr:cNvPr>
        <xdr:cNvCxnSpPr/>
      </xdr:nvCxnSpPr>
      <xdr:spPr>
        <a:xfrm>
          <a:off x="1790700" y="10240645"/>
          <a:ext cx="7747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114300</xdr:rowOff>
    </xdr:from>
    <xdr:to>
      <xdr:col>6</xdr:col>
      <xdr:colOff>38100</xdr:colOff>
      <xdr:row>61</xdr:row>
      <xdr:rowOff>44450</xdr:rowOff>
    </xdr:to>
    <xdr:sp macro="" textlink="">
      <xdr:nvSpPr>
        <xdr:cNvPr id="195" name="楕円 194">
          <a:extLst>
            <a:ext uri="{FF2B5EF4-FFF2-40B4-BE49-F238E27FC236}">
              <a16:creationId xmlns:a16="http://schemas.microsoft.com/office/drawing/2014/main" id="{63EA7A07-79EF-4664-B7D9-B06ED8A82C35}"/>
            </a:ext>
          </a:extLst>
        </xdr:cNvPr>
        <xdr:cNvSpPr/>
      </xdr:nvSpPr>
      <xdr:spPr>
        <a:xfrm>
          <a:off x="965200" y="1017270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165100</xdr:rowOff>
    </xdr:from>
    <xdr:to>
      <xdr:col>10</xdr:col>
      <xdr:colOff>114300</xdr:colOff>
      <xdr:row>61</xdr:row>
      <xdr:rowOff>14605</xdr:rowOff>
    </xdr:to>
    <xdr:cxnSp macro="">
      <xdr:nvCxnSpPr>
        <xdr:cNvPr id="196" name="直線コネクタ 195">
          <a:extLst>
            <a:ext uri="{FF2B5EF4-FFF2-40B4-BE49-F238E27FC236}">
              <a16:creationId xmlns:a16="http://schemas.microsoft.com/office/drawing/2014/main" id="{3F586027-A7D5-4CAF-AB09-638DF0282A85}"/>
            </a:ext>
          </a:extLst>
        </xdr:cNvPr>
        <xdr:cNvCxnSpPr/>
      </xdr:nvCxnSpPr>
      <xdr:spPr>
        <a:xfrm>
          <a:off x="1008380" y="10223500"/>
          <a:ext cx="78232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59</xdr:row>
      <xdr:rowOff>76835</xdr:rowOff>
    </xdr:from>
    <xdr:ext cx="405130" cy="257175"/>
    <xdr:sp macro="" textlink="">
      <xdr:nvSpPr>
        <xdr:cNvPr id="197" name="n_1aveValue【橋りょう・トンネル】&#10;有形固定資産減価償却率">
          <a:extLst>
            <a:ext uri="{FF2B5EF4-FFF2-40B4-BE49-F238E27FC236}">
              <a16:creationId xmlns:a16="http://schemas.microsoft.com/office/drawing/2014/main" id="{22426749-375E-4CC4-9B01-B1451DDE83E4}"/>
            </a:ext>
          </a:extLst>
        </xdr:cNvPr>
        <xdr:cNvSpPr txBox="1"/>
      </xdr:nvSpPr>
      <xdr:spPr>
        <a:xfrm>
          <a:off x="3170555" y="9967595"/>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61.1</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59</xdr:row>
      <xdr:rowOff>55880</xdr:rowOff>
    </xdr:from>
    <xdr:ext cx="403225" cy="259080"/>
    <xdr:sp macro="" textlink="">
      <xdr:nvSpPr>
        <xdr:cNvPr id="198" name="n_2aveValue【橋りょう・トンネル】&#10;有形固定資産減価償却率">
          <a:extLst>
            <a:ext uri="{FF2B5EF4-FFF2-40B4-BE49-F238E27FC236}">
              <a16:creationId xmlns:a16="http://schemas.microsoft.com/office/drawing/2014/main" id="{0B43A69E-70BD-4577-AC59-716691FFB9E1}"/>
            </a:ext>
          </a:extLst>
        </xdr:cNvPr>
        <xdr:cNvSpPr txBox="1"/>
      </xdr:nvSpPr>
      <xdr:spPr>
        <a:xfrm>
          <a:off x="2385695" y="994664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59.8</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59</xdr:row>
      <xdr:rowOff>55880</xdr:rowOff>
    </xdr:from>
    <xdr:ext cx="403225" cy="259080"/>
    <xdr:sp macro="" textlink="">
      <xdr:nvSpPr>
        <xdr:cNvPr id="199" name="n_3aveValue【橋りょう・トンネル】&#10;有形固定資産減価償却率">
          <a:extLst>
            <a:ext uri="{FF2B5EF4-FFF2-40B4-BE49-F238E27FC236}">
              <a16:creationId xmlns:a16="http://schemas.microsoft.com/office/drawing/2014/main" id="{07382E2C-43EE-42D2-8AE8-59054846475E}"/>
            </a:ext>
          </a:extLst>
        </xdr:cNvPr>
        <xdr:cNvSpPr txBox="1"/>
      </xdr:nvSpPr>
      <xdr:spPr>
        <a:xfrm>
          <a:off x="1610995" y="994664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59.8</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61</xdr:row>
      <xdr:rowOff>41910</xdr:rowOff>
    </xdr:from>
    <xdr:ext cx="403225" cy="257175"/>
    <xdr:sp macro="" textlink="">
      <xdr:nvSpPr>
        <xdr:cNvPr id="200" name="n_4aveValue【橋りょう・トンネル】&#10;有形固定資産減価償却率">
          <a:extLst>
            <a:ext uri="{FF2B5EF4-FFF2-40B4-BE49-F238E27FC236}">
              <a16:creationId xmlns:a16="http://schemas.microsoft.com/office/drawing/2014/main" id="{281A36BB-9F5C-42C1-8B64-E9038435DED6}"/>
            </a:ext>
          </a:extLst>
        </xdr:cNvPr>
        <xdr:cNvSpPr txBox="1"/>
      </xdr:nvSpPr>
      <xdr:spPr>
        <a:xfrm>
          <a:off x="836295" y="1026795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60.5</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61</xdr:row>
      <xdr:rowOff>99060</xdr:rowOff>
    </xdr:from>
    <xdr:ext cx="405130" cy="257175"/>
    <xdr:sp macro="" textlink="">
      <xdr:nvSpPr>
        <xdr:cNvPr id="201" name="n_1mainValue【橋りょう・トンネル】&#10;有形固定資産減価償却率">
          <a:extLst>
            <a:ext uri="{FF2B5EF4-FFF2-40B4-BE49-F238E27FC236}">
              <a16:creationId xmlns:a16="http://schemas.microsoft.com/office/drawing/2014/main" id="{018F357A-3A7C-4F1D-B60E-CC63B9FDAF2F}"/>
            </a:ext>
          </a:extLst>
        </xdr:cNvPr>
        <xdr:cNvSpPr txBox="1"/>
      </xdr:nvSpPr>
      <xdr:spPr>
        <a:xfrm>
          <a:off x="3170555" y="1032510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64.0</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61</xdr:row>
      <xdr:rowOff>79375</xdr:rowOff>
    </xdr:from>
    <xdr:ext cx="403225" cy="258445"/>
    <xdr:sp macro="" textlink="">
      <xdr:nvSpPr>
        <xdr:cNvPr id="202" name="n_2mainValue【橋りょう・トンネル】&#10;有形固定資産減価償却率">
          <a:extLst>
            <a:ext uri="{FF2B5EF4-FFF2-40B4-BE49-F238E27FC236}">
              <a16:creationId xmlns:a16="http://schemas.microsoft.com/office/drawing/2014/main" id="{29B39F23-2B1F-4FF9-9832-C0B5DCA2AC76}"/>
            </a:ext>
          </a:extLst>
        </xdr:cNvPr>
        <xdr:cNvSpPr txBox="1"/>
      </xdr:nvSpPr>
      <xdr:spPr>
        <a:xfrm>
          <a:off x="2385695" y="1030541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62.8</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61</xdr:row>
      <xdr:rowOff>56515</xdr:rowOff>
    </xdr:from>
    <xdr:ext cx="403225" cy="258445"/>
    <xdr:sp macro="" textlink="">
      <xdr:nvSpPr>
        <xdr:cNvPr id="203" name="n_3mainValue【橋りょう・トンネル】&#10;有形固定資産減価償却率">
          <a:extLst>
            <a:ext uri="{FF2B5EF4-FFF2-40B4-BE49-F238E27FC236}">
              <a16:creationId xmlns:a16="http://schemas.microsoft.com/office/drawing/2014/main" id="{3DEB758E-784A-451B-8E70-1E19E41CACEB}"/>
            </a:ext>
          </a:extLst>
        </xdr:cNvPr>
        <xdr:cNvSpPr txBox="1"/>
      </xdr:nvSpPr>
      <xdr:spPr>
        <a:xfrm>
          <a:off x="1610995" y="1028255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61.4</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59</xdr:row>
      <xdr:rowOff>60960</xdr:rowOff>
    </xdr:from>
    <xdr:ext cx="403225" cy="259080"/>
    <xdr:sp macro="" textlink="">
      <xdr:nvSpPr>
        <xdr:cNvPr id="204" name="n_4mainValue【橋りょう・トンネル】&#10;有形固定資産減価償却率">
          <a:extLst>
            <a:ext uri="{FF2B5EF4-FFF2-40B4-BE49-F238E27FC236}">
              <a16:creationId xmlns:a16="http://schemas.microsoft.com/office/drawing/2014/main" id="{9C78CC86-2A59-481D-B531-E24718EA0D72}"/>
            </a:ext>
          </a:extLst>
        </xdr:cNvPr>
        <xdr:cNvSpPr txBox="1"/>
      </xdr:nvSpPr>
      <xdr:spPr>
        <a:xfrm>
          <a:off x="836295" y="995172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60.1</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57A760FF-6938-465B-8DA9-3102CFC90ABA}"/>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282EB430-45A1-42BF-8B5A-04258A7B4048}"/>
            </a:ext>
          </a:extLst>
        </xdr:cNvPr>
        <xdr:cNvSpPr/>
      </xdr:nvSpPr>
      <xdr:spPr>
        <a:xfrm>
          <a:off x="5930900" y="847090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653D89F8-4542-4E28-B5E6-FB5C1B58605E}"/>
            </a:ext>
          </a:extLst>
        </xdr:cNvPr>
        <xdr:cNvSpPr/>
      </xdr:nvSpPr>
      <xdr:spPr>
        <a:xfrm>
          <a:off x="5930900" y="867029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2/75</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16D08854-7D51-4BB4-BCED-4CB9AFF0949A}"/>
            </a:ext>
          </a:extLst>
        </xdr:cNvPr>
        <xdr:cNvSpPr/>
      </xdr:nvSpPr>
      <xdr:spPr>
        <a:xfrm>
          <a:off x="6832600" y="847090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23CDBB0B-C6D3-44C8-A719-3E11362F07C2}"/>
            </a:ext>
          </a:extLst>
        </xdr:cNvPr>
        <xdr:cNvSpPr/>
      </xdr:nvSpPr>
      <xdr:spPr>
        <a:xfrm>
          <a:off x="6832600" y="867029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162,999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6ADCD630-002C-4CB5-A8BA-3D7052C3B810}"/>
            </a:ext>
          </a:extLst>
        </xdr:cNvPr>
        <xdr:cNvSpPr/>
      </xdr:nvSpPr>
      <xdr:spPr>
        <a:xfrm>
          <a:off x="7838440" y="847090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新潟県平均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BD36D95C-F534-4CB0-942B-487E997CA734}"/>
            </a:ext>
          </a:extLst>
        </xdr:cNvPr>
        <xdr:cNvSpPr/>
      </xdr:nvSpPr>
      <xdr:spPr>
        <a:xfrm>
          <a:off x="7838440" y="867029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217,911</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F413A070-FA5E-4BDF-97C2-21FD52833792}"/>
            </a:ext>
          </a:extLst>
        </xdr:cNvPr>
        <xdr:cNvSpPr/>
      </xdr:nvSpPr>
      <xdr:spPr>
        <a:xfrm>
          <a:off x="5826760" y="8942070"/>
          <a:ext cx="415290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7980" cy="225425"/>
    <xdr:sp macro="" textlink="">
      <xdr:nvSpPr>
        <xdr:cNvPr id="213" name="テキスト ボックス 212">
          <a:extLst>
            <a:ext uri="{FF2B5EF4-FFF2-40B4-BE49-F238E27FC236}">
              <a16:creationId xmlns:a16="http://schemas.microsoft.com/office/drawing/2014/main" id="{DB67EE06-AD94-4512-AAED-B6CD02ADC208}"/>
            </a:ext>
          </a:extLst>
        </xdr:cNvPr>
        <xdr:cNvSpPr txBox="1"/>
      </xdr:nvSpPr>
      <xdr:spPr>
        <a:xfrm>
          <a:off x="5788660" y="8755380"/>
          <a:ext cx="3479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C1D33805-02CF-4B26-8990-B616C56819B7}"/>
            </a:ext>
          </a:extLst>
        </xdr:cNvPr>
        <xdr:cNvCxnSpPr/>
      </xdr:nvCxnSpPr>
      <xdr:spPr>
        <a:xfrm>
          <a:off x="5826760" y="11178540"/>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BA60463B-6EB3-4E19-99DE-1CB823675808}"/>
            </a:ext>
          </a:extLst>
        </xdr:cNvPr>
        <xdr:cNvCxnSpPr/>
      </xdr:nvCxnSpPr>
      <xdr:spPr>
        <a:xfrm>
          <a:off x="5826760" y="10805160"/>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63</xdr:row>
      <xdr:rowOff>105410</xdr:rowOff>
    </xdr:from>
    <xdr:ext cx="247015" cy="259080"/>
    <xdr:sp macro="" textlink="">
      <xdr:nvSpPr>
        <xdr:cNvPr id="216" name="テキスト ボックス 215">
          <a:extLst>
            <a:ext uri="{FF2B5EF4-FFF2-40B4-BE49-F238E27FC236}">
              <a16:creationId xmlns:a16="http://schemas.microsoft.com/office/drawing/2014/main" id="{B17726FA-33BC-49B1-A3B9-598221305B06}"/>
            </a:ext>
          </a:extLst>
        </xdr:cNvPr>
        <xdr:cNvSpPr txBox="1"/>
      </xdr:nvSpPr>
      <xdr:spPr>
        <a:xfrm>
          <a:off x="5600700" y="1066673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1B4C9AED-3ABB-4FEE-9AB1-B231603A0899}"/>
            </a:ext>
          </a:extLst>
        </xdr:cNvPr>
        <xdr:cNvCxnSpPr/>
      </xdr:nvCxnSpPr>
      <xdr:spPr>
        <a:xfrm>
          <a:off x="5826760" y="10431780"/>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61</xdr:row>
      <xdr:rowOff>67310</xdr:rowOff>
    </xdr:from>
    <xdr:ext cx="593725" cy="259080"/>
    <xdr:sp macro="" textlink="">
      <xdr:nvSpPr>
        <xdr:cNvPr id="218" name="テキスト ボックス 217">
          <a:extLst>
            <a:ext uri="{FF2B5EF4-FFF2-40B4-BE49-F238E27FC236}">
              <a16:creationId xmlns:a16="http://schemas.microsoft.com/office/drawing/2014/main" id="{72F4FD41-C10A-429A-9C14-D4337E82432C}"/>
            </a:ext>
          </a:extLst>
        </xdr:cNvPr>
        <xdr:cNvSpPr txBox="1"/>
      </xdr:nvSpPr>
      <xdr:spPr>
        <a:xfrm>
          <a:off x="5299710" y="1029335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664C6ADC-6746-42C2-95CE-CA7B3F909630}"/>
            </a:ext>
          </a:extLst>
        </xdr:cNvPr>
        <xdr:cNvCxnSpPr/>
      </xdr:nvCxnSpPr>
      <xdr:spPr>
        <a:xfrm>
          <a:off x="5826760" y="10058400"/>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59</xdr:row>
      <xdr:rowOff>29210</xdr:rowOff>
    </xdr:from>
    <xdr:ext cx="593725" cy="257175"/>
    <xdr:sp macro="" textlink="">
      <xdr:nvSpPr>
        <xdr:cNvPr id="220" name="テキスト ボックス 219">
          <a:extLst>
            <a:ext uri="{FF2B5EF4-FFF2-40B4-BE49-F238E27FC236}">
              <a16:creationId xmlns:a16="http://schemas.microsoft.com/office/drawing/2014/main" id="{BD4D6F65-290D-4911-95E9-CEE6AF2F7BF3}"/>
            </a:ext>
          </a:extLst>
        </xdr:cNvPr>
        <xdr:cNvSpPr txBox="1"/>
      </xdr:nvSpPr>
      <xdr:spPr>
        <a:xfrm>
          <a:off x="5299710" y="991997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08E4C63E-9E9A-43CB-8141-EB79B15E1E2A}"/>
            </a:ext>
          </a:extLst>
        </xdr:cNvPr>
        <xdr:cNvCxnSpPr/>
      </xdr:nvCxnSpPr>
      <xdr:spPr>
        <a:xfrm>
          <a:off x="5826760" y="9688830"/>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56</xdr:row>
      <xdr:rowOff>162560</xdr:rowOff>
    </xdr:from>
    <xdr:ext cx="593725" cy="259080"/>
    <xdr:sp macro="" textlink="">
      <xdr:nvSpPr>
        <xdr:cNvPr id="222" name="テキスト ボックス 221">
          <a:extLst>
            <a:ext uri="{FF2B5EF4-FFF2-40B4-BE49-F238E27FC236}">
              <a16:creationId xmlns:a16="http://schemas.microsoft.com/office/drawing/2014/main" id="{2D1CF18D-E440-40B7-8E07-FEBD334E594D}"/>
            </a:ext>
          </a:extLst>
        </xdr:cNvPr>
        <xdr:cNvSpPr txBox="1"/>
      </xdr:nvSpPr>
      <xdr:spPr>
        <a:xfrm>
          <a:off x="5299710" y="955040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900,000</a:t>
          </a:r>
          <a:endParaRPr kumimoji="1" lang="ja-JP" altLang="en-US" sz="1000">
            <a:latin typeface="ＭＳ Ｐゴシック"/>
            <a:ea typeface="ＭＳ Ｐゴシック"/>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E3C4207D-2CBE-47B7-8B3C-28050FF7E40F}"/>
            </a:ext>
          </a:extLst>
        </xdr:cNvPr>
        <xdr:cNvCxnSpPr/>
      </xdr:nvCxnSpPr>
      <xdr:spPr>
        <a:xfrm>
          <a:off x="5826760" y="9315450"/>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54</xdr:row>
      <xdr:rowOff>124460</xdr:rowOff>
    </xdr:from>
    <xdr:ext cx="683895" cy="259080"/>
    <xdr:sp macro="" textlink="">
      <xdr:nvSpPr>
        <xdr:cNvPr id="224" name="テキスト ボックス 223">
          <a:extLst>
            <a:ext uri="{FF2B5EF4-FFF2-40B4-BE49-F238E27FC236}">
              <a16:creationId xmlns:a16="http://schemas.microsoft.com/office/drawing/2014/main" id="{C457CF47-CA5C-4127-A9B8-DEE0F2788996}"/>
            </a:ext>
          </a:extLst>
        </xdr:cNvPr>
        <xdr:cNvSpPr txBox="1"/>
      </xdr:nvSpPr>
      <xdr:spPr>
        <a:xfrm>
          <a:off x="5209540" y="9177020"/>
          <a:ext cx="6838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76B7ED57-E0BF-4F54-A2BE-AC0A7BC169EB}"/>
            </a:ext>
          </a:extLst>
        </xdr:cNvPr>
        <xdr:cNvCxnSpPr/>
      </xdr:nvCxnSpPr>
      <xdr:spPr>
        <a:xfrm>
          <a:off x="5826760" y="8942070"/>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52</xdr:row>
      <xdr:rowOff>86360</xdr:rowOff>
    </xdr:from>
    <xdr:ext cx="683895" cy="257175"/>
    <xdr:sp macro="" textlink="">
      <xdr:nvSpPr>
        <xdr:cNvPr id="226" name="テキスト ボックス 225">
          <a:extLst>
            <a:ext uri="{FF2B5EF4-FFF2-40B4-BE49-F238E27FC236}">
              <a16:creationId xmlns:a16="http://schemas.microsoft.com/office/drawing/2014/main" id="{C6CE954D-7628-4EE3-9582-AAD67405659A}"/>
            </a:ext>
          </a:extLst>
        </xdr:cNvPr>
        <xdr:cNvSpPr txBox="1"/>
      </xdr:nvSpPr>
      <xdr:spPr>
        <a:xfrm>
          <a:off x="5209540" y="8803640"/>
          <a:ext cx="6838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橋りょう・トンネル】&#10;一人当たり有形固定資産（償却資産）額グラフ枠">
          <a:extLst>
            <a:ext uri="{FF2B5EF4-FFF2-40B4-BE49-F238E27FC236}">
              <a16:creationId xmlns:a16="http://schemas.microsoft.com/office/drawing/2014/main" id="{9DC2268C-8469-4B22-860C-60FE70AA33CE}"/>
            </a:ext>
          </a:extLst>
        </xdr:cNvPr>
        <xdr:cNvSpPr/>
      </xdr:nvSpPr>
      <xdr:spPr>
        <a:xfrm>
          <a:off x="5826760" y="8942070"/>
          <a:ext cx="415290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155575</xdr:rowOff>
    </xdr:from>
    <xdr:to>
      <xdr:col>54</xdr:col>
      <xdr:colOff>189865</xdr:colOff>
      <xdr:row>64</xdr:row>
      <xdr:rowOff>58420</xdr:rowOff>
    </xdr:to>
    <xdr:cxnSp macro="">
      <xdr:nvCxnSpPr>
        <xdr:cNvPr id="228" name="直線コネクタ 227">
          <a:extLst>
            <a:ext uri="{FF2B5EF4-FFF2-40B4-BE49-F238E27FC236}">
              <a16:creationId xmlns:a16="http://schemas.microsoft.com/office/drawing/2014/main" id="{4EDF7D7D-1250-4391-AC11-9E674547F3EA}"/>
            </a:ext>
          </a:extLst>
        </xdr:cNvPr>
        <xdr:cNvCxnSpPr/>
      </xdr:nvCxnSpPr>
      <xdr:spPr>
        <a:xfrm flipV="1">
          <a:off x="9219565" y="9375775"/>
          <a:ext cx="0" cy="14116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62230</xdr:rowOff>
    </xdr:from>
    <xdr:ext cx="534670" cy="259080"/>
    <xdr:sp macro="" textlink="">
      <xdr:nvSpPr>
        <xdr:cNvPr id="229" name="【橋りょう・トンネル】&#10;一人当たり有形固定資産（償却資産）額最小値テキスト">
          <a:extLst>
            <a:ext uri="{FF2B5EF4-FFF2-40B4-BE49-F238E27FC236}">
              <a16:creationId xmlns:a16="http://schemas.microsoft.com/office/drawing/2014/main" id="{93EA57DD-BFD9-4343-B3EE-B3A269715052}"/>
            </a:ext>
          </a:extLst>
        </xdr:cNvPr>
        <xdr:cNvSpPr txBox="1"/>
      </xdr:nvSpPr>
      <xdr:spPr>
        <a:xfrm>
          <a:off x="9258300" y="107911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14,003</a:t>
          </a:r>
          <a:endParaRPr kumimoji="1" lang="ja-JP" altLang="en-US" sz="1000" b="1">
            <a:latin typeface="ＭＳ Ｐゴシック"/>
            <a:ea typeface="ＭＳ Ｐゴシック"/>
          </a:endParaRPr>
        </a:p>
      </xdr:txBody>
    </xdr:sp>
    <xdr:clientData/>
  </xdr:oneCellAnchor>
  <xdr:twoCellAnchor>
    <xdr:from>
      <xdr:col>54</xdr:col>
      <xdr:colOff>101600</xdr:colOff>
      <xdr:row>64</xdr:row>
      <xdr:rowOff>58420</xdr:rowOff>
    </xdr:from>
    <xdr:to>
      <xdr:col>55</xdr:col>
      <xdr:colOff>88900</xdr:colOff>
      <xdr:row>64</xdr:row>
      <xdr:rowOff>58420</xdr:rowOff>
    </xdr:to>
    <xdr:cxnSp macro="">
      <xdr:nvCxnSpPr>
        <xdr:cNvPr id="230" name="直線コネクタ 229">
          <a:extLst>
            <a:ext uri="{FF2B5EF4-FFF2-40B4-BE49-F238E27FC236}">
              <a16:creationId xmlns:a16="http://schemas.microsoft.com/office/drawing/2014/main" id="{33932DEC-4037-4C56-AED5-5717CA9AD382}"/>
            </a:ext>
          </a:extLst>
        </xdr:cNvPr>
        <xdr:cNvCxnSpPr/>
      </xdr:nvCxnSpPr>
      <xdr:spPr>
        <a:xfrm>
          <a:off x="9154160" y="1078738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102235</xdr:rowOff>
    </xdr:from>
    <xdr:ext cx="690245" cy="258445"/>
    <xdr:sp macro="" textlink="">
      <xdr:nvSpPr>
        <xdr:cNvPr id="231" name="【橋りょう・トンネル】&#10;一人当たり有形固定資産（償却資産）額最大値テキスト">
          <a:extLst>
            <a:ext uri="{FF2B5EF4-FFF2-40B4-BE49-F238E27FC236}">
              <a16:creationId xmlns:a16="http://schemas.microsoft.com/office/drawing/2014/main" id="{603B90D3-C59B-46E2-923E-3EE98823B10B}"/>
            </a:ext>
          </a:extLst>
        </xdr:cNvPr>
        <xdr:cNvSpPr txBox="1"/>
      </xdr:nvSpPr>
      <xdr:spPr>
        <a:xfrm>
          <a:off x="9258300" y="9154795"/>
          <a:ext cx="69024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1,152,348</a:t>
          </a:r>
          <a:endParaRPr kumimoji="1" lang="ja-JP" altLang="en-US" sz="1000" b="1">
            <a:latin typeface="ＭＳ Ｐゴシック"/>
            <a:ea typeface="ＭＳ Ｐゴシック"/>
          </a:endParaRPr>
        </a:p>
      </xdr:txBody>
    </xdr:sp>
    <xdr:clientData/>
  </xdr:oneCellAnchor>
  <xdr:twoCellAnchor>
    <xdr:from>
      <xdr:col>54</xdr:col>
      <xdr:colOff>101600</xdr:colOff>
      <xdr:row>55</xdr:row>
      <xdr:rowOff>155575</xdr:rowOff>
    </xdr:from>
    <xdr:to>
      <xdr:col>55</xdr:col>
      <xdr:colOff>88900</xdr:colOff>
      <xdr:row>55</xdr:row>
      <xdr:rowOff>155575</xdr:rowOff>
    </xdr:to>
    <xdr:cxnSp macro="">
      <xdr:nvCxnSpPr>
        <xdr:cNvPr id="232" name="直線コネクタ 231">
          <a:extLst>
            <a:ext uri="{FF2B5EF4-FFF2-40B4-BE49-F238E27FC236}">
              <a16:creationId xmlns:a16="http://schemas.microsoft.com/office/drawing/2014/main" id="{37D2B9B4-2814-4435-ABB6-A37DC131A7A3}"/>
            </a:ext>
          </a:extLst>
        </xdr:cNvPr>
        <xdr:cNvCxnSpPr/>
      </xdr:nvCxnSpPr>
      <xdr:spPr>
        <a:xfrm>
          <a:off x="9154160" y="9375775"/>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78105</xdr:rowOff>
    </xdr:from>
    <xdr:ext cx="598805" cy="257175"/>
    <xdr:sp macro="" textlink="">
      <xdr:nvSpPr>
        <xdr:cNvPr id="233" name="【橋りょう・トンネル】&#10;一人当たり有形固定資産（償却資産）額平均値テキスト">
          <a:extLst>
            <a:ext uri="{FF2B5EF4-FFF2-40B4-BE49-F238E27FC236}">
              <a16:creationId xmlns:a16="http://schemas.microsoft.com/office/drawing/2014/main" id="{15332E1B-39AE-4BC3-A6D8-8FE11F0AB045}"/>
            </a:ext>
          </a:extLst>
        </xdr:cNvPr>
        <xdr:cNvSpPr txBox="1"/>
      </xdr:nvSpPr>
      <xdr:spPr>
        <a:xfrm>
          <a:off x="9258300" y="10471785"/>
          <a:ext cx="598805"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211,502</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62</xdr:row>
      <xdr:rowOff>99695</xdr:rowOff>
    </xdr:from>
    <xdr:to>
      <xdr:col>55</xdr:col>
      <xdr:colOff>50800</xdr:colOff>
      <xdr:row>63</xdr:row>
      <xdr:rowOff>29845</xdr:rowOff>
    </xdr:to>
    <xdr:sp macro="" textlink="">
      <xdr:nvSpPr>
        <xdr:cNvPr id="234" name="フローチャート: 判断 233">
          <a:extLst>
            <a:ext uri="{FF2B5EF4-FFF2-40B4-BE49-F238E27FC236}">
              <a16:creationId xmlns:a16="http://schemas.microsoft.com/office/drawing/2014/main" id="{B97A1175-0623-420C-8612-A4611D1EF830}"/>
            </a:ext>
          </a:extLst>
        </xdr:cNvPr>
        <xdr:cNvSpPr/>
      </xdr:nvSpPr>
      <xdr:spPr>
        <a:xfrm>
          <a:off x="9192260" y="1049337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99060</xdr:rowOff>
    </xdr:from>
    <xdr:to>
      <xdr:col>50</xdr:col>
      <xdr:colOff>165100</xdr:colOff>
      <xdr:row>63</xdr:row>
      <xdr:rowOff>29210</xdr:rowOff>
    </xdr:to>
    <xdr:sp macro="" textlink="">
      <xdr:nvSpPr>
        <xdr:cNvPr id="235" name="フローチャート: 判断 234">
          <a:extLst>
            <a:ext uri="{FF2B5EF4-FFF2-40B4-BE49-F238E27FC236}">
              <a16:creationId xmlns:a16="http://schemas.microsoft.com/office/drawing/2014/main" id="{9B780273-737B-407F-B80E-9A305C8A3BE7}"/>
            </a:ext>
          </a:extLst>
        </xdr:cNvPr>
        <xdr:cNvSpPr/>
      </xdr:nvSpPr>
      <xdr:spPr>
        <a:xfrm>
          <a:off x="8445500" y="104927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95885</xdr:rowOff>
    </xdr:from>
    <xdr:to>
      <xdr:col>46</xdr:col>
      <xdr:colOff>38100</xdr:colOff>
      <xdr:row>63</xdr:row>
      <xdr:rowOff>26035</xdr:rowOff>
    </xdr:to>
    <xdr:sp macro="" textlink="">
      <xdr:nvSpPr>
        <xdr:cNvPr id="236" name="フローチャート: 判断 235">
          <a:extLst>
            <a:ext uri="{FF2B5EF4-FFF2-40B4-BE49-F238E27FC236}">
              <a16:creationId xmlns:a16="http://schemas.microsoft.com/office/drawing/2014/main" id="{4D557500-7E6B-4638-97A8-6C57CC3CC04B}"/>
            </a:ext>
          </a:extLst>
        </xdr:cNvPr>
        <xdr:cNvSpPr/>
      </xdr:nvSpPr>
      <xdr:spPr>
        <a:xfrm>
          <a:off x="7670800" y="1048956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111760</xdr:rowOff>
    </xdr:from>
    <xdr:to>
      <xdr:col>41</xdr:col>
      <xdr:colOff>101600</xdr:colOff>
      <xdr:row>63</xdr:row>
      <xdr:rowOff>41910</xdr:rowOff>
    </xdr:to>
    <xdr:sp macro="" textlink="">
      <xdr:nvSpPr>
        <xdr:cNvPr id="237" name="フローチャート: 判断 236">
          <a:extLst>
            <a:ext uri="{FF2B5EF4-FFF2-40B4-BE49-F238E27FC236}">
              <a16:creationId xmlns:a16="http://schemas.microsoft.com/office/drawing/2014/main" id="{DDB0DA6E-3AE5-4300-B385-E6522CDB6C4D}"/>
            </a:ext>
          </a:extLst>
        </xdr:cNvPr>
        <xdr:cNvSpPr/>
      </xdr:nvSpPr>
      <xdr:spPr>
        <a:xfrm>
          <a:off x="6873240" y="105054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113030</xdr:rowOff>
    </xdr:from>
    <xdr:to>
      <xdr:col>36</xdr:col>
      <xdr:colOff>165100</xdr:colOff>
      <xdr:row>63</xdr:row>
      <xdr:rowOff>43180</xdr:rowOff>
    </xdr:to>
    <xdr:sp macro="" textlink="">
      <xdr:nvSpPr>
        <xdr:cNvPr id="238" name="フローチャート: 判断 237">
          <a:extLst>
            <a:ext uri="{FF2B5EF4-FFF2-40B4-BE49-F238E27FC236}">
              <a16:creationId xmlns:a16="http://schemas.microsoft.com/office/drawing/2014/main" id="{EC83099D-6B30-45AB-983D-293D640432CF}"/>
            </a:ext>
          </a:extLst>
        </xdr:cNvPr>
        <xdr:cNvSpPr/>
      </xdr:nvSpPr>
      <xdr:spPr>
        <a:xfrm>
          <a:off x="6098540" y="105067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111760</xdr:rowOff>
    </xdr:from>
    <xdr:ext cx="762000" cy="257175"/>
    <xdr:sp macro="" textlink="">
      <xdr:nvSpPr>
        <xdr:cNvPr id="239" name="テキスト ボックス 238">
          <a:extLst>
            <a:ext uri="{FF2B5EF4-FFF2-40B4-BE49-F238E27FC236}">
              <a16:creationId xmlns:a16="http://schemas.microsoft.com/office/drawing/2014/main" id="{9CF39659-1531-48CE-82A8-3F1A60542AC3}"/>
            </a:ext>
          </a:extLst>
        </xdr:cNvPr>
        <xdr:cNvSpPr txBox="1"/>
      </xdr:nvSpPr>
      <xdr:spPr>
        <a:xfrm>
          <a:off x="9052560" y="1117600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66</xdr:row>
      <xdr:rowOff>111760</xdr:rowOff>
    </xdr:from>
    <xdr:ext cx="762000" cy="257175"/>
    <xdr:sp macro="" textlink="">
      <xdr:nvSpPr>
        <xdr:cNvPr id="240" name="テキスト ボックス 239">
          <a:extLst>
            <a:ext uri="{FF2B5EF4-FFF2-40B4-BE49-F238E27FC236}">
              <a16:creationId xmlns:a16="http://schemas.microsoft.com/office/drawing/2014/main" id="{70FE9B05-6451-4CF4-9F28-85ADAA1EB67B}"/>
            </a:ext>
          </a:extLst>
        </xdr:cNvPr>
        <xdr:cNvSpPr txBox="1"/>
      </xdr:nvSpPr>
      <xdr:spPr>
        <a:xfrm>
          <a:off x="8328660" y="1117600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66</xdr:row>
      <xdr:rowOff>111760</xdr:rowOff>
    </xdr:from>
    <xdr:ext cx="762000" cy="257175"/>
    <xdr:sp macro="" textlink="">
      <xdr:nvSpPr>
        <xdr:cNvPr id="241" name="テキスト ボックス 240">
          <a:extLst>
            <a:ext uri="{FF2B5EF4-FFF2-40B4-BE49-F238E27FC236}">
              <a16:creationId xmlns:a16="http://schemas.microsoft.com/office/drawing/2014/main" id="{92BBF1A8-95EC-462D-92F9-EE61A0448B7D}"/>
            </a:ext>
          </a:extLst>
        </xdr:cNvPr>
        <xdr:cNvSpPr txBox="1"/>
      </xdr:nvSpPr>
      <xdr:spPr>
        <a:xfrm>
          <a:off x="7546340" y="1117600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66</xdr:row>
      <xdr:rowOff>111760</xdr:rowOff>
    </xdr:from>
    <xdr:ext cx="762000" cy="257175"/>
    <xdr:sp macro="" textlink="">
      <xdr:nvSpPr>
        <xdr:cNvPr id="242" name="テキスト ボックス 241">
          <a:extLst>
            <a:ext uri="{FF2B5EF4-FFF2-40B4-BE49-F238E27FC236}">
              <a16:creationId xmlns:a16="http://schemas.microsoft.com/office/drawing/2014/main" id="{4945A705-6722-4E1A-A70D-942647C2B0C6}"/>
            </a:ext>
          </a:extLst>
        </xdr:cNvPr>
        <xdr:cNvSpPr txBox="1"/>
      </xdr:nvSpPr>
      <xdr:spPr>
        <a:xfrm>
          <a:off x="6756400" y="1117600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66</xdr:row>
      <xdr:rowOff>111760</xdr:rowOff>
    </xdr:from>
    <xdr:ext cx="762000" cy="257175"/>
    <xdr:sp macro="" textlink="">
      <xdr:nvSpPr>
        <xdr:cNvPr id="243" name="テキスト ボックス 242">
          <a:extLst>
            <a:ext uri="{FF2B5EF4-FFF2-40B4-BE49-F238E27FC236}">
              <a16:creationId xmlns:a16="http://schemas.microsoft.com/office/drawing/2014/main" id="{8970EDEF-DC7A-4A05-8C05-97AEC1B49DB4}"/>
            </a:ext>
          </a:extLst>
        </xdr:cNvPr>
        <xdr:cNvSpPr txBox="1"/>
      </xdr:nvSpPr>
      <xdr:spPr>
        <a:xfrm>
          <a:off x="5981700" y="1117600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60</xdr:row>
      <xdr:rowOff>42545</xdr:rowOff>
    </xdr:from>
    <xdr:to>
      <xdr:col>55</xdr:col>
      <xdr:colOff>50800</xdr:colOff>
      <xdr:row>60</xdr:row>
      <xdr:rowOff>144145</xdr:rowOff>
    </xdr:to>
    <xdr:sp macro="" textlink="">
      <xdr:nvSpPr>
        <xdr:cNvPr id="244" name="楕円 243">
          <a:extLst>
            <a:ext uri="{FF2B5EF4-FFF2-40B4-BE49-F238E27FC236}">
              <a16:creationId xmlns:a16="http://schemas.microsoft.com/office/drawing/2014/main" id="{AE14E25C-EA0A-4FDB-A9EA-46EA618D2D7F}"/>
            </a:ext>
          </a:extLst>
        </xdr:cNvPr>
        <xdr:cNvSpPr/>
      </xdr:nvSpPr>
      <xdr:spPr>
        <a:xfrm>
          <a:off x="9192260" y="1010094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59</xdr:row>
      <xdr:rowOff>65405</xdr:rowOff>
    </xdr:from>
    <xdr:ext cx="598805" cy="257175"/>
    <xdr:sp macro="" textlink="">
      <xdr:nvSpPr>
        <xdr:cNvPr id="245" name="【橋りょう・トンネル】&#10;一人当たり有形固定資産（償却資産）額該当値テキスト">
          <a:extLst>
            <a:ext uri="{FF2B5EF4-FFF2-40B4-BE49-F238E27FC236}">
              <a16:creationId xmlns:a16="http://schemas.microsoft.com/office/drawing/2014/main" id="{DF431869-4BEF-41E8-A071-03ED6BA0937A}"/>
            </a:ext>
          </a:extLst>
        </xdr:cNvPr>
        <xdr:cNvSpPr txBox="1"/>
      </xdr:nvSpPr>
      <xdr:spPr>
        <a:xfrm>
          <a:off x="9258300" y="9956165"/>
          <a:ext cx="59880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526,338</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60</xdr:row>
      <xdr:rowOff>52070</xdr:rowOff>
    </xdr:from>
    <xdr:to>
      <xdr:col>50</xdr:col>
      <xdr:colOff>165100</xdr:colOff>
      <xdr:row>60</xdr:row>
      <xdr:rowOff>153035</xdr:rowOff>
    </xdr:to>
    <xdr:sp macro="" textlink="">
      <xdr:nvSpPr>
        <xdr:cNvPr id="246" name="楕円 245">
          <a:extLst>
            <a:ext uri="{FF2B5EF4-FFF2-40B4-BE49-F238E27FC236}">
              <a16:creationId xmlns:a16="http://schemas.microsoft.com/office/drawing/2014/main" id="{B1A04F03-7871-431B-92C8-39FD576FE74F}"/>
            </a:ext>
          </a:extLst>
        </xdr:cNvPr>
        <xdr:cNvSpPr/>
      </xdr:nvSpPr>
      <xdr:spPr>
        <a:xfrm>
          <a:off x="8445500" y="1011047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60</xdr:row>
      <xdr:rowOff>93345</xdr:rowOff>
    </xdr:from>
    <xdr:to>
      <xdr:col>55</xdr:col>
      <xdr:colOff>0</xdr:colOff>
      <xdr:row>60</xdr:row>
      <xdr:rowOff>102235</xdr:rowOff>
    </xdr:to>
    <xdr:cxnSp macro="">
      <xdr:nvCxnSpPr>
        <xdr:cNvPr id="247" name="直線コネクタ 246">
          <a:extLst>
            <a:ext uri="{FF2B5EF4-FFF2-40B4-BE49-F238E27FC236}">
              <a16:creationId xmlns:a16="http://schemas.microsoft.com/office/drawing/2014/main" id="{AD9CDE2A-E463-471C-800A-532BB98C8DE4}"/>
            </a:ext>
          </a:extLst>
        </xdr:cNvPr>
        <xdr:cNvCxnSpPr/>
      </xdr:nvCxnSpPr>
      <xdr:spPr>
        <a:xfrm flipV="1">
          <a:off x="8496300" y="10151745"/>
          <a:ext cx="7239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57150</xdr:rowOff>
    </xdr:from>
    <xdr:to>
      <xdr:col>46</xdr:col>
      <xdr:colOff>38100</xdr:colOff>
      <xdr:row>60</xdr:row>
      <xdr:rowOff>158750</xdr:rowOff>
    </xdr:to>
    <xdr:sp macro="" textlink="">
      <xdr:nvSpPr>
        <xdr:cNvPr id="248" name="楕円 247">
          <a:extLst>
            <a:ext uri="{FF2B5EF4-FFF2-40B4-BE49-F238E27FC236}">
              <a16:creationId xmlns:a16="http://schemas.microsoft.com/office/drawing/2014/main" id="{445B340F-D941-48F5-980C-884D6E31899D}"/>
            </a:ext>
          </a:extLst>
        </xdr:cNvPr>
        <xdr:cNvSpPr/>
      </xdr:nvSpPr>
      <xdr:spPr>
        <a:xfrm>
          <a:off x="7670800" y="1011555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60</xdr:row>
      <xdr:rowOff>102235</xdr:rowOff>
    </xdr:from>
    <xdr:to>
      <xdr:col>50</xdr:col>
      <xdr:colOff>114300</xdr:colOff>
      <xdr:row>60</xdr:row>
      <xdr:rowOff>107950</xdr:rowOff>
    </xdr:to>
    <xdr:cxnSp macro="">
      <xdr:nvCxnSpPr>
        <xdr:cNvPr id="249" name="直線コネクタ 248">
          <a:extLst>
            <a:ext uri="{FF2B5EF4-FFF2-40B4-BE49-F238E27FC236}">
              <a16:creationId xmlns:a16="http://schemas.microsoft.com/office/drawing/2014/main" id="{0F9DBAAC-578D-436D-BFBF-3113707DC046}"/>
            </a:ext>
          </a:extLst>
        </xdr:cNvPr>
        <xdr:cNvCxnSpPr/>
      </xdr:nvCxnSpPr>
      <xdr:spPr>
        <a:xfrm flipV="1">
          <a:off x="7713980" y="10160635"/>
          <a:ext cx="78232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60</xdr:row>
      <xdr:rowOff>66040</xdr:rowOff>
    </xdr:from>
    <xdr:to>
      <xdr:col>41</xdr:col>
      <xdr:colOff>101600</xdr:colOff>
      <xdr:row>60</xdr:row>
      <xdr:rowOff>167640</xdr:rowOff>
    </xdr:to>
    <xdr:sp macro="" textlink="">
      <xdr:nvSpPr>
        <xdr:cNvPr id="250" name="楕円 249">
          <a:extLst>
            <a:ext uri="{FF2B5EF4-FFF2-40B4-BE49-F238E27FC236}">
              <a16:creationId xmlns:a16="http://schemas.microsoft.com/office/drawing/2014/main" id="{3D1CAC42-AF21-4FA8-AB7C-F11629B17E8B}"/>
            </a:ext>
          </a:extLst>
        </xdr:cNvPr>
        <xdr:cNvSpPr/>
      </xdr:nvSpPr>
      <xdr:spPr>
        <a:xfrm>
          <a:off x="6873240" y="10124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60</xdr:row>
      <xdr:rowOff>107950</xdr:rowOff>
    </xdr:from>
    <xdr:to>
      <xdr:col>45</xdr:col>
      <xdr:colOff>177800</xdr:colOff>
      <xdr:row>60</xdr:row>
      <xdr:rowOff>116840</xdr:rowOff>
    </xdr:to>
    <xdr:cxnSp macro="">
      <xdr:nvCxnSpPr>
        <xdr:cNvPr id="251" name="直線コネクタ 250">
          <a:extLst>
            <a:ext uri="{FF2B5EF4-FFF2-40B4-BE49-F238E27FC236}">
              <a16:creationId xmlns:a16="http://schemas.microsoft.com/office/drawing/2014/main" id="{E3467B35-A462-4CCB-BE04-5FA90F1D2F4D}"/>
            </a:ext>
          </a:extLst>
        </xdr:cNvPr>
        <xdr:cNvCxnSpPr/>
      </xdr:nvCxnSpPr>
      <xdr:spPr>
        <a:xfrm flipV="1">
          <a:off x="6924040" y="10166350"/>
          <a:ext cx="78994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60</xdr:row>
      <xdr:rowOff>73660</xdr:rowOff>
    </xdr:from>
    <xdr:to>
      <xdr:col>36</xdr:col>
      <xdr:colOff>165100</xdr:colOff>
      <xdr:row>61</xdr:row>
      <xdr:rowOff>3810</xdr:rowOff>
    </xdr:to>
    <xdr:sp macro="" textlink="">
      <xdr:nvSpPr>
        <xdr:cNvPr id="252" name="楕円 251">
          <a:extLst>
            <a:ext uri="{FF2B5EF4-FFF2-40B4-BE49-F238E27FC236}">
              <a16:creationId xmlns:a16="http://schemas.microsoft.com/office/drawing/2014/main" id="{1DBBD852-20BB-4479-96CD-69CB433BFF4E}"/>
            </a:ext>
          </a:extLst>
        </xdr:cNvPr>
        <xdr:cNvSpPr/>
      </xdr:nvSpPr>
      <xdr:spPr>
        <a:xfrm>
          <a:off x="6098540" y="101320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60</xdr:row>
      <xdr:rowOff>116840</xdr:rowOff>
    </xdr:from>
    <xdr:to>
      <xdr:col>41</xdr:col>
      <xdr:colOff>50800</xdr:colOff>
      <xdr:row>60</xdr:row>
      <xdr:rowOff>124460</xdr:rowOff>
    </xdr:to>
    <xdr:cxnSp macro="">
      <xdr:nvCxnSpPr>
        <xdr:cNvPr id="253" name="直線コネクタ 252">
          <a:extLst>
            <a:ext uri="{FF2B5EF4-FFF2-40B4-BE49-F238E27FC236}">
              <a16:creationId xmlns:a16="http://schemas.microsoft.com/office/drawing/2014/main" id="{8C89C967-E5C7-41B4-AC13-F77190625A9E}"/>
            </a:ext>
          </a:extLst>
        </xdr:cNvPr>
        <xdr:cNvCxnSpPr/>
      </xdr:nvCxnSpPr>
      <xdr:spPr>
        <a:xfrm flipV="1">
          <a:off x="6149340" y="10175240"/>
          <a:ext cx="7747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182880</xdr:colOff>
      <xdr:row>63</xdr:row>
      <xdr:rowOff>20320</xdr:rowOff>
    </xdr:from>
    <xdr:ext cx="596900" cy="257175"/>
    <xdr:sp macro="" textlink="">
      <xdr:nvSpPr>
        <xdr:cNvPr id="254" name="n_1aveValue【橋りょう・トンネル】&#10;一人当たり有形固定資産（償却資産）額">
          <a:extLst>
            <a:ext uri="{FF2B5EF4-FFF2-40B4-BE49-F238E27FC236}">
              <a16:creationId xmlns:a16="http://schemas.microsoft.com/office/drawing/2014/main" id="{DF20EEEF-356F-4C8B-8324-58713AEF3755}"/>
            </a:ext>
          </a:extLst>
        </xdr:cNvPr>
        <xdr:cNvSpPr txBox="1"/>
      </xdr:nvSpPr>
      <xdr:spPr>
        <a:xfrm>
          <a:off x="8214360" y="10581640"/>
          <a:ext cx="596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212,092</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68580</xdr:colOff>
      <xdr:row>63</xdr:row>
      <xdr:rowOff>17780</xdr:rowOff>
    </xdr:from>
    <xdr:ext cx="596900" cy="257175"/>
    <xdr:sp macro="" textlink="">
      <xdr:nvSpPr>
        <xdr:cNvPr id="255" name="n_2aveValue【橋りょう・トンネル】&#10;一人当たり有形固定資産（償却資産）額">
          <a:extLst>
            <a:ext uri="{FF2B5EF4-FFF2-40B4-BE49-F238E27FC236}">
              <a16:creationId xmlns:a16="http://schemas.microsoft.com/office/drawing/2014/main" id="{70CBEAAF-4B5E-4895-A0F3-4C301E254F98}"/>
            </a:ext>
          </a:extLst>
        </xdr:cNvPr>
        <xdr:cNvSpPr txBox="1"/>
      </xdr:nvSpPr>
      <xdr:spPr>
        <a:xfrm>
          <a:off x="7444740" y="10579100"/>
          <a:ext cx="596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214,345</a:t>
          </a:r>
          <a:endParaRPr kumimoji="1" lang="ja-JP" altLang="en-US" sz="1000" b="1">
            <a:solidFill>
              <a:srgbClr val="000080"/>
            </a:solidFill>
            <a:latin typeface="ＭＳ Ｐゴシック"/>
            <a:ea typeface="ＭＳ Ｐゴシック"/>
          </a:endParaRPr>
        </a:p>
      </xdr:txBody>
    </xdr:sp>
    <xdr:clientData/>
  </xdr:oneCellAnchor>
  <xdr:oneCellAnchor>
    <xdr:from>
      <xdr:col>39</xdr:col>
      <xdr:colOff>132080</xdr:colOff>
      <xdr:row>63</xdr:row>
      <xdr:rowOff>33020</xdr:rowOff>
    </xdr:from>
    <xdr:ext cx="596900" cy="259080"/>
    <xdr:sp macro="" textlink="">
      <xdr:nvSpPr>
        <xdr:cNvPr id="256" name="n_3aveValue【橋りょう・トンネル】&#10;一人当たり有形固定資産（償却資産）額">
          <a:extLst>
            <a:ext uri="{FF2B5EF4-FFF2-40B4-BE49-F238E27FC236}">
              <a16:creationId xmlns:a16="http://schemas.microsoft.com/office/drawing/2014/main" id="{A471E46B-E005-487B-AC50-F86DC70F0361}"/>
            </a:ext>
          </a:extLst>
        </xdr:cNvPr>
        <xdr:cNvSpPr txBox="1"/>
      </xdr:nvSpPr>
      <xdr:spPr>
        <a:xfrm>
          <a:off x="6670040" y="10594340"/>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201,934</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5080</xdr:colOff>
      <xdr:row>63</xdr:row>
      <xdr:rowOff>34290</xdr:rowOff>
    </xdr:from>
    <xdr:ext cx="596900" cy="259080"/>
    <xdr:sp macro="" textlink="">
      <xdr:nvSpPr>
        <xdr:cNvPr id="257" name="n_4aveValue【橋りょう・トンネル】&#10;一人当たり有形固定資産（償却資産）額">
          <a:extLst>
            <a:ext uri="{FF2B5EF4-FFF2-40B4-BE49-F238E27FC236}">
              <a16:creationId xmlns:a16="http://schemas.microsoft.com/office/drawing/2014/main" id="{EB49BA97-06F9-40A2-8B72-CE077AEE1CE3}"/>
            </a:ext>
          </a:extLst>
        </xdr:cNvPr>
        <xdr:cNvSpPr txBox="1"/>
      </xdr:nvSpPr>
      <xdr:spPr>
        <a:xfrm>
          <a:off x="5872480" y="10595610"/>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201,014</a:t>
          </a:r>
          <a:endParaRPr kumimoji="1" lang="ja-JP" altLang="en-US" sz="1000" b="1">
            <a:solidFill>
              <a:srgbClr val="000080"/>
            </a:solidFill>
            <a:latin typeface="ＭＳ Ｐゴシック"/>
            <a:ea typeface="ＭＳ Ｐゴシック"/>
          </a:endParaRPr>
        </a:p>
      </xdr:txBody>
    </xdr:sp>
    <xdr:clientData/>
  </xdr:oneCellAnchor>
  <xdr:oneCellAnchor>
    <xdr:from>
      <xdr:col>48</xdr:col>
      <xdr:colOff>182880</xdr:colOff>
      <xdr:row>58</xdr:row>
      <xdr:rowOff>169545</xdr:rowOff>
    </xdr:from>
    <xdr:ext cx="596900" cy="257175"/>
    <xdr:sp macro="" textlink="">
      <xdr:nvSpPr>
        <xdr:cNvPr id="258" name="n_1mainValue【橋りょう・トンネル】&#10;一人当たり有形固定資産（償却資産）額">
          <a:extLst>
            <a:ext uri="{FF2B5EF4-FFF2-40B4-BE49-F238E27FC236}">
              <a16:creationId xmlns:a16="http://schemas.microsoft.com/office/drawing/2014/main" id="{FFE226ED-6BD5-4A7E-93EE-91DB00F98B10}"/>
            </a:ext>
          </a:extLst>
        </xdr:cNvPr>
        <xdr:cNvSpPr txBox="1"/>
      </xdr:nvSpPr>
      <xdr:spPr>
        <a:xfrm>
          <a:off x="8214360" y="9892665"/>
          <a:ext cx="596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519,385</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68580</xdr:colOff>
      <xdr:row>59</xdr:row>
      <xdr:rowOff>3810</xdr:rowOff>
    </xdr:from>
    <xdr:ext cx="596900" cy="259080"/>
    <xdr:sp macro="" textlink="">
      <xdr:nvSpPr>
        <xdr:cNvPr id="259" name="n_2mainValue【橋りょう・トンネル】&#10;一人当たり有形固定資産（償却資産）額">
          <a:extLst>
            <a:ext uri="{FF2B5EF4-FFF2-40B4-BE49-F238E27FC236}">
              <a16:creationId xmlns:a16="http://schemas.microsoft.com/office/drawing/2014/main" id="{EF2603C5-EE66-433D-B2DC-1C6A16FF82EF}"/>
            </a:ext>
          </a:extLst>
        </xdr:cNvPr>
        <xdr:cNvSpPr txBox="1"/>
      </xdr:nvSpPr>
      <xdr:spPr>
        <a:xfrm>
          <a:off x="7444740" y="9894570"/>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515,226</a:t>
          </a:r>
          <a:endParaRPr kumimoji="1" lang="ja-JP" altLang="en-US" sz="1000" b="1">
            <a:solidFill>
              <a:srgbClr val="FF0000"/>
            </a:solidFill>
            <a:latin typeface="ＭＳ Ｐゴシック"/>
            <a:ea typeface="ＭＳ Ｐゴシック"/>
          </a:endParaRPr>
        </a:p>
      </xdr:txBody>
    </xdr:sp>
    <xdr:clientData/>
  </xdr:oneCellAnchor>
  <xdr:oneCellAnchor>
    <xdr:from>
      <xdr:col>39</xdr:col>
      <xdr:colOff>132080</xdr:colOff>
      <xdr:row>59</xdr:row>
      <xdr:rowOff>12700</xdr:rowOff>
    </xdr:from>
    <xdr:ext cx="596900" cy="259080"/>
    <xdr:sp macro="" textlink="">
      <xdr:nvSpPr>
        <xdr:cNvPr id="260" name="n_3mainValue【橋りょう・トンネル】&#10;一人当たり有形固定資産（償却資産）額">
          <a:extLst>
            <a:ext uri="{FF2B5EF4-FFF2-40B4-BE49-F238E27FC236}">
              <a16:creationId xmlns:a16="http://schemas.microsoft.com/office/drawing/2014/main" id="{2077CA93-0140-4C81-8C00-316DE08FD88D}"/>
            </a:ext>
          </a:extLst>
        </xdr:cNvPr>
        <xdr:cNvSpPr txBox="1"/>
      </xdr:nvSpPr>
      <xdr:spPr>
        <a:xfrm>
          <a:off x="6670040" y="9903460"/>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507,837</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5080</xdr:colOff>
      <xdr:row>59</xdr:row>
      <xdr:rowOff>20320</xdr:rowOff>
    </xdr:from>
    <xdr:ext cx="596900" cy="257175"/>
    <xdr:sp macro="" textlink="">
      <xdr:nvSpPr>
        <xdr:cNvPr id="261" name="n_4mainValue【橋りょう・トンネル】&#10;一人当たり有形固定資産（償却資産）額">
          <a:extLst>
            <a:ext uri="{FF2B5EF4-FFF2-40B4-BE49-F238E27FC236}">
              <a16:creationId xmlns:a16="http://schemas.microsoft.com/office/drawing/2014/main" id="{1C04DCAA-769C-4F58-B081-82FC9B1BB934}"/>
            </a:ext>
          </a:extLst>
        </xdr:cNvPr>
        <xdr:cNvSpPr txBox="1"/>
      </xdr:nvSpPr>
      <xdr:spPr>
        <a:xfrm>
          <a:off x="5872480" y="9911080"/>
          <a:ext cx="596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501,858</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F675DF29-B982-4A14-AA80-5681390152B1}"/>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D7DEFF75-DF24-40A7-94D7-8DAB88CF09BA}"/>
            </a:ext>
          </a:extLst>
        </xdr:cNvPr>
        <xdr:cNvSpPr/>
      </xdr:nvSpPr>
      <xdr:spPr>
        <a:xfrm>
          <a:off x="797560" y="1219708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2FF670FC-D467-4BD5-90C3-6BCD7698F359}"/>
            </a:ext>
          </a:extLst>
        </xdr:cNvPr>
        <xdr:cNvSpPr/>
      </xdr:nvSpPr>
      <xdr:spPr>
        <a:xfrm>
          <a:off x="797560" y="1239647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9/73</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974DC00F-2144-4531-8E1E-927ABC528839}"/>
            </a:ext>
          </a:extLst>
        </xdr:cNvPr>
        <xdr:cNvSpPr/>
      </xdr:nvSpPr>
      <xdr:spPr>
        <a:xfrm>
          <a:off x="1676400" y="1219708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3EE5E779-71AE-412C-BCA5-6FB491D5ED53}"/>
            </a:ext>
          </a:extLst>
        </xdr:cNvPr>
        <xdr:cNvSpPr/>
      </xdr:nvSpPr>
      <xdr:spPr>
        <a:xfrm>
          <a:off x="1676400" y="1239647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68.1</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ACDA998D-E375-4FD4-93A0-82749D6E6B1C}"/>
            </a:ext>
          </a:extLst>
        </xdr:cNvPr>
        <xdr:cNvSpPr/>
      </xdr:nvSpPr>
      <xdr:spPr>
        <a:xfrm>
          <a:off x="2682240" y="1219708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新潟県平均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BADAE6A8-5B48-43E9-83C3-420A1431561C}"/>
            </a:ext>
          </a:extLst>
        </xdr:cNvPr>
        <xdr:cNvSpPr/>
      </xdr:nvSpPr>
      <xdr:spPr>
        <a:xfrm>
          <a:off x="2682240" y="1239647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70.0</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7FD03E5E-9261-4A13-905F-98E3734E1E62}"/>
            </a:ext>
          </a:extLst>
        </xdr:cNvPr>
        <xdr:cNvSpPr/>
      </xdr:nvSpPr>
      <xdr:spPr>
        <a:xfrm>
          <a:off x="670560" y="12668250"/>
          <a:ext cx="417576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6545" cy="223520"/>
    <xdr:sp macro="" textlink="">
      <xdr:nvSpPr>
        <xdr:cNvPr id="270" name="テキスト ボックス 269">
          <a:extLst>
            <a:ext uri="{FF2B5EF4-FFF2-40B4-BE49-F238E27FC236}">
              <a16:creationId xmlns:a16="http://schemas.microsoft.com/office/drawing/2014/main" id="{FA18AF08-51DA-44A2-A1E4-45D5534EDBC7}"/>
            </a:ext>
          </a:extLst>
        </xdr:cNvPr>
        <xdr:cNvSpPr txBox="1"/>
      </xdr:nvSpPr>
      <xdr:spPr>
        <a:xfrm>
          <a:off x="655320" y="12481560"/>
          <a:ext cx="29654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ECAEEDC7-35E8-4B4D-89A3-637453D1A102}"/>
            </a:ext>
          </a:extLst>
        </xdr:cNvPr>
        <xdr:cNvCxnSpPr/>
      </xdr:nvCxnSpPr>
      <xdr:spPr>
        <a:xfrm>
          <a:off x="670560" y="1490472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88</xdr:row>
      <xdr:rowOff>10160</xdr:rowOff>
    </xdr:from>
    <xdr:ext cx="465455" cy="259080"/>
    <xdr:sp macro="" textlink="">
      <xdr:nvSpPr>
        <xdr:cNvPr id="272" name="テキスト ボックス 271">
          <a:extLst>
            <a:ext uri="{FF2B5EF4-FFF2-40B4-BE49-F238E27FC236}">
              <a16:creationId xmlns:a16="http://schemas.microsoft.com/office/drawing/2014/main" id="{69DF8E18-017E-490C-B655-80F7F1DBC24D}"/>
            </a:ext>
          </a:extLst>
        </xdr:cNvPr>
        <xdr:cNvSpPr txBox="1"/>
      </xdr:nvSpPr>
      <xdr:spPr>
        <a:xfrm>
          <a:off x="271780" y="1476248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3" name="直線コネクタ 272">
          <a:extLst>
            <a:ext uri="{FF2B5EF4-FFF2-40B4-BE49-F238E27FC236}">
              <a16:creationId xmlns:a16="http://schemas.microsoft.com/office/drawing/2014/main" id="{1212A1A6-EFD7-49A9-BAB6-72BC29676F6C}"/>
            </a:ext>
          </a:extLst>
        </xdr:cNvPr>
        <xdr:cNvCxnSpPr/>
      </xdr:nvCxnSpPr>
      <xdr:spPr>
        <a:xfrm>
          <a:off x="670560" y="1445514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85</xdr:row>
      <xdr:rowOff>67310</xdr:rowOff>
    </xdr:from>
    <xdr:ext cx="465455" cy="259080"/>
    <xdr:sp macro="" textlink="">
      <xdr:nvSpPr>
        <xdr:cNvPr id="274" name="テキスト ボックス 273">
          <a:extLst>
            <a:ext uri="{FF2B5EF4-FFF2-40B4-BE49-F238E27FC236}">
              <a16:creationId xmlns:a16="http://schemas.microsoft.com/office/drawing/2014/main" id="{F5F3F2FB-7179-4A53-8828-6D1373306C3C}"/>
            </a:ext>
          </a:extLst>
        </xdr:cNvPr>
        <xdr:cNvSpPr txBox="1"/>
      </xdr:nvSpPr>
      <xdr:spPr>
        <a:xfrm>
          <a:off x="271780" y="1431671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5" name="直線コネクタ 274">
          <a:extLst>
            <a:ext uri="{FF2B5EF4-FFF2-40B4-BE49-F238E27FC236}">
              <a16:creationId xmlns:a16="http://schemas.microsoft.com/office/drawing/2014/main" id="{971038A6-4B0C-4B64-A8C9-FA3445B63616}"/>
            </a:ext>
          </a:extLst>
        </xdr:cNvPr>
        <xdr:cNvCxnSpPr/>
      </xdr:nvCxnSpPr>
      <xdr:spPr>
        <a:xfrm>
          <a:off x="670560" y="1400937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82</xdr:row>
      <xdr:rowOff>124460</xdr:rowOff>
    </xdr:from>
    <xdr:ext cx="403225" cy="259080"/>
    <xdr:sp macro="" textlink="">
      <xdr:nvSpPr>
        <xdr:cNvPr id="276" name="テキスト ボックス 275">
          <a:extLst>
            <a:ext uri="{FF2B5EF4-FFF2-40B4-BE49-F238E27FC236}">
              <a16:creationId xmlns:a16="http://schemas.microsoft.com/office/drawing/2014/main" id="{A1378465-7094-4CD0-931F-54B9DF383F6E}"/>
            </a:ext>
          </a:extLst>
        </xdr:cNvPr>
        <xdr:cNvSpPr txBox="1"/>
      </xdr:nvSpPr>
      <xdr:spPr>
        <a:xfrm>
          <a:off x="335915" y="1387094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7" name="直線コネクタ 276">
          <a:extLst>
            <a:ext uri="{FF2B5EF4-FFF2-40B4-BE49-F238E27FC236}">
              <a16:creationId xmlns:a16="http://schemas.microsoft.com/office/drawing/2014/main" id="{B9B823E8-13DE-49CF-9EF1-E5A075337D47}"/>
            </a:ext>
          </a:extLst>
        </xdr:cNvPr>
        <xdr:cNvCxnSpPr/>
      </xdr:nvCxnSpPr>
      <xdr:spPr>
        <a:xfrm>
          <a:off x="670560" y="1356360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80</xdr:row>
      <xdr:rowOff>10160</xdr:rowOff>
    </xdr:from>
    <xdr:ext cx="403225" cy="259080"/>
    <xdr:sp macro="" textlink="">
      <xdr:nvSpPr>
        <xdr:cNvPr id="278" name="テキスト ボックス 277">
          <a:extLst>
            <a:ext uri="{FF2B5EF4-FFF2-40B4-BE49-F238E27FC236}">
              <a16:creationId xmlns:a16="http://schemas.microsoft.com/office/drawing/2014/main" id="{5BB7B2CE-216B-4D94-9345-6BAF00FB9D5F}"/>
            </a:ext>
          </a:extLst>
        </xdr:cNvPr>
        <xdr:cNvSpPr txBox="1"/>
      </xdr:nvSpPr>
      <xdr:spPr>
        <a:xfrm>
          <a:off x="335915" y="134213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9" name="直線コネクタ 278">
          <a:extLst>
            <a:ext uri="{FF2B5EF4-FFF2-40B4-BE49-F238E27FC236}">
              <a16:creationId xmlns:a16="http://schemas.microsoft.com/office/drawing/2014/main" id="{1D721DA5-778C-400D-A33D-966658FEB433}"/>
            </a:ext>
          </a:extLst>
        </xdr:cNvPr>
        <xdr:cNvCxnSpPr/>
      </xdr:nvCxnSpPr>
      <xdr:spPr>
        <a:xfrm>
          <a:off x="670560" y="1311402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77</xdr:row>
      <xdr:rowOff>67310</xdr:rowOff>
    </xdr:from>
    <xdr:ext cx="403225" cy="259080"/>
    <xdr:sp macro="" textlink="">
      <xdr:nvSpPr>
        <xdr:cNvPr id="280" name="テキスト ボックス 279">
          <a:extLst>
            <a:ext uri="{FF2B5EF4-FFF2-40B4-BE49-F238E27FC236}">
              <a16:creationId xmlns:a16="http://schemas.microsoft.com/office/drawing/2014/main" id="{CD68389B-800D-4834-954A-2BD2BA53350D}"/>
            </a:ext>
          </a:extLst>
        </xdr:cNvPr>
        <xdr:cNvSpPr txBox="1"/>
      </xdr:nvSpPr>
      <xdr:spPr>
        <a:xfrm>
          <a:off x="335915" y="1297559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1" name="直線コネクタ 280">
          <a:extLst>
            <a:ext uri="{FF2B5EF4-FFF2-40B4-BE49-F238E27FC236}">
              <a16:creationId xmlns:a16="http://schemas.microsoft.com/office/drawing/2014/main" id="{A75DDBCA-299E-4B4A-B160-06E46164E2B0}"/>
            </a:ext>
          </a:extLst>
        </xdr:cNvPr>
        <xdr:cNvCxnSpPr/>
      </xdr:nvCxnSpPr>
      <xdr:spPr>
        <a:xfrm>
          <a:off x="670560" y="1266825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74</xdr:row>
      <xdr:rowOff>124460</xdr:rowOff>
    </xdr:from>
    <xdr:ext cx="403225" cy="259080"/>
    <xdr:sp macro="" textlink="">
      <xdr:nvSpPr>
        <xdr:cNvPr id="282" name="テキスト ボックス 281">
          <a:extLst>
            <a:ext uri="{FF2B5EF4-FFF2-40B4-BE49-F238E27FC236}">
              <a16:creationId xmlns:a16="http://schemas.microsoft.com/office/drawing/2014/main" id="{B8EB9940-0DD9-4A4C-871F-F968F7053B34}"/>
            </a:ext>
          </a:extLst>
        </xdr:cNvPr>
        <xdr:cNvSpPr txBox="1"/>
      </xdr:nvSpPr>
      <xdr:spPr>
        <a:xfrm>
          <a:off x="335915" y="1252982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3" name="【公営住宅】&#10;有形固定資産減価償却率グラフ枠">
          <a:extLst>
            <a:ext uri="{FF2B5EF4-FFF2-40B4-BE49-F238E27FC236}">
              <a16:creationId xmlns:a16="http://schemas.microsoft.com/office/drawing/2014/main" id="{FA905C95-104F-4FBA-B3D3-0330A5F389E6}"/>
            </a:ext>
          </a:extLst>
        </xdr:cNvPr>
        <xdr:cNvSpPr/>
      </xdr:nvSpPr>
      <xdr:spPr>
        <a:xfrm>
          <a:off x="670560" y="12668250"/>
          <a:ext cx="417576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79</xdr:row>
      <xdr:rowOff>46990</xdr:rowOff>
    </xdr:from>
    <xdr:to>
      <xdr:col>24</xdr:col>
      <xdr:colOff>62865</xdr:colOff>
      <xdr:row>86</xdr:row>
      <xdr:rowOff>38100</xdr:rowOff>
    </xdr:to>
    <xdr:cxnSp macro="">
      <xdr:nvCxnSpPr>
        <xdr:cNvPr id="284" name="直線コネクタ 283">
          <a:extLst>
            <a:ext uri="{FF2B5EF4-FFF2-40B4-BE49-F238E27FC236}">
              <a16:creationId xmlns:a16="http://schemas.microsoft.com/office/drawing/2014/main" id="{B6144B7B-DE8A-4D8D-9DDD-FBAC381DC338}"/>
            </a:ext>
          </a:extLst>
        </xdr:cNvPr>
        <xdr:cNvCxnSpPr/>
      </xdr:nvCxnSpPr>
      <xdr:spPr>
        <a:xfrm flipV="1">
          <a:off x="4086225" y="13290550"/>
          <a:ext cx="0" cy="11645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41910</xdr:rowOff>
    </xdr:from>
    <xdr:ext cx="469900" cy="257175"/>
    <xdr:sp macro="" textlink="">
      <xdr:nvSpPr>
        <xdr:cNvPr id="285" name="【公営住宅】&#10;有形固定資産減価償却率最小値テキスト">
          <a:extLst>
            <a:ext uri="{FF2B5EF4-FFF2-40B4-BE49-F238E27FC236}">
              <a16:creationId xmlns:a16="http://schemas.microsoft.com/office/drawing/2014/main" id="{9B142256-EBCE-42E0-A6A2-FCBBDFD96208}"/>
            </a:ext>
          </a:extLst>
        </xdr:cNvPr>
        <xdr:cNvSpPr txBox="1"/>
      </xdr:nvSpPr>
      <xdr:spPr>
        <a:xfrm>
          <a:off x="4124960" y="1445895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23</xdr:col>
      <xdr:colOff>165100</xdr:colOff>
      <xdr:row>86</xdr:row>
      <xdr:rowOff>38100</xdr:rowOff>
    </xdr:from>
    <xdr:to>
      <xdr:col>24</xdr:col>
      <xdr:colOff>152400</xdr:colOff>
      <xdr:row>86</xdr:row>
      <xdr:rowOff>38100</xdr:rowOff>
    </xdr:to>
    <xdr:cxnSp macro="">
      <xdr:nvCxnSpPr>
        <xdr:cNvPr id="286" name="直線コネクタ 285">
          <a:extLst>
            <a:ext uri="{FF2B5EF4-FFF2-40B4-BE49-F238E27FC236}">
              <a16:creationId xmlns:a16="http://schemas.microsoft.com/office/drawing/2014/main" id="{5B061A2F-A9E4-4F01-A359-34281CD73748}"/>
            </a:ext>
          </a:extLst>
        </xdr:cNvPr>
        <xdr:cNvCxnSpPr/>
      </xdr:nvCxnSpPr>
      <xdr:spPr>
        <a:xfrm>
          <a:off x="4020820" y="1445514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165100</xdr:rowOff>
    </xdr:from>
    <xdr:ext cx="405130" cy="259080"/>
    <xdr:sp macro="" textlink="">
      <xdr:nvSpPr>
        <xdr:cNvPr id="287" name="【公営住宅】&#10;有形固定資産減価償却率最大値テキスト">
          <a:extLst>
            <a:ext uri="{FF2B5EF4-FFF2-40B4-BE49-F238E27FC236}">
              <a16:creationId xmlns:a16="http://schemas.microsoft.com/office/drawing/2014/main" id="{37E1FC8D-D080-48F3-92A2-1806CA4986D3}"/>
            </a:ext>
          </a:extLst>
        </xdr:cNvPr>
        <xdr:cNvSpPr txBox="1"/>
      </xdr:nvSpPr>
      <xdr:spPr>
        <a:xfrm>
          <a:off x="4124960" y="1307338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47.9</a:t>
          </a:r>
          <a:endParaRPr kumimoji="1" lang="ja-JP" altLang="en-US" sz="1000" b="1">
            <a:latin typeface="ＭＳ Ｐゴシック"/>
            <a:ea typeface="ＭＳ Ｐゴシック"/>
          </a:endParaRPr>
        </a:p>
      </xdr:txBody>
    </xdr:sp>
    <xdr:clientData/>
  </xdr:oneCellAnchor>
  <xdr:twoCellAnchor>
    <xdr:from>
      <xdr:col>23</xdr:col>
      <xdr:colOff>165100</xdr:colOff>
      <xdr:row>79</xdr:row>
      <xdr:rowOff>46990</xdr:rowOff>
    </xdr:from>
    <xdr:to>
      <xdr:col>24</xdr:col>
      <xdr:colOff>152400</xdr:colOff>
      <xdr:row>79</xdr:row>
      <xdr:rowOff>46990</xdr:rowOff>
    </xdr:to>
    <xdr:cxnSp macro="">
      <xdr:nvCxnSpPr>
        <xdr:cNvPr id="288" name="直線コネクタ 287">
          <a:extLst>
            <a:ext uri="{FF2B5EF4-FFF2-40B4-BE49-F238E27FC236}">
              <a16:creationId xmlns:a16="http://schemas.microsoft.com/office/drawing/2014/main" id="{144F265F-26E8-40BE-914B-431E4470D866}"/>
            </a:ext>
          </a:extLst>
        </xdr:cNvPr>
        <xdr:cNvCxnSpPr/>
      </xdr:nvCxnSpPr>
      <xdr:spPr>
        <a:xfrm>
          <a:off x="4020820" y="1329055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25400</xdr:rowOff>
    </xdr:from>
    <xdr:ext cx="405130" cy="259080"/>
    <xdr:sp macro="" textlink="">
      <xdr:nvSpPr>
        <xdr:cNvPr id="289" name="【公営住宅】&#10;有形固定資産減価償却率平均値テキスト">
          <a:extLst>
            <a:ext uri="{FF2B5EF4-FFF2-40B4-BE49-F238E27FC236}">
              <a16:creationId xmlns:a16="http://schemas.microsoft.com/office/drawing/2014/main" id="{A704BF68-9A02-49BF-8946-2B2E00188FAE}"/>
            </a:ext>
          </a:extLst>
        </xdr:cNvPr>
        <xdr:cNvSpPr txBox="1"/>
      </xdr:nvSpPr>
      <xdr:spPr>
        <a:xfrm>
          <a:off x="4124960" y="1377188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72.6</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82</xdr:row>
      <xdr:rowOff>46990</xdr:rowOff>
    </xdr:from>
    <xdr:to>
      <xdr:col>24</xdr:col>
      <xdr:colOff>114300</xdr:colOff>
      <xdr:row>82</xdr:row>
      <xdr:rowOff>148590</xdr:rowOff>
    </xdr:to>
    <xdr:sp macro="" textlink="">
      <xdr:nvSpPr>
        <xdr:cNvPr id="290" name="フローチャート: 判断 289">
          <a:extLst>
            <a:ext uri="{FF2B5EF4-FFF2-40B4-BE49-F238E27FC236}">
              <a16:creationId xmlns:a16="http://schemas.microsoft.com/office/drawing/2014/main" id="{DFECC34A-4475-4DC2-9816-F08CB8A32613}"/>
            </a:ext>
          </a:extLst>
        </xdr:cNvPr>
        <xdr:cNvSpPr/>
      </xdr:nvSpPr>
      <xdr:spPr>
        <a:xfrm>
          <a:off x="4036060" y="13793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37465</xdr:rowOff>
    </xdr:from>
    <xdr:to>
      <xdr:col>20</xdr:col>
      <xdr:colOff>38100</xdr:colOff>
      <xdr:row>82</xdr:row>
      <xdr:rowOff>139065</xdr:rowOff>
    </xdr:to>
    <xdr:sp macro="" textlink="">
      <xdr:nvSpPr>
        <xdr:cNvPr id="291" name="フローチャート: 判断 290">
          <a:extLst>
            <a:ext uri="{FF2B5EF4-FFF2-40B4-BE49-F238E27FC236}">
              <a16:creationId xmlns:a16="http://schemas.microsoft.com/office/drawing/2014/main" id="{250E4CA0-75AB-401D-8D95-BA2613107BC0}"/>
            </a:ext>
          </a:extLst>
        </xdr:cNvPr>
        <xdr:cNvSpPr/>
      </xdr:nvSpPr>
      <xdr:spPr>
        <a:xfrm>
          <a:off x="3312160" y="1378394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19050</xdr:rowOff>
    </xdr:from>
    <xdr:to>
      <xdr:col>15</xdr:col>
      <xdr:colOff>101600</xdr:colOff>
      <xdr:row>82</xdr:row>
      <xdr:rowOff>120650</xdr:rowOff>
    </xdr:to>
    <xdr:sp macro="" textlink="">
      <xdr:nvSpPr>
        <xdr:cNvPr id="292" name="フローチャート: 判断 291">
          <a:extLst>
            <a:ext uri="{FF2B5EF4-FFF2-40B4-BE49-F238E27FC236}">
              <a16:creationId xmlns:a16="http://schemas.microsoft.com/office/drawing/2014/main" id="{A46B843C-F894-4DA8-8FC8-FAF572FA60ED}"/>
            </a:ext>
          </a:extLst>
        </xdr:cNvPr>
        <xdr:cNvSpPr/>
      </xdr:nvSpPr>
      <xdr:spPr>
        <a:xfrm>
          <a:off x="2514600" y="13765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154940</xdr:rowOff>
    </xdr:from>
    <xdr:to>
      <xdr:col>10</xdr:col>
      <xdr:colOff>165100</xdr:colOff>
      <xdr:row>82</xdr:row>
      <xdr:rowOff>84455</xdr:rowOff>
    </xdr:to>
    <xdr:sp macro="" textlink="">
      <xdr:nvSpPr>
        <xdr:cNvPr id="293" name="フローチャート: 判断 292">
          <a:extLst>
            <a:ext uri="{FF2B5EF4-FFF2-40B4-BE49-F238E27FC236}">
              <a16:creationId xmlns:a16="http://schemas.microsoft.com/office/drawing/2014/main" id="{C4B4E2C9-6258-426F-A13B-3859395D8A94}"/>
            </a:ext>
          </a:extLst>
        </xdr:cNvPr>
        <xdr:cNvSpPr/>
      </xdr:nvSpPr>
      <xdr:spPr>
        <a:xfrm>
          <a:off x="1739900" y="13733780"/>
          <a:ext cx="10160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127000</xdr:rowOff>
    </xdr:from>
    <xdr:to>
      <xdr:col>6</xdr:col>
      <xdr:colOff>38100</xdr:colOff>
      <xdr:row>82</xdr:row>
      <xdr:rowOff>57150</xdr:rowOff>
    </xdr:to>
    <xdr:sp macro="" textlink="">
      <xdr:nvSpPr>
        <xdr:cNvPr id="294" name="フローチャート: 判断 293">
          <a:extLst>
            <a:ext uri="{FF2B5EF4-FFF2-40B4-BE49-F238E27FC236}">
              <a16:creationId xmlns:a16="http://schemas.microsoft.com/office/drawing/2014/main" id="{66E8D9AD-3344-47BE-8766-8691CEAB06E9}"/>
            </a:ext>
          </a:extLst>
        </xdr:cNvPr>
        <xdr:cNvSpPr/>
      </xdr:nvSpPr>
      <xdr:spPr>
        <a:xfrm>
          <a:off x="965200" y="1370584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149860</xdr:rowOff>
    </xdr:from>
    <xdr:ext cx="762000" cy="259080"/>
    <xdr:sp macro="" textlink="">
      <xdr:nvSpPr>
        <xdr:cNvPr id="295" name="テキスト ボックス 294">
          <a:extLst>
            <a:ext uri="{FF2B5EF4-FFF2-40B4-BE49-F238E27FC236}">
              <a16:creationId xmlns:a16="http://schemas.microsoft.com/office/drawing/2014/main" id="{D28CE8B8-EE16-4F5F-8976-1D2EF0D4E1B8}"/>
            </a:ext>
          </a:extLst>
        </xdr:cNvPr>
        <xdr:cNvSpPr txBox="1"/>
      </xdr:nvSpPr>
      <xdr:spPr>
        <a:xfrm>
          <a:off x="3919220" y="149021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88</xdr:row>
      <xdr:rowOff>149860</xdr:rowOff>
    </xdr:from>
    <xdr:ext cx="762000" cy="259080"/>
    <xdr:sp macro="" textlink="">
      <xdr:nvSpPr>
        <xdr:cNvPr id="296" name="テキスト ボックス 295">
          <a:extLst>
            <a:ext uri="{FF2B5EF4-FFF2-40B4-BE49-F238E27FC236}">
              <a16:creationId xmlns:a16="http://schemas.microsoft.com/office/drawing/2014/main" id="{CFD94646-F1FF-4A1D-9061-A5782E275156}"/>
            </a:ext>
          </a:extLst>
        </xdr:cNvPr>
        <xdr:cNvSpPr txBox="1"/>
      </xdr:nvSpPr>
      <xdr:spPr>
        <a:xfrm>
          <a:off x="3187700" y="149021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88</xdr:row>
      <xdr:rowOff>149860</xdr:rowOff>
    </xdr:from>
    <xdr:ext cx="762000" cy="259080"/>
    <xdr:sp macro="" textlink="">
      <xdr:nvSpPr>
        <xdr:cNvPr id="297" name="テキスト ボックス 296">
          <a:extLst>
            <a:ext uri="{FF2B5EF4-FFF2-40B4-BE49-F238E27FC236}">
              <a16:creationId xmlns:a16="http://schemas.microsoft.com/office/drawing/2014/main" id="{FFF0BC5B-A186-4CE6-A183-625829378812}"/>
            </a:ext>
          </a:extLst>
        </xdr:cNvPr>
        <xdr:cNvSpPr txBox="1"/>
      </xdr:nvSpPr>
      <xdr:spPr>
        <a:xfrm>
          <a:off x="2397760" y="149021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88</xdr:row>
      <xdr:rowOff>149860</xdr:rowOff>
    </xdr:from>
    <xdr:ext cx="762000" cy="259080"/>
    <xdr:sp macro="" textlink="">
      <xdr:nvSpPr>
        <xdr:cNvPr id="298" name="テキスト ボックス 297">
          <a:extLst>
            <a:ext uri="{FF2B5EF4-FFF2-40B4-BE49-F238E27FC236}">
              <a16:creationId xmlns:a16="http://schemas.microsoft.com/office/drawing/2014/main" id="{4555AD6D-6FBC-44E8-9CAA-DCE18989752A}"/>
            </a:ext>
          </a:extLst>
        </xdr:cNvPr>
        <xdr:cNvSpPr txBox="1"/>
      </xdr:nvSpPr>
      <xdr:spPr>
        <a:xfrm>
          <a:off x="1623060" y="149021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88</xdr:row>
      <xdr:rowOff>149860</xdr:rowOff>
    </xdr:from>
    <xdr:ext cx="762000" cy="259080"/>
    <xdr:sp macro="" textlink="">
      <xdr:nvSpPr>
        <xdr:cNvPr id="299" name="テキスト ボックス 298">
          <a:extLst>
            <a:ext uri="{FF2B5EF4-FFF2-40B4-BE49-F238E27FC236}">
              <a16:creationId xmlns:a16="http://schemas.microsoft.com/office/drawing/2014/main" id="{8D37513E-DF03-4552-AC9E-8BD8CED9959D}"/>
            </a:ext>
          </a:extLst>
        </xdr:cNvPr>
        <xdr:cNvSpPr txBox="1"/>
      </xdr:nvSpPr>
      <xdr:spPr>
        <a:xfrm>
          <a:off x="840740" y="149021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80</xdr:row>
      <xdr:rowOff>3175</xdr:rowOff>
    </xdr:from>
    <xdr:to>
      <xdr:col>24</xdr:col>
      <xdr:colOff>114300</xdr:colOff>
      <xdr:row>80</xdr:row>
      <xdr:rowOff>104775</xdr:rowOff>
    </xdr:to>
    <xdr:sp macro="" textlink="">
      <xdr:nvSpPr>
        <xdr:cNvPr id="300" name="楕円 299">
          <a:extLst>
            <a:ext uri="{FF2B5EF4-FFF2-40B4-BE49-F238E27FC236}">
              <a16:creationId xmlns:a16="http://schemas.microsoft.com/office/drawing/2014/main" id="{5BB5E5F5-9C21-4DE7-B7A2-DAEAFFAF8B4F}"/>
            </a:ext>
          </a:extLst>
        </xdr:cNvPr>
        <xdr:cNvSpPr/>
      </xdr:nvSpPr>
      <xdr:spPr>
        <a:xfrm>
          <a:off x="4036060" y="13414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26035</xdr:rowOff>
    </xdr:from>
    <xdr:ext cx="405130" cy="259080"/>
    <xdr:sp macro="" textlink="">
      <xdr:nvSpPr>
        <xdr:cNvPr id="301" name="【公営住宅】&#10;有形固定資産減価償却率該当値テキスト">
          <a:extLst>
            <a:ext uri="{FF2B5EF4-FFF2-40B4-BE49-F238E27FC236}">
              <a16:creationId xmlns:a16="http://schemas.microsoft.com/office/drawing/2014/main" id="{5E3DF24A-E6DE-439D-8195-DAC4271E6CBE}"/>
            </a:ext>
          </a:extLst>
        </xdr:cNvPr>
        <xdr:cNvSpPr txBox="1"/>
      </xdr:nvSpPr>
      <xdr:spPr>
        <a:xfrm>
          <a:off x="4124960" y="1326959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55.7</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79</xdr:row>
      <xdr:rowOff>154940</xdr:rowOff>
    </xdr:from>
    <xdr:to>
      <xdr:col>20</xdr:col>
      <xdr:colOff>38100</xdr:colOff>
      <xdr:row>80</xdr:row>
      <xdr:rowOff>84455</xdr:rowOff>
    </xdr:to>
    <xdr:sp macro="" textlink="">
      <xdr:nvSpPr>
        <xdr:cNvPr id="302" name="楕円 301">
          <a:extLst>
            <a:ext uri="{FF2B5EF4-FFF2-40B4-BE49-F238E27FC236}">
              <a16:creationId xmlns:a16="http://schemas.microsoft.com/office/drawing/2014/main" id="{C1692016-88E7-4141-981E-6FA82C6C12A5}"/>
            </a:ext>
          </a:extLst>
        </xdr:cNvPr>
        <xdr:cNvSpPr/>
      </xdr:nvSpPr>
      <xdr:spPr>
        <a:xfrm>
          <a:off x="3312160" y="13398500"/>
          <a:ext cx="7874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33655</xdr:rowOff>
    </xdr:from>
    <xdr:to>
      <xdr:col>24</xdr:col>
      <xdr:colOff>63500</xdr:colOff>
      <xdr:row>80</xdr:row>
      <xdr:rowOff>53975</xdr:rowOff>
    </xdr:to>
    <xdr:cxnSp macro="">
      <xdr:nvCxnSpPr>
        <xdr:cNvPr id="303" name="直線コネクタ 302">
          <a:extLst>
            <a:ext uri="{FF2B5EF4-FFF2-40B4-BE49-F238E27FC236}">
              <a16:creationId xmlns:a16="http://schemas.microsoft.com/office/drawing/2014/main" id="{E081280A-CF39-4FEF-B244-37932736EDEC}"/>
            </a:ext>
          </a:extLst>
        </xdr:cNvPr>
        <xdr:cNvCxnSpPr/>
      </xdr:nvCxnSpPr>
      <xdr:spPr>
        <a:xfrm>
          <a:off x="3355340" y="13444855"/>
          <a:ext cx="73152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170180</xdr:rowOff>
    </xdr:from>
    <xdr:to>
      <xdr:col>15</xdr:col>
      <xdr:colOff>101600</xdr:colOff>
      <xdr:row>80</xdr:row>
      <xdr:rowOff>100330</xdr:rowOff>
    </xdr:to>
    <xdr:sp macro="" textlink="">
      <xdr:nvSpPr>
        <xdr:cNvPr id="304" name="楕円 303">
          <a:extLst>
            <a:ext uri="{FF2B5EF4-FFF2-40B4-BE49-F238E27FC236}">
              <a16:creationId xmlns:a16="http://schemas.microsoft.com/office/drawing/2014/main" id="{B4E06D7F-0D1F-4DEF-AD46-8F8994F572DC}"/>
            </a:ext>
          </a:extLst>
        </xdr:cNvPr>
        <xdr:cNvSpPr/>
      </xdr:nvSpPr>
      <xdr:spPr>
        <a:xfrm>
          <a:off x="2514600" y="134137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33655</xdr:rowOff>
    </xdr:from>
    <xdr:to>
      <xdr:col>19</xdr:col>
      <xdr:colOff>177800</xdr:colOff>
      <xdr:row>80</xdr:row>
      <xdr:rowOff>49530</xdr:rowOff>
    </xdr:to>
    <xdr:cxnSp macro="">
      <xdr:nvCxnSpPr>
        <xdr:cNvPr id="305" name="直線コネクタ 304">
          <a:extLst>
            <a:ext uri="{FF2B5EF4-FFF2-40B4-BE49-F238E27FC236}">
              <a16:creationId xmlns:a16="http://schemas.microsoft.com/office/drawing/2014/main" id="{8E5D4B1E-D0AE-4E2E-8FFB-98B8FC922A18}"/>
            </a:ext>
          </a:extLst>
        </xdr:cNvPr>
        <xdr:cNvCxnSpPr/>
      </xdr:nvCxnSpPr>
      <xdr:spPr>
        <a:xfrm flipV="1">
          <a:off x="2565400" y="13444855"/>
          <a:ext cx="78994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79</xdr:row>
      <xdr:rowOff>170180</xdr:rowOff>
    </xdr:from>
    <xdr:to>
      <xdr:col>10</xdr:col>
      <xdr:colOff>165100</xdr:colOff>
      <xdr:row>80</xdr:row>
      <xdr:rowOff>100330</xdr:rowOff>
    </xdr:to>
    <xdr:sp macro="" textlink="">
      <xdr:nvSpPr>
        <xdr:cNvPr id="306" name="楕円 305">
          <a:extLst>
            <a:ext uri="{FF2B5EF4-FFF2-40B4-BE49-F238E27FC236}">
              <a16:creationId xmlns:a16="http://schemas.microsoft.com/office/drawing/2014/main" id="{8E94A225-25BD-47D9-BB6A-50DABFF8E5C1}"/>
            </a:ext>
          </a:extLst>
        </xdr:cNvPr>
        <xdr:cNvSpPr/>
      </xdr:nvSpPr>
      <xdr:spPr>
        <a:xfrm>
          <a:off x="1739900" y="134137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49530</xdr:rowOff>
    </xdr:from>
    <xdr:to>
      <xdr:col>15</xdr:col>
      <xdr:colOff>50800</xdr:colOff>
      <xdr:row>80</xdr:row>
      <xdr:rowOff>49530</xdr:rowOff>
    </xdr:to>
    <xdr:cxnSp macro="">
      <xdr:nvCxnSpPr>
        <xdr:cNvPr id="307" name="直線コネクタ 306">
          <a:extLst>
            <a:ext uri="{FF2B5EF4-FFF2-40B4-BE49-F238E27FC236}">
              <a16:creationId xmlns:a16="http://schemas.microsoft.com/office/drawing/2014/main" id="{4687147D-EB51-4C69-BB07-ABE0F52F7E2D}"/>
            </a:ext>
          </a:extLst>
        </xdr:cNvPr>
        <xdr:cNvCxnSpPr/>
      </xdr:nvCxnSpPr>
      <xdr:spPr>
        <a:xfrm>
          <a:off x="1790700" y="13460730"/>
          <a:ext cx="7747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79</xdr:row>
      <xdr:rowOff>149860</xdr:rowOff>
    </xdr:from>
    <xdr:to>
      <xdr:col>6</xdr:col>
      <xdr:colOff>38100</xdr:colOff>
      <xdr:row>80</xdr:row>
      <xdr:rowOff>80010</xdr:rowOff>
    </xdr:to>
    <xdr:sp macro="" textlink="">
      <xdr:nvSpPr>
        <xdr:cNvPr id="308" name="楕円 307">
          <a:extLst>
            <a:ext uri="{FF2B5EF4-FFF2-40B4-BE49-F238E27FC236}">
              <a16:creationId xmlns:a16="http://schemas.microsoft.com/office/drawing/2014/main" id="{666BFB0D-A4FD-4EDA-81C8-4C8D0DAE5643}"/>
            </a:ext>
          </a:extLst>
        </xdr:cNvPr>
        <xdr:cNvSpPr/>
      </xdr:nvSpPr>
      <xdr:spPr>
        <a:xfrm>
          <a:off x="965200" y="1339342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29210</xdr:rowOff>
    </xdr:from>
    <xdr:to>
      <xdr:col>10</xdr:col>
      <xdr:colOff>114300</xdr:colOff>
      <xdr:row>80</xdr:row>
      <xdr:rowOff>49530</xdr:rowOff>
    </xdr:to>
    <xdr:cxnSp macro="">
      <xdr:nvCxnSpPr>
        <xdr:cNvPr id="309" name="直線コネクタ 308">
          <a:extLst>
            <a:ext uri="{FF2B5EF4-FFF2-40B4-BE49-F238E27FC236}">
              <a16:creationId xmlns:a16="http://schemas.microsoft.com/office/drawing/2014/main" id="{65833440-7F2D-4D28-B037-D64706126F8E}"/>
            </a:ext>
          </a:extLst>
        </xdr:cNvPr>
        <xdr:cNvCxnSpPr/>
      </xdr:nvCxnSpPr>
      <xdr:spPr>
        <a:xfrm>
          <a:off x="1008380" y="13440410"/>
          <a:ext cx="78232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82</xdr:row>
      <xdr:rowOff>130175</xdr:rowOff>
    </xdr:from>
    <xdr:ext cx="405130" cy="259080"/>
    <xdr:sp macro="" textlink="">
      <xdr:nvSpPr>
        <xdr:cNvPr id="310" name="n_1aveValue【公営住宅】&#10;有形固定資産減価償却率">
          <a:extLst>
            <a:ext uri="{FF2B5EF4-FFF2-40B4-BE49-F238E27FC236}">
              <a16:creationId xmlns:a16="http://schemas.microsoft.com/office/drawing/2014/main" id="{154577C7-E866-4109-8D79-203FC0000E3F}"/>
            </a:ext>
          </a:extLst>
        </xdr:cNvPr>
        <xdr:cNvSpPr txBox="1"/>
      </xdr:nvSpPr>
      <xdr:spPr>
        <a:xfrm>
          <a:off x="3170555" y="1387665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72.2</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82</xdr:row>
      <xdr:rowOff>111760</xdr:rowOff>
    </xdr:from>
    <xdr:ext cx="403225" cy="257175"/>
    <xdr:sp macro="" textlink="">
      <xdr:nvSpPr>
        <xdr:cNvPr id="311" name="n_2aveValue【公営住宅】&#10;有形固定資産減価償却率">
          <a:extLst>
            <a:ext uri="{FF2B5EF4-FFF2-40B4-BE49-F238E27FC236}">
              <a16:creationId xmlns:a16="http://schemas.microsoft.com/office/drawing/2014/main" id="{32095463-0E9D-4832-965B-9B613E9E061F}"/>
            </a:ext>
          </a:extLst>
        </xdr:cNvPr>
        <xdr:cNvSpPr txBox="1"/>
      </xdr:nvSpPr>
      <xdr:spPr>
        <a:xfrm>
          <a:off x="2385695" y="1385824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71.4</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82</xdr:row>
      <xdr:rowOff>75565</xdr:rowOff>
    </xdr:from>
    <xdr:ext cx="403225" cy="257175"/>
    <xdr:sp macro="" textlink="">
      <xdr:nvSpPr>
        <xdr:cNvPr id="312" name="n_3aveValue【公営住宅】&#10;有形固定資産減価償却率">
          <a:extLst>
            <a:ext uri="{FF2B5EF4-FFF2-40B4-BE49-F238E27FC236}">
              <a16:creationId xmlns:a16="http://schemas.microsoft.com/office/drawing/2014/main" id="{2164F118-96DF-4579-A8A8-5EE61A38E0DA}"/>
            </a:ext>
          </a:extLst>
        </xdr:cNvPr>
        <xdr:cNvSpPr txBox="1"/>
      </xdr:nvSpPr>
      <xdr:spPr>
        <a:xfrm>
          <a:off x="1610995" y="1382204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69.8</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82</xdr:row>
      <xdr:rowOff>48260</xdr:rowOff>
    </xdr:from>
    <xdr:ext cx="403225" cy="259080"/>
    <xdr:sp macro="" textlink="">
      <xdr:nvSpPr>
        <xdr:cNvPr id="313" name="n_4aveValue【公営住宅】&#10;有形固定資産減価償却率">
          <a:extLst>
            <a:ext uri="{FF2B5EF4-FFF2-40B4-BE49-F238E27FC236}">
              <a16:creationId xmlns:a16="http://schemas.microsoft.com/office/drawing/2014/main" id="{D09D5EDA-850F-4073-A27E-22E4F259C762}"/>
            </a:ext>
          </a:extLst>
        </xdr:cNvPr>
        <xdr:cNvSpPr txBox="1"/>
      </xdr:nvSpPr>
      <xdr:spPr>
        <a:xfrm>
          <a:off x="836295" y="1379474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68.6</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78</xdr:row>
      <xdr:rowOff>100965</xdr:rowOff>
    </xdr:from>
    <xdr:ext cx="405130" cy="257175"/>
    <xdr:sp macro="" textlink="">
      <xdr:nvSpPr>
        <xdr:cNvPr id="314" name="n_1mainValue【公営住宅】&#10;有形固定資産減価償却率">
          <a:extLst>
            <a:ext uri="{FF2B5EF4-FFF2-40B4-BE49-F238E27FC236}">
              <a16:creationId xmlns:a16="http://schemas.microsoft.com/office/drawing/2014/main" id="{EF0DAA24-BFA8-4585-88D6-7312C83888E6}"/>
            </a:ext>
          </a:extLst>
        </xdr:cNvPr>
        <xdr:cNvSpPr txBox="1"/>
      </xdr:nvSpPr>
      <xdr:spPr>
        <a:xfrm>
          <a:off x="3170555" y="13176885"/>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54.8</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78</xdr:row>
      <xdr:rowOff>116840</xdr:rowOff>
    </xdr:from>
    <xdr:ext cx="403225" cy="259080"/>
    <xdr:sp macro="" textlink="">
      <xdr:nvSpPr>
        <xdr:cNvPr id="315" name="n_2mainValue【公営住宅】&#10;有形固定資産減価償却率">
          <a:extLst>
            <a:ext uri="{FF2B5EF4-FFF2-40B4-BE49-F238E27FC236}">
              <a16:creationId xmlns:a16="http://schemas.microsoft.com/office/drawing/2014/main" id="{9D932671-E172-4AFA-9004-E5B641B8CDFE}"/>
            </a:ext>
          </a:extLst>
        </xdr:cNvPr>
        <xdr:cNvSpPr txBox="1"/>
      </xdr:nvSpPr>
      <xdr:spPr>
        <a:xfrm>
          <a:off x="2385695" y="1319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55.5</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78</xdr:row>
      <xdr:rowOff>116840</xdr:rowOff>
    </xdr:from>
    <xdr:ext cx="403225" cy="259080"/>
    <xdr:sp macro="" textlink="">
      <xdr:nvSpPr>
        <xdr:cNvPr id="316" name="n_3mainValue【公営住宅】&#10;有形固定資産減価償却率">
          <a:extLst>
            <a:ext uri="{FF2B5EF4-FFF2-40B4-BE49-F238E27FC236}">
              <a16:creationId xmlns:a16="http://schemas.microsoft.com/office/drawing/2014/main" id="{5F148DC0-B9C1-4599-A253-9EBA7C556C1A}"/>
            </a:ext>
          </a:extLst>
        </xdr:cNvPr>
        <xdr:cNvSpPr txBox="1"/>
      </xdr:nvSpPr>
      <xdr:spPr>
        <a:xfrm>
          <a:off x="1610995" y="1319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55.5</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78</xdr:row>
      <xdr:rowOff>96520</xdr:rowOff>
    </xdr:from>
    <xdr:ext cx="403225" cy="259080"/>
    <xdr:sp macro="" textlink="">
      <xdr:nvSpPr>
        <xdr:cNvPr id="317" name="n_4mainValue【公営住宅】&#10;有形固定資産減価償却率">
          <a:extLst>
            <a:ext uri="{FF2B5EF4-FFF2-40B4-BE49-F238E27FC236}">
              <a16:creationId xmlns:a16="http://schemas.microsoft.com/office/drawing/2014/main" id="{8FF0F1F0-477B-4382-809F-BD84218268D3}"/>
            </a:ext>
          </a:extLst>
        </xdr:cNvPr>
        <xdr:cNvSpPr txBox="1"/>
      </xdr:nvSpPr>
      <xdr:spPr>
        <a:xfrm>
          <a:off x="836295" y="1317244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54.6</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8" name="正方形/長方形 317">
          <a:extLst>
            <a:ext uri="{FF2B5EF4-FFF2-40B4-BE49-F238E27FC236}">
              <a16:creationId xmlns:a16="http://schemas.microsoft.com/office/drawing/2014/main" id="{C045B83E-EA07-404C-B1E6-72325596F41F}"/>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9" name="正方形/長方形 318">
          <a:extLst>
            <a:ext uri="{FF2B5EF4-FFF2-40B4-BE49-F238E27FC236}">
              <a16:creationId xmlns:a16="http://schemas.microsoft.com/office/drawing/2014/main" id="{5B9651BB-ECC9-4D5F-8634-9986322DFB3B}"/>
            </a:ext>
          </a:extLst>
        </xdr:cNvPr>
        <xdr:cNvSpPr/>
      </xdr:nvSpPr>
      <xdr:spPr>
        <a:xfrm>
          <a:off x="5930900" y="1219708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0" name="正方形/長方形 319">
          <a:extLst>
            <a:ext uri="{FF2B5EF4-FFF2-40B4-BE49-F238E27FC236}">
              <a16:creationId xmlns:a16="http://schemas.microsoft.com/office/drawing/2014/main" id="{5EED8EE3-5655-4EAC-B52B-43F0394AC242}"/>
            </a:ext>
          </a:extLst>
        </xdr:cNvPr>
        <xdr:cNvSpPr/>
      </xdr:nvSpPr>
      <xdr:spPr>
        <a:xfrm>
          <a:off x="5930900" y="1239647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65/73</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1" name="正方形/長方形 320">
          <a:extLst>
            <a:ext uri="{FF2B5EF4-FFF2-40B4-BE49-F238E27FC236}">
              <a16:creationId xmlns:a16="http://schemas.microsoft.com/office/drawing/2014/main" id="{14FAE2E6-3059-47A9-8CE4-AA06E9DDDB0C}"/>
            </a:ext>
          </a:extLst>
        </xdr:cNvPr>
        <xdr:cNvSpPr/>
      </xdr:nvSpPr>
      <xdr:spPr>
        <a:xfrm>
          <a:off x="6832600" y="1219708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2" name="正方形/長方形 321">
          <a:extLst>
            <a:ext uri="{FF2B5EF4-FFF2-40B4-BE49-F238E27FC236}">
              <a16:creationId xmlns:a16="http://schemas.microsoft.com/office/drawing/2014/main" id="{625F2FEB-7178-4157-886B-0EC8243E0A91}"/>
            </a:ext>
          </a:extLst>
        </xdr:cNvPr>
        <xdr:cNvSpPr/>
      </xdr:nvSpPr>
      <xdr:spPr>
        <a:xfrm>
          <a:off x="6832600" y="1239647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0.798</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3" name="正方形/長方形 322">
          <a:extLst>
            <a:ext uri="{FF2B5EF4-FFF2-40B4-BE49-F238E27FC236}">
              <a16:creationId xmlns:a16="http://schemas.microsoft.com/office/drawing/2014/main" id="{DC297A63-EC52-411C-8920-273154B7A474}"/>
            </a:ext>
          </a:extLst>
        </xdr:cNvPr>
        <xdr:cNvSpPr/>
      </xdr:nvSpPr>
      <xdr:spPr>
        <a:xfrm>
          <a:off x="7838440" y="1219708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新潟県平均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4" name="正方形/長方形 323">
          <a:extLst>
            <a:ext uri="{FF2B5EF4-FFF2-40B4-BE49-F238E27FC236}">
              <a16:creationId xmlns:a16="http://schemas.microsoft.com/office/drawing/2014/main" id="{FBA37EE7-5B27-4E98-AD8A-4A7FCA16B458}"/>
            </a:ext>
          </a:extLst>
        </xdr:cNvPr>
        <xdr:cNvSpPr/>
      </xdr:nvSpPr>
      <xdr:spPr>
        <a:xfrm>
          <a:off x="7838440" y="1239647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0.502</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5" name="正方形/長方形 324">
          <a:extLst>
            <a:ext uri="{FF2B5EF4-FFF2-40B4-BE49-F238E27FC236}">
              <a16:creationId xmlns:a16="http://schemas.microsoft.com/office/drawing/2014/main" id="{2EE79FB7-2AD8-4FFD-B82C-F2C82DC2A689}"/>
            </a:ext>
          </a:extLst>
        </xdr:cNvPr>
        <xdr:cNvSpPr/>
      </xdr:nvSpPr>
      <xdr:spPr>
        <a:xfrm>
          <a:off x="5826760" y="12668250"/>
          <a:ext cx="415290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7980" cy="223520"/>
    <xdr:sp macro="" textlink="">
      <xdr:nvSpPr>
        <xdr:cNvPr id="326" name="テキスト ボックス 325">
          <a:extLst>
            <a:ext uri="{FF2B5EF4-FFF2-40B4-BE49-F238E27FC236}">
              <a16:creationId xmlns:a16="http://schemas.microsoft.com/office/drawing/2014/main" id="{40B4342C-63E6-4B36-956E-AA41B0C60423}"/>
            </a:ext>
          </a:extLst>
        </xdr:cNvPr>
        <xdr:cNvSpPr txBox="1"/>
      </xdr:nvSpPr>
      <xdr:spPr>
        <a:xfrm>
          <a:off x="5788660" y="1248156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7" name="直線コネクタ 326">
          <a:extLst>
            <a:ext uri="{FF2B5EF4-FFF2-40B4-BE49-F238E27FC236}">
              <a16:creationId xmlns:a16="http://schemas.microsoft.com/office/drawing/2014/main" id="{04D2E38A-3544-4817-842F-FFF3640698E2}"/>
            </a:ext>
          </a:extLst>
        </xdr:cNvPr>
        <xdr:cNvCxnSpPr/>
      </xdr:nvCxnSpPr>
      <xdr:spPr>
        <a:xfrm>
          <a:off x="5826760" y="14904720"/>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28" name="直線コネクタ 327">
          <a:extLst>
            <a:ext uri="{FF2B5EF4-FFF2-40B4-BE49-F238E27FC236}">
              <a16:creationId xmlns:a16="http://schemas.microsoft.com/office/drawing/2014/main" id="{0C5AA035-A084-4E26-A25D-06CFE2B0C05D}"/>
            </a:ext>
          </a:extLst>
        </xdr:cNvPr>
        <xdr:cNvCxnSpPr/>
      </xdr:nvCxnSpPr>
      <xdr:spPr>
        <a:xfrm>
          <a:off x="5826760" y="14531340"/>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85</xdr:row>
      <xdr:rowOff>143510</xdr:rowOff>
    </xdr:from>
    <xdr:ext cx="465455" cy="257175"/>
    <xdr:sp macro="" textlink="">
      <xdr:nvSpPr>
        <xdr:cNvPr id="329" name="テキスト ボックス 328">
          <a:extLst>
            <a:ext uri="{FF2B5EF4-FFF2-40B4-BE49-F238E27FC236}">
              <a16:creationId xmlns:a16="http://schemas.microsoft.com/office/drawing/2014/main" id="{E57B291D-28D8-4A74-9327-EDDBE680CFB0}"/>
            </a:ext>
          </a:extLst>
        </xdr:cNvPr>
        <xdr:cNvSpPr txBox="1"/>
      </xdr:nvSpPr>
      <xdr:spPr>
        <a:xfrm>
          <a:off x="5405120" y="1439291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0" name="直線コネクタ 329">
          <a:extLst>
            <a:ext uri="{FF2B5EF4-FFF2-40B4-BE49-F238E27FC236}">
              <a16:creationId xmlns:a16="http://schemas.microsoft.com/office/drawing/2014/main" id="{79E721E8-6B51-4542-89D5-84A076BA64AE}"/>
            </a:ext>
          </a:extLst>
        </xdr:cNvPr>
        <xdr:cNvCxnSpPr/>
      </xdr:nvCxnSpPr>
      <xdr:spPr>
        <a:xfrm>
          <a:off x="5826760" y="14157960"/>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83</xdr:row>
      <xdr:rowOff>105410</xdr:rowOff>
    </xdr:from>
    <xdr:ext cx="465455" cy="259080"/>
    <xdr:sp macro="" textlink="">
      <xdr:nvSpPr>
        <xdr:cNvPr id="331" name="テキスト ボックス 330">
          <a:extLst>
            <a:ext uri="{FF2B5EF4-FFF2-40B4-BE49-F238E27FC236}">
              <a16:creationId xmlns:a16="http://schemas.microsoft.com/office/drawing/2014/main" id="{D5833FC0-5B38-4BED-A6A0-A997A25DB0EE}"/>
            </a:ext>
          </a:extLst>
        </xdr:cNvPr>
        <xdr:cNvSpPr txBox="1"/>
      </xdr:nvSpPr>
      <xdr:spPr>
        <a:xfrm>
          <a:off x="5405120" y="1401953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2" name="直線コネクタ 331">
          <a:extLst>
            <a:ext uri="{FF2B5EF4-FFF2-40B4-BE49-F238E27FC236}">
              <a16:creationId xmlns:a16="http://schemas.microsoft.com/office/drawing/2014/main" id="{3FFEE9FA-927E-44D1-A609-4D890520A976}"/>
            </a:ext>
          </a:extLst>
        </xdr:cNvPr>
        <xdr:cNvCxnSpPr/>
      </xdr:nvCxnSpPr>
      <xdr:spPr>
        <a:xfrm>
          <a:off x="5826760" y="13784580"/>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81</xdr:row>
      <xdr:rowOff>67310</xdr:rowOff>
    </xdr:from>
    <xdr:ext cx="465455" cy="259080"/>
    <xdr:sp macro="" textlink="">
      <xdr:nvSpPr>
        <xdr:cNvPr id="333" name="テキスト ボックス 332">
          <a:extLst>
            <a:ext uri="{FF2B5EF4-FFF2-40B4-BE49-F238E27FC236}">
              <a16:creationId xmlns:a16="http://schemas.microsoft.com/office/drawing/2014/main" id="{0DFCD8F8-B17D-4C47-AA92-50FE2DB53956}"/>
            </a:ext>
          </a:extLst>
        </xdr:cNvPr>
        <xdr:cNvSpPr txBox="1"/>
      </xdr:nvSpPr>
      <xdr:spPr>
        <a:xfrm>
          <a:off x="5405120" y="1364615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4" name="直線コネクタ 333">
          <a:extLst>
            <a:ext uri="{FF2B5EF4-FFF2-40B4-BE49-F238E27FC236}">
              <a16:creationId xmlns:a16="http://schemas.microsoft.com/office/drawing/2014/main" id="{A8ECF326-F6F2-412B-B3BA-DF624F88A5C0}"/>
            </a:ext>
          </a:extLst>
        </xdr:cNvPr>
        <xdr:cNvCxnSpPr/>
      </xdr:nvCxnSpPr>
      <xdr:spPr>
        <a:xfrm>
          <a:off x="5826760" y="13411200"/>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79</xdr:row>
      <xdr:rowOff>29210</xdr:rowOff>
    </xdr:from>
    <xdr:ext cx="465455" cy="257175"/>
    <xdr:sp macro="" textlink="">
      <xdr:nvSpPr>
        <xdr:cNvPr id="335" name="テキスト ボックス 334">
          <a:extLst>
            <a:ext uri="{FF2B5EF4-FFF2-40B4-BE49-F238E27FC236}">
              <a16:creationId xmlns:a16="http://schemas.microsoft.com/office/drawing/2014/main" id="{EBCBF7BD-2051-482D-B324-996764D8D56D}"/>
            </a:ext>
          </a:extLst>
        </xdr:cNvPr>
        <xdr:cNvSpPr txBox="1"/>
      </xdr:nvSpPr>
      <xdr:spPr>
        <a:xfrm>
          <a:off x="5405120" y="1327277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6" name="直線コネクタ 335">
          <a:extLst>
            <a:ext uri="{FF2B5EF4-FFF2-40B4-BE49-F238E27FC236}">
              <a16:creationId xmlns:a16="http://schemas.microsoft.com/office/drawing/2014/main" id="{18B26576-3E80-4911-A8D7-8C1236535222}"/>
            </a:ext>
          </a:extLst>
        </xdr:cNvPr>
        <xdr:cNvCxnSpPr/>
      </xdr:nvCxnSpPr>
      <xdr:spPr>
        <a:xfrm>
          <a:off x="5826760" y="13041630"/>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76</xdr:row>
      <xdr:rowOff>162560</xdr:rowOff>
    </xdr:from>
    <xdr:ext cx="465455" cy="259080"/>
    <xdr:sp macro="" textlink="">
      <xdr:nvSpPr>
        <xdr:cNvPr id="337" name="テキスト ボックス 336">
          <a:extLst>
            <a:ext uri="{FF2B5EF4-FFF2-40B4-BE49-F238E27FC236}">
              <a16:creationId xmlns:a16="http://schemas.microsoft.com/office/drawing/2014/main" id="{E5356A22-60DC-4B2E-8619-C52A838B182B}"/>
            </a:ext>
          </a:extLst>
        </xdr:cNvPr>
        <xdr:cNvSpPr txBox="1"/>
      </xdr:nvSpPr>
      <xdr:spPr>
        <a:xfrm>
          <a:off x="5405120" y="1290320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8" name="直線コネクタ 337">
          <a:extLst>
            <a:ext uri="{FF2B5EF4-FFF2-40B4-BE49-F238E27FC236}">
              <a16:creationId xmlns:a16="http://schemas.microsoft.com/office/drawing/2014/main" id="{AC1B1C95-87DA-43D1-A0AB-8351CE654576}"/>
            </a:ext>
          </a:extLst>
        </xdr:cNvPr>
        <xdr:cNvCxnSpPr/>
      </xdr:nvCxnSpPr>
      <xdr:spPr>
        <a:xfrm>
          <a:off x="5826760" y="12668250"/>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74</xdr:row>
      <xdr:rowOff>124460</xdr:rowOff>
    </xdr:from>
    <xdr:ext cx="531495" cy="259080"/>
    <xdr:sp macro="" textlink="">
      <xdr:nvSpPr>
        <xdr:cNvPr id="339" name="テキスト ボックス 338">
          <a:extLst>
            <a:ext uri="{FF2B5EF4-FFF2-40B4-BE49-F238E27FC236}">
              <a16:creationId xmlns:a16="http://schemas.microsoft.com/office/drawing/2014/main" id="{CF85F54C-675F-4716-8E10-C503D3D791D4}"/>
            </a:ext>
          </a:extLst>
        </xdr:cNvPr>
        <xdr:cNvSpPr txBox="1"/>
      </xdr:nvSpPr>
      <xdr:spPr>
        <a:xfrm>
          <a:off x="5363845" y="1252982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0" name="【公営住宅】&#10;一人当たり面積グラフ枠">
          <a:extLst>
            <a:ext uri="{FF2B5EF4-FFF2-40B4-BE49-F238E27FC236}">
              <a16:creationId xmlns:a16="http://schemas.microsoft.com/office/drawing/2014/main" id="{715574D5-6FE2-4C19-B0BC-F7217EFA88C4}"/>
            </a:ext>
          </a:extLst>
        </xdr:cNvPr>
        <xdr:cNvSpPr/>
      </xdr:nvSpPr>
      <xdr:spPr>
        <a:xfrm>
          <a:off x="5826760" y="12668250"/>
          <a:ext cx="415290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3175</xdr:rowOff>
    </xdr:from>
    <xdr:to>
      <xdr:col>54</xdr:col>
      <xdr:colOff>189865</xdr:colOff>
      <xdr:row>86</xdr:row>
      <xdr:rowOff>113030</xdr:rowOff>
    </xdr:to>
    <xdr:cxnSp macro="">
      <xdr:nvCxnSpPr>
        <xdr:cNvPr id="341" name="直線コネクタ 340">
          <a:extLst>
            <a:ext uri="{FF2B5EF4-FFF2-40B4-BE49-F238E27FC236}">
              <a16:creationId xmlns:a16="http://schemas.microsoft.com/office/drawing/2014/main" id="{6DB018F2-F23A-45CA-BF2E-5DD96053EA07}"/>
            </a:ext>
          </a:extLst>
        </xdr:cNvPr>
        <xdr:cNvCxnSpPr/>
      </xdr:nvCxnSpPr>
      <xdr:spPr>
        <a:xfrm flipV="1">
          <a:off x="9219565" y="13246735"/>
          <a:ext cx="0" cy="12833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116840</xdr:rowOff>
    </xdr:from>
    <xdr:ext cx="469900" cy="259080"/>
    <xdr:sp macro="" textlink="">
      <xdr:nvSpPr>
        <xdr:cNvPr id="342" name="【公営住宅】&#10;一人当たり面積最小値テキスト">
          <a:extLst>
            <a:ext uri="{FF2B5EF4-FFF2-40B4-BE49-F238E27FC236}">
              <a16:creationId xmlns:a16="http://schemas.microsoft.com/office/drawing/2014/main" id="{D9094DDE-1F44-4FF2-9AA9-E355855966D5}"/>
            </a:ext>
          </a:extLst>
        </xdr:cNvPr>
        <xdr:cNvSpPr txBox="1"/>
      </xdr:nvSpPr>
      <xdr:spPr>
        <a:xfrm>
          <a:off x="9258300" y="145338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0.007</a:t>
          </a:r>
          <a:endParaRPr kumimoji="1" lang="ja-JP" altLang="en-US" sz="1000" b="1">
            <a:latin typeface="ＭＳ Ｐゴシック"/>
            <a:ea typeface="ＭＳ Ｐゴシック"/>
          </a:endParaRPr>
        </a:p>
      </xdr:txBody>
    </xdr:sp>
    <xdr:clientData/>
  </xdr:oneCellAnchor>
  <xdr:twoCellAnchor>
    <xdr:from>
      <xdr:col>54</xdr:col>
      <xdr:colOff>101600</xdr:colOff>
      <xdr:row>86</xdr:row>
      <xdr:rowOff>113030</xdr:rowOff>
    </xdr:from>
    <xdr:to>
      <xdr:col>55</xdr:col>
      <xdr:colOff>88900</xdr:colOff>
      <xdr:row>86</xdr:row>
      <xdr:rowOff>113030</xdr:rowOff>
    </xdr:to>
    <xdr:cxnSp macro="">
      <xdr:nvCxnSpPr>
        <xdr:cNvPr id="343" name="直線コネクタ 342">
          <a:extLst>
            <a:ext uri="{FF2B5EF4-FFF2-40B4-BE49-F238E27FC236}">
              <a16:creationId xmlns:a16="http://schemas.microsoft.com/office/drawing/2014/main" id="{75DD41D0-7CBB-4D34-8320-0E8163853E73}"/>
            </a:ext>
          </a:extLst>
        </xdr:cNvPr>
        <xdr:cNvCxnSpPr/>
      </xdr:nvCxnSpPr>
      <xdr:spPr>
        <a:xfrm>
          <a:off x="9154160" y="1453007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121285</xdr:rowOff>
    </xdr:from>
    <xdr:ext cx="469900" cy="257175"/>
    <xdr:sp macro="" textlink="">
      <xdr:nvSpPr>
        <xdr:cNvPr id="344" name="【公営住宅】&#10;一人当たり面積最大値テキスト">
          <a:extLst>
            <a:ext uri="{FF2B5EF4-FFF2-40B4-BE49-F238E27FC236}">
              <a16:creationId xmlns:a16="http://schemas.microsoft.com/office/drawing/2014/main" id="{28328ADC-B684-480C-B92D-2A4A7744CA5C}"/>
            </a:ext>
          </a:extLst>
        </xdr:cNvPr>
        <xdr:cNvSpPr txBox="1"/>
      </xdr:nvSpPr>
      <xdr:spPr>
        <a:xfrm>
          <a:off x="9258300" y="13029565"/>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6.883</a:t>
          </a:r>
          <a:endParaRPr kumimoji="1" lang="ja-JP" altLang="en-US" sz="1000" b="1">
            <a:latin typeface="ＭＳ Ｐゴシック"/>
            <a:ea typeface="ＭＳ Ｐゴシック"/>
          </a:endParaRPr>
        </a:p>
      </xdr:txBody>
    </xdr:sp>
    <xdr:clientData/>
  </xdr:oneCellAnchor>
  <xdr:twoCellAnchor>
    <xdr:from>
      <xdr:col>54</xdr:col>
      <xdr:colOff>101600</xdr:colOff>
      <xdr:row>79</xdr:row>
      <xdr:rowOff>3175</xdr:rowOff>
    </xdr:from>
    <xdr:to>
      <xdr:col>55</xdr:col>
      <xdr:colOff>88900</xdr:colOff>
      <xdr:row>79</xdr:row>
      <xdr:rowOff>3175</xdr:rowOff>
    </xdr:to>
    <xdr:cxnSp macro="">
      <xdr:nvCxnSpPr>
        <xdr:cNvPr id="345" name="直線コネクタ 344">
          <a:extLst>
            <a:ext uri="{FF2B5EF4-FFF2-40B4-BE49-F238E27FC236}">
              <a16:creationId xmlns:a16="http://schemas.microsoft.com/office/drawing/2014/main" id="{75958DB0-4573-48EC-8975-F3C3DCF32289}"/>
            </a:ext>
          </a:extLst>
        </xdr:cNvPr>
        <xdr:cNvCxnSpPr/>
      </xdr:nvCxnSpPr>
      <xdr:spPr>
        <a:xfrm>
          <a:off x="9154160" y="13246735"/>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133985</xdr:rowOff>
    </xdr:from>
    <xdr:ext cx="469900" cy="257175"/>
    <xdr:sp macro="" textlink="">
      <xdr:nvSpPr>
        <xdr:cNvPr id="346" name="【公営住宅】&#10;一人当たり面積平均値テキスト">
          <a:extLst>
            <a:ext uri="{FF2B5EF4-FFF2-40B4-BE49-F238E27FC236}">
              <a16:creationId xmlns:a16="http://schemas.microsoft.com/office/drawing/2014/main" id="{6D5D5B3B-4DDF-4376-86E4-978EC80A8BBA}"/>
            </a:ext>
          </a:extLst>
        </xdr:cNvPr>
        <xdr:cNvSpPr txBox="1"/>
      </xdr:nvSpPr>
      <xdr:spPr>
        <a:xfrm>
          <a:off x="9258300" y="14215745"/>
          <a:ext cx="46990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0.651</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85</xdr:row>
      <xdr:rowOff>111125</xdr:rowOff>
    </xdr:from>
    <xdr:to>
      <xdr:col>55</xdr:col>
      <xdr:colOff>50800</xdr:colOff>
      <xdr:row>86</xdr:row>
      <xdr:rowOff>41275</xdr:rowOff>
    </xdr:to>
    <xdr:sp macro="" textlink="">
      <xdr:nvSpPr>
        <xdr:cNvPr id="347" name="フローチャート: 判断 346">
          <a:extLst>
            <a:ext uri="{FF2B5EF4-FFF2-40B4-BE49-F238E27FC236}">
              <a16:creationId xmlns:a16="http://schemas.microsoft.com/office/drawing/2014/main" id="{B515C128-B570-427C-B5AA-9C6EE0F34AA9}"/>
            </a:ext>
          </a:extLst>
        </xdr:cNvPr>
        <xdr:cNvSpPr/>
      </xdr:nvSpPr>
      <xdr:spPr>
        <a:xfrm>
          <a:off x="9192260" y="1436052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135255</xdr:rowOff>
    </xdr:from>
    <xdr:to>
      <xdr:col>50</xdr:col>
      <xdr:colOff>165100</xdr:colOff>
      <xdr:row>86</xdr:row>
      <xdr:rowOff>65405</xdr:rowOff>
    </xdr:to>
    <xdr:sp macro="" textlink="">
      <xdr:nvSpPr>
        <xdr:cNvPr id="348" name="フローチャート: 判断 347">
          <a:extLst>
            <a:ext uri="{FF2B5EF4-FFF2-40B4-BE49-F238E27FC236}">
              <a16:creationId xmlns:a16="http://schemas.microsoft.com/office/drawing/2014/main" id="{0B476AA2-7749-48F3-8323-E7BA2201FADB}"/>
            </a:ext>
          </a:extLst>
        </xdr:cNvPr>
        <xdr:cNvSpPr/>
      </xdr:nvSpPr>
      <xdr:spPr>
        <a:xfrm>
          <a:off x="8445500" y="143846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135255</xdr:rowOff>
    </xdr:from>
    <xdr:to>
      <xdr:col>46</xdr:col>
      <xdr:colOff>38100</xdr:colOff>
      <xdr:row>86</xdr:row>
      <xdr:rowOff>65405</xdr:rowOff>
    </xdr:to>
    <xdr:sp macro="" textlink="">
      <xdr:nvSpPr>
        <xdr:cNvPr id="349" name="フローチャート: 判断 348">
          <a:extLst>
            <a:ext uri="{FF2B5EF4-FFF2-40B4-BE49-F238E27FC236}">
              <a16:creationId xmlns:a16="http://schemas.microsoft.com/office/drawing/2014/main" id="{B5DC83B5-CBD2-41A1-B17E-7E733CA91B08}"/>
            </a:ext>
          </a:extLst>
        </xdr:cNvPr>
        <xdr:cNvSpPr/>
      </xdr:nvSpPr>
      <xdr:spPr>
        <a:xfrm>
          <a:off x="7670800" y="1438465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136525</xdr:rowOff>
    </xdr:from>
    <xdr:to>
      <xdr:col>41</xdr:col>
      <xdr:colOff>101600</xdr:colOff>
      <xdr:row>86</xdr:row>
      <xdr:rowOff>66675</xdr:rowOff>
    </xdr:to>
    <xdr:sp macro="" textlink="">
      <xdr:nvSpPr>
        <xdr:cNvPr id="350" name="フローチャート: 判断 349">
          <a:extLst>
            <a:ext uri="{FF2B5EF4-FFF2-40B4-BE49-F238E27FC236}">
              <a16:creationId xmlns:a16="http://schemas.microsoft.com/office/drawing/2014/main" id="{3C8E504B-1392-41DE-9FFF-E91ED83B2BC3}"/>
            </a:ext>
          </a:extLst>
        </xdr:cNvPr>
        <xdr:cNvSpPr/>
      </xdr:nvSpPr>
      <xdr:spPr>
        <a:xfrm>
          <a:off x="6873240" y="1438592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133350</xdr:rowOff>
    </xdr:from>
    <xdr:to>
      <xdr:col>36</xdr:col>
      <xdr:colOff>165100</xdr:colOff>
      <xdr:row>86</xdr:row>
      <xdr:rowOff>63500</xdr:rowOff>
    </xdr:to>
    <xdr:sp macro="" textlink="">
      <xdr:nvSpPr>
        <xdr:cNvPr id="351" name="フローチャート: 判断 350">
          <a:extLst>
            <a:ext uri="{FF2B5EF4-FFF2-40B4-BE49-F238E27FC236}">
              <a16:creationId xmlns:a16="http://schemas.microsoft.com/office/drawing/2014/main" id="{802E2BDB-F15B-47D0-88B3-2F3936A79600}"/>
            </a:ext>
          </a:extLst>
        </xdr:cNvPr>
        <xdr:cNvSpPr/>
      </xdr:nvSpPr>
      <xdr:spPr>
        <a:xfrm>
          <a:off x="6098540" y="143827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149860</xdr:rowOff>
    </xdr:from>
    <xdr:ext cx="762000" cy="259080"/>
    <xdr:sp macro="" textlink="">
      <xdr:nvSpPr>
        <xdr:cNvPr id="352" name="テキスト ボックス 351">
          <a:extLst>
            <a:ext uri="{FF2B5EF4-FFF2-40B4-BE49-F238E27FC236}">
              <a16:creationId xmlns:a16="http://schemas.microsoft.com/office/drawing/2014/main" id="{2AD92CDD-C30C-4C9A-A04E-A989F549EE6D}"/>
            </a:ext>
          </a:extLst>
        </xdr:cNvPr>
        <xdr:cNvSpPr txBox="1"/>
      </xdr:nvSpPr>
      <xdr:spPr>
        <a:xfrm>
          <a:off x="9052560" y="149021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88</xdr:row>
      <xdr:rowOff>149860</xdr:rowOff>
    </xdr:from>
    <xdr:ext cx="762000" cy="259080"/>
    <xdr:sp macro="" textlink="">
      <xdr:nvSpPr>
        <xdr:cNvPr id="353" name="テキスト ボックス 352">
          <a:extLst>
            <a:ext uri="{FF2B5EF4-FFF2-40B4-BE49-F238E27FC236}">
              <a16:creationId xmlns:a16="http://schemas.microsoft.com/office/drawing/2014/main" id="{6F8F6448-F64B-4EC0-B523-B3FB63C85156}"/>
            </a:ext>
          </a:extLst>
        </xdr:cNvPr>
        <xdr:cNvSpPr txBox="1"/>
      </xdr:nvSpPr>
      <xdr:spPr>
        <a:xfrm>
          <a:off x="8328660" y="149021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88</xdr:row>
      <xdr:rowOff>149860</xdr:rowOff>
    </xdr:from>
    <xdr:ext cx="762000" cy="259080"/>
    <xdr:sp macro="" textlink="">
      <xdr:nvSpPr>
        <xdr:cNvPr id="354" name="テキスト ボックス 353">
          <a:extLst>
            <a:ext uri="{FF2B5EF4-FFF2-40B4-BE49-F238E27FC236}">
              <a16:creationId xmlns:a16="http://schemas.microsoft.com/office/drawing/2014/main" id="{AFF1E440-8410-48A8-8A87-81A44A2DC0F0}"/>
            </a:ext>
          </a:extLst>
        </xdr:cNvPr>
        <xdr:cNvSpPr txBox="1"/>
      </xdr:nvSpPr>
      <xdr:spPr>
        <a:xfrm>
          <a:off x="7546340" y="149021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88</xdr:row>
      <xdr:rowOff>149860</xdr:rowOff>
    </xdr:from>
    <xdr:ext cx="762000" cy="259080"/>
    <xdr:sp macro="" textlink="">
      <xdr:nvSpPr>
        <xdr:cNvPr id="355" name="テキスト ボックス 354">
          <a:extLst>
            <a:ext uri="{FF2B5EF4-FFF2-40B4-BE49-F238E27FC236}">
              <a16:creationId xmlns:a16="http://schemas.microsoft.com/office/drawing/2014/main" id="{2D97D1E4-5A29-4DDD-9776-5F21F4FAC4E1}"/>
            </a:ext>
          </a:extLst>
        </xdr:cNvPr>
        <xdr:cNvSpPr txBox="1"/>
      </xdr:nvSpPr>
      <xdr:spPr>
        <a:xfrm>
          <a:off x="6756400" y="149021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88</xdr:row>
      <xdr:rowOff>149860</xdr:rowOff>
    </xdr:from>
    <xdr:ext cx="762000" cy="259080"/>
    <xdr:sp macro="" textlink="">
      <xdr:nvSpPr>
        <xdr:cNvPr id="356" name="テキスト ボックス 355">
          <a:extLst>
            <a:ext uri="{FF2B5EF4-FFF2-40B4-BE49-F238E27FC236}">
              <a16:creationId xmlns:a16="http://schemas.microsoft.com/office/drawing/2014/main" id="{36C36F37-A00E-4632-876F-2F3592EB300F}"/>
            </a:ext>
          </a:extLst>
        </xdr:cNvPr>
        <xdr:cNvSpPr txBox="1"/>
      </xdr:nvSpPr>
      <xdr:spPr>
        <a:xfrm>
          <a:off x="5981700" y="149021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86</xdr:row>
      <xdr:rowOff>34290</xdr:rowOff>
    </xdr:from>
    <xdr:to>
      <xdr:col>55</xdr:col>
      <xdr:colOff>50800</xdr:colOff>
      <xdr:row>86</xdr:row>
      <xdr:rowOff>135890</xdr:rowOff>
    </xdr:to>
    <xdr:sp macro="" textlink="">
      <xdr:nvSpPr>
        <xdr:cNvPr id="357" name="楕円 356">
          <a:extLst>
            <a:ext uri="{FF2B5EF4-FFF2-40B4-BE49-F238E27FC236}">
              <a16:creationId xmlns:a16="http://schemas.microsoft.com/office/drawing/2014/main" id="{9017350E-2B0D-4606-AC18-F9899A0A81C1}"/>
            </a:ext>
          </a:extLst>
        </xdr:cNvPr>
        <xdr:cNvSpPr/>
      </xdr:nvSpPr>
      <xdr:spPr>
        <a:xfrm>
          <a:off x="9192260" y="1445133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120650</xdr:rowOff>
    </xdr:from>
    <xdr:ext cx="469900" cy="257175"/>
    <xdr:sp macro="" textlink="">
      <xdr:nvSpPr>
        <xdr:cNvPr id="358" name="【公営住宅】&#10;一人当たり面積該当値テキスト">
          <a:extLst>
            <a:ext uri="{FF2B5EF4-FFF2-40B4-BE49-F238E27FC236}">
              <a16:creationId xmlns:a16="http://schemas.microsoft.com/office/drawing/2014/main" id="{6C7D0126-1300-4225-9F26-1B2EA5A00FA8}"/>
            </a:ext>
          </a:extLst>
        </xdr:cNvPr>
        <xdr:cNvSpPr txBox="1"/>
      </xdr:nvSpPr>
      <xdr:spPr>
        <a:xfrm>
          <a:off x="9258300" y="1437005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0.154</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86</xdr:row>
      <xdr:rowOff>34290</xdr:rowOff>
    </xdr:from>
    <xdr:to>
      <xdr:col>50</xdr:col>
      <xdr:colOff>165100</xdr:colOff>
      <xdr:row>86</xdr:row>
      <xdr:rowOff>135890</xdr:rowOff>
    </xdr:to>
    <xdr:sp macro="" textlink="">
      <xdr:nvSpPr>
        <xdr:cNvPr id="359" name="楕円 358">
          <a:extLst>
            <a:ext uri="{FF2B5EF4-FFF2-40B4-BE49-F238E27FC236}">
              <a16:creationId xmlns:a16="http://schemas.microsoft.com/office/drawing/2014/main" id="{B2BB21B9-704D-4E4A-9328-659D760615B1}"/>
            </a:ext>
          </a:extLst>
        </xdr:cNvPr>
        <xdr:cNvSpPr/>
      </xdr:nvSpPr>
      <xdr:spPr>
        <a:xfrm>
          <a:off x="8445500" y="14451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85090</xdr:rowOff>
    </xdr:from>
    <xdr:to>
      <xdr:col>55</xdr:col>
      <xdr:colOff>0</xdr:colOff>
      <xdr:row>86</xdr:row>
      <xdr:rowOff>85090</xdr:rowOff>
    </xdr:to>
    <xdr:cxnSp macro="">
      <xdr:nvCxnSpPr>
        <xdr:cNvPr id="360" name="直線コネクタ 359">
          <a:extLst>
            <a:ext uri="{FF2B5EF4-FFF2-40B4-BE49-F238E27FC236}">
              <a16:creationId xmlns:a16="http://schemas.microsoft.com/office/drawing/2014/main" id="{85245310-1102-48F8-8F17-A3D875996F29}"/>
            </a:ext>
          </a:extLst>
        </xdr:cNvPr>
        <xdr:cNvCxnSpPr/>
      </xdr:nvCxnSpPr>
      <xdr:spPr>
        <a:xfrm flipV="1">
          <a:off x="8496300" y="14502130"/>
          <a:ext cx="7239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34925</xdr:rowOff>
    </xdr:from>
    <xdr:to>
      <xdr:col>46</xdr:col>
      <xdr:colOff>38100</xdr:colOff>
      <xdr:row>86</xdr:row>
      <xdr:rowOff>136525</xdr:rowOff>
    </xdr:to>
    <xdr:sp macro="" textlink="">
      <xdr:nvSpPr>
        <xdr:cNvPr id="361" name="楕円 360">
          <a:extLst>
            <a:ext uri="{FF2B5EF4-FFF2-40B4-BE49-F238E27FC236}">
              <a16:creationId xmlns:a16="http://schemas.microsoft.com/office/drawing/2014/main" id="{B989E700-DECF-427A-840E-DED3C10DA112}"/>
            </a:ext>
          </a:extLst>
        </xdr:cNvPr>
        <xdr:cNvSpPr/>
      </xdr:nvSpPr>
      <xdr:spPr>
        <a:xfrm>
          <a:off x="7670800" y="1445196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85090</xdr:rowOff>
    </xdr:from>
    <xdr:to>
      <xdr:col>50</xdr:col>
      <xdr:colOff>114300</xdr:colOff>
      <xdr:row>86</xdr:row>
      <xdr:rowOff>86360</xdr:rowOff>
    </xdr:to>
    <xdr:cxnSp macro="">
      <xdr:nvCxnSpPr>
        <xdr:cNvPr id="362" name="直線コネクタ 361">
          <a:extLst>
            <a:ext uri="{FF2B5EF4-FFF2-40B4-BE49-F238E27FC236}">
              <a16:creationId xmlns:a16="http://schemas.microsoft.com/office/drawing/2014/main" id="{ECC55FC5-87D6-4325-97B7-9BD27E8295B0}"/>
            </a:ext>
          </a:extLst>
        </xdr:cNvPr>
        <xdr:cNvCxnSpPr/>
      </xdr:nvCxnSpPr>
      <xdr:spPr>
        <a:xfrm flipV="1">
          <a:off x="7713980" y="14502130"/>
          <a:ext cx="78232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35560</xdr:rowOff>
    </xdr:from>
    <xdr:to>
      <xdr:col>41</xdr:col>
      <xdr:colOff>101600</xdr:colOff>
      <xdr:row>86</xdr:row>
      <xdr:rowOff>137160</xdr:rowOff>
    </xdr:to>
    <xdr:sp macro="" textlink="">
      <xdr:nvSpPr>
        <xdr:cNvPr id="363" name="楕円 362">
          <a:extLst>
            <a:ext uri="{FF2B5EF4-FFF2-40B4-BE49-F238E27FC236}">
              <a16:creationId xmlns:a16="http://schemas.microsoft.com/office/drawing/2014/main" id="{00AEF48A-FEE5-407B-B886-00411BEED127}"/>
            </a:ext>
          </a:extLst>
        </xdr:cNvPr>
        <xdr:cNvSpPr/>
      </xdr:nvSpPr>
      <xdr:spPr>
        <a:xfrm>
          <a:off x="6873240" y="1445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86360</xdr:rowOff>
    </xdr:from>
    <xdr:to>
      <xdr:col>45</xdr:col>
      <xdr:colOff>177800</xdr:colOff>
      <xdr:row>86</xdr:row>
      <xdr:rowOff>86360</xdr:rowOff>
    </xdr:to>
    <xdr:cxnSp macro="">
      <xdr:nvCxnSpPr>
        <xdr:cNvPr id="364" name="直線コネクタ 363">
          <a:extLst>
            <a:ext uri="{FF2B5EF4-FFF2-40B4-BE49-F238E27FC236}">
              <a16:creationId xmlns:a16="http://schemas.microsoft.com/office/drawing/2014/main" id="{927B71A6-B010-4AE4-9574-6F313B4C9342}"/>
            </a:ext>
          </a:extLst>
        </xdr:cNvPr>
        <xdr:cNvCxnSpPr/>
      </xdr:nvCxnSpPr>
      <xdr:spPr>
        <a:xfrm flipV="1">
          <a:off x="6924040" y="14503400"/>
          <a:ext cx="78994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35560</xdr:rowOff>
    </xdr:from>
    <xdr:to>
      <xdr:col>36</xdr:col>
      <xdr:colOff>165100</xdr:colOff>
      <xdr:row>86</xdr:row>
      <xdr:rowOff>137160</xdr:rowOff>
    </xdr:to>
    <xdr:sp macro="" textlink="">
      <xdr:nvSpPr>
        <xdr:cNvPr id="365" name="楕円 364">
          <a:extLst>
            <a:ext uri="{FF2B5EF4-FFF2-40B4-BE49-F238E27FC236}">
              <a16:creationId xmlns:a16="http://schemas.microsoft.com/office/drawing/2014/main" id="{9D9C02DE-6210-4A2D-B152-BDEEEEB18420}"/>
            </a:ext>
          </a:extLst>
        </xdr:cNvPr>
        <xdr:cNvSpPr/>
      </xdr:nvSpPr>
      <xdr:spPr>
        <a:xfrm>
          <a:off x="6098540" y="1445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86360</xdr:rowOff>
    </xdr:from>
    <xdr:to>
      <xdr:col>41</xdr:col>
      <xdr:colOff>50800</xdr:colOff>
      <xdr:row>86</xdr:row>
      <xdr:rowOff>86360</xdr:rowOff>
    </xdr:to>
    <xdr:cxnSp macro="">
      <xdr:nvCxnSpPr>
        <xdr:cNvPr id="366" name="直線コネクタ 365">
          <a:extLst>
            <a:ext uri="{FF2B5EF4-FFF2-40B4-BE49-F238E27FC236}">
              <a16:creationId xmlns:a16="http://schemas.microsoft.com/office/drawing/2014/main" id="{D45FA29B-4A75-49EA-84D6-9EDE4E2A295F}"/>
            </a:ext>
          </a:extLst>
        </xdr:cNvPr>
        <xdr:cNvCxnSpPr/>
      </xdr:nvCxnSpPr>
      <xdr:spPr>
        <a:xfrm flipV="1">
          <a:off x="6149340" y="14503400"/>
          <a:ext cx="7747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84</xdr:row>
      <xdr:rowOff>81915</xdr:rowOff>
    </xdr:from>
    <xdr:ext cx="469900" cy="259080"/>
    <xdr:sp macro="" textlink="">
      <xdr:nvSpPr>
        <xdr:cNvPr id="367" name="n_1aveValue【公営住宅】&#10;一人当たり面積">
          <a:extLst>
            <a:ext uri="{FF2B5EF4-FFF2-40B4-BE49-F238E27FC236}">
              <a16:creationId xmlns:a16="http://schemas.microsoft.com/office/drawing/2014/main" id="{DE50C8A1-8FFF-443A-BE13-17EDA9D652E8}"/>
            </a:ext>
          </a:extLst>
        </xdr:cNvPr>
        <xdr:cNvSpPr txBox="1"/>
      </xdr:nvSpPr>
      <xdr:spPr>
        <a:xfrm>
          <a:off x="8271510" y="1416367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0.522</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84</xdr:row>
      <xdr:rowOff>81915</xdr:rowOff>
    </xdr:from>
    <xdr:ext cx="467995" cy="259080"/>
    <xdr:sp macro="" textlink="">
      <xdr:nvSpPr>
        <xdr:cNvPr id="368" name="n_2aveValue【公営住宅】&#10;一人当たり面積">
          <a:extLst>
            <a:ext uri="{FF2B5EF4-FFF2-40B4-BE49-F238E27FC236}">
              <a16:creationId xmlns:a16="http://schemas.microsoft.com/office/drawing/2014/main" id="{7D23EE48-A11F-43D0-8078-D71445843BF9}"/>
            </a:ext>
          </a:extLst>
        </xdr:cNvPr>
        <xdr:cNvSpPr txBox="1"/>
      </xdr:nvSpPr>
      <xdr:spPr>
        <a:xfrm>
          <a:off x="7509510" y="1416367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0.525</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84</xdr:row>
      <xdr:rowOff>83185</xdr:rowOff>
    </xdr:from>
    <xdr:ext cx="467995" cy="259080"/>
    <xdr:sp macro="" textlink="">
      <xdr:nvSpPr>
        <xdr:cNvPr id="369" name="n_3aveValue【公営住宅】&#10;一人当たり面積">
          <a:extLst>
            <a:ext uri="{FF2B5EF4-FFF2-40B4-BE49-F238E27FC236}">
              <a16:creationId xmlns:a16="http://schemas.microsoft.com/office/drawing/2014/main" id="{98C6153E-A321-43FD-83F4-42F886BAE32B}"/>
            </a:ext>
          </a:extLst>
        </xdr:cNvPr>
        <xdr:cNvSpPr txBox="1"/>
      </xdr:nvSpPr>
      <xdr:spPr>
        <a:xfrm>
          <a:off x="6711950" y="1416494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0.516</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84</xdr:row>
      <xdr:rowOff>80010</xdr:rowOff>
    </xdr:from>
    <xdr:ext cx="467995" cy="259080"/>
    <xdr:sp macro="" textlink="">
      <xdr:nvSpPr>
        <xdr:cNvPr id="370" name="n_4aveValue【公営住宅】&#10;一人当たり面積">
          <a:extLst>
            <a:ext uri="{FF2B5EF4-FFF2-40B4-BE49-F238E27FC236}">
              <a16:creationId xmlns:a16="http://schemas.microsoft.com/office/drawing/2014/main" id="{F015079A-DD8A-4F59-A4F0-4E7FA394B411}"/>
            </a:ext>
          </a:extLst>
        </xdr:cNvPr>
        <xdr:cNvSpPr txBox="1"/>
      </xdr:nvSpPr>
      <xdr:spPr>
        <a:xfrm>
          <a:off x="5937250" y="1416177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0.532</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86</xdr:row>
      <xdr:rowOff>127000</xdr:rowOff>
    </xdr:from>
    <xdr:ext cx="469900" cy="259080"/>
    <xdr:sp macro="" textlink="">
      <xdr:nvSpPr>
        <xdr:cNvPr id="371" name="n_1mainValue【公営住宅】&#10;一人当たり面積">
          <a:extLst>
            <a:ext uri="{FF2B5EF4-FFF2-40B4-BE49-F238E27FC236}">
              <a16:creationId xmlns:a16="http://schemas.microsoft.com/office/drawing/2014/main" id="{6831E614-7F18-4411-BC05-01F6FAD179A2}"/>
            </a:ext>
          </a:extLst>
        </xdr:cNvPr>
        <xdr:cNvSpPr txBox="1"/>
      </xdr:nvSpPr>
      <xdr:spPr>
        <a:xfrm>
          <a:off x="8271510" y="145440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0.152</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86</xdr:row>
      <xdr:rowOff>127635</xdr:rowOff>
    </xdr:from>
    <xdr:ext cx="467995" cy="259080"/>
    <xdr:sp macro="" textlink="">
      <xdr:nvSpPr>
        <xdr:cNvPr id="372" name="n_2mainValue【公営住宅】&#10;一人当たり面積">
          <a:extLst>
            <a:ext uri="{FF2B5EF4-FFF2-40B4-BE49-F238E27FC236}">
              <a16:creationId xmlns:a16="http://schemas.microsoft.com/office/drawing/2014/main" id="{C1F227F7-FC10-4D50-8910-C920A7D32122}"/>
            </a:ext>
          </a:extLst>
        </xdr:cNvPr>
        <xdr:cNvSpPr txBox="1"/>
      </xdr:nvSpPr>
      <xdr:spPr>
        <a:xfrm>
          <a:off x="7509510" y="1454467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0.150</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86</xdr:row>
      <xdr:rowOff>128270</xdr:rowOff>
    </xdr:from>
    <xdr:ext cx="467995" cy="259080"/>
    <xdr:sp macro="" textlink="">
      <xdr:nvSpPr>
        <xdr:cNvPr id="373" name="n_3mainValue【公営住宅】&#10;一人当たり面積">
          <a:extLst>
            <a:ext uri="{FF2B5EF4-FFF2-40B4-BE49-F238E27FC236}">
              <a16:creationId xmlns:a16="http://schemas.microsoft.com/office/drawing/2014/main" id="{F72E3CD2-EF46-4664-AEFE-6DE51945E9B6}"/>
            </a:ext>
          </a:extLst>
        </xdr:cNvPr>
        <xdr:cNvSpPr txBox="1"/>
      </xdr:nvSpPr>
      <xdr:spPr>
        <a:xfrm>
          <a:off x="6711950" y="1454531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0.148</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86</xdr:row>
      <xdr:rowOff>128270</xdr:rowOff>
    </xdr:from>
    <xdr:ext cx="467995" cy="259080"/>
    <xdr:sp macro="" textlink="">
      <xdr:nvSpPr>
        <xdr:cNvPr id="374" name="n_4mainValue【公営住宅】&#10;一人当たり面積">
          <a:extLst>
            <a:ext uri="{FF2B5EF4-FFF2-40B4-BE49-F238E27FC236}">
              <a16:creationId xmlns:a16="http://schemas.microsoft.com/office/drawing/2014/main" id="{6C866435-2A5D-487D-953C-C0648B94526F}"/>
            </a:ext>
          </a:extLst>
        </xdr:cNvPr>
        <xdr:cNvSpPr txBox="1"/>
      </xdr:nvSpPr>
      <xdr:spPr>
        <a:xfrm>
          <a:off x="5937250" y="1454531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0.146</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5" name="正方形/長方形 374">
          <a:extLst>
            <a:ext uri="{FF2B5EF4-FFF2-40B4-BE49-F238E27FC236}">
              <a16:creationId xmlns:a16="http://schemas.microsoft.com/office/drawing/2014/main" id="{C4319BD3-A258-4E42-A844-C6BA9809859E}"/>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6" name="正方形/長方形 375">
          <a:extLst>
            <a:ext uri="{FF2B5EF4-FFF2-40B4-BE49-F238E27FC236}">
              <a16:creationId xmlns:a16="http://schemas.microsoft.com/office/drawing/2014/main" id="{825AC90A-107C-4874-AC6D-39C8E4F1CFB7}"/>
            </a:ext>
          </a:extLst>
        </xdr:cNvPr>
        <xdr:cNvSpPr/>
      </xdr:nvSpPr>
      <xdr:spPr>
        <a:xfrm>
          <a:off x="797560" y="1592326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7" name="正方形/長方形 376">
          <a:extLst>
            <a:ext uri="{FF2B5EF4-FFF2-40B4-BE49-F238E27FC236}">
              <a16:creationId xmlns:a16="http://schemas.microsoft.com/office/drawing/2014/main" id="{5C532B90-F129-4018-B352-E8AADAF715F5}"/>
            </a:ext>
          </a:extLst>
        </xdr:cNvPr>
        <xdr:cNvSpPr/>
      </xdr:nvSpPr>
      <xdr:spPr>
        <a:xfrm>
          <a:off x="797560" y="1611884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3/20</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8" name="正方形/長方形 377">
          <a:extLst>
            <a:ext uri="{FF2B5EF4-FFF2-40B4-BE49-F238E27FC236}">
              <a16:creationId xmlns:a16="http://schemas.microsoft.com/office/drawing/2014/main" id="{E65CE1D2-7DA3-4520-8E21-9E947629C444}"/>
            </a:ext>
          </a:extLst>
        </xdr:cNvPr>
        <xdr:cNvSpPr/>
      </xdr:nvSpPr>
      <xdr:spPr>
        <a:xfrm>
          <a:off x="1676400" y="1592326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9" name="正方形/長方形 378">
          <a:extLst>
            <a:ext uri="{FF2B5EF4-FFF2-40B4-BE49-F238E27FC236}">
              <a16:creationId xmlns:a16="http://schemas.microsoft.com/office/drawing/2014/main" id="{66164D86-2FBA-4B11-AC65-3CFC5C8A5453}"/>
            </a:ext>
          </a:extLst>
        </xdr:cNvPr>
        <xdr:cNvSpPr/>
      </xdr:nvSpPr>
      <xdr:spPr>
        <a:xfrm>
          <a:off x="1676400" y="1611884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67.9</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0" name="正方形/長方形 379">
          <a:extLst>
            <a:ext uri="{FF2B5EF4-FFF2-40B4-BE49-F238E27FC236}">
              <a16:creationId xmlns:a16="http://schemas.microsoft.com/office/drawing/2014/main" id="{7CBFA8F2-5215-4528-80CD-6EB22CEDFC7E}"/>
            </a:ext>
          </a:extLst>
        </xdr:cNvPr>
        <xdr:cNvSpPr/>
      </xdr:nvSpPr>
      <xdr:spPr>
        <a:xfrm>
          <a:off x="2682240" y="1592326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新潟県平均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1" name="正方形/長方形 380">
          <a:extLst>
            <a:ext uri="{FF2B5EF4-FFF2-40B4-BE49-F238E27FC236}">
              <a16:creationId xmlns:a16="http://schemas.microsoft.com/office/drawing/2014/main" id="{76435B52-87E9-4289-89A5-E8F33CB60FBF}"/>
            </a:ext>
          </a:extLst>
        </xdr:cNvPr>
        <xdr:cNvSpPr/>
      </xdr:nvSpPr>
      <xdr:spPr>
        <a:xfrm>
          <a:off x="2682240" y="1611884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58.8</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2" name="正方形/長方形 381">
          <a:extLst>
            <a:ext uri="{FF2B5EF4-FFF2-40B4-BE49-F238E27FC236}">
              <a16:creationId xmlns:a16="http://schemas.microsoft.com/office/drawing/2014/main" id="{8ADB4C2B-4489-487A-A3FC-3124783E4CA5}"/>
            </a:ext>
          </a:extLst>
        </xdr:cNvPr>
        <xdr:cNvSpPr/>
      </xdr:nvSpPr>
      <xdr:spPr>
        <a:xfrm>
          <a:off x="670560" y="16394430"/>
          <a:ext cx="4175760" cy="223266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6545" cy="225425"/>
    <xdr:sp macro="" textlink="">
      <xdr:nvSpPr>
        <xdr:cNvPr id="383" name="テキスト ボックス 382">
          <a:extLst>
            <a:ext uri="{FF2B5EF4-FFF2-40B4-BE49-F238E27FC236}">
              <a16:creationId xmlns:a16="http://schemas.microsoft.com/office/drawing/2014/main" id="{68F2BCA9-B141-48EB-B877-DBD08C9BA709}"/>
            </a:ext>
          </a:extLst>
        </xdr:cNvPr>
        <xdr:cNvSpPr txBox="1"/>
      </xdr:nvSpPr>
      <xdr:spPr>
        <a:xfrm>
          <a:off x="655320" y="1620774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4" name="直線コネクタ 383">
          <a:extLst>
            <a:ext uri="{FF2B5EF4-FFF2-40B4-BE49-F238E27FC236}">
              <a16:creationId xmlns:a16="http://schemas.microsoft.com/office/drawing/2014/main" id="{B935147E-51CC-4E60-8ED5-27AFCC1890D9}"/>
            </a:ext>
          </a:extLst>
        </xdr:cNvPr>
        <xdr:cNvCxnSpPr/>
      </xdr:nvCxnSpPr>
      <xdr:spPr>
        <a:xfrm>
          <a:off x="670560" y="1862709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110</xdr:row>
      <xdr:rowOff>48260</xdr:rowOff>
    </xdr:from>
    <xdr:ext cx="465455" cy="259080"/>
    <xdr:sp macro="" textlink="">
      <xdr:nvSpPr>
        <xdr:cNvPr id="385" name="テキスト ボックス 384">
          <a:extLst>
            <a:ext uri="{FF2B5EF4-FFF2-40B4-BE49-F238E27FC236}">
              <a16:creationId xmlns:a16="http://schemas.microsoft.com/office/drawing/2014/main" id="{EC86EBCA-5012-4C43-8FA2-ED64BF7C53B8}"/>
            </a:ext>
          </a:extLst>
        </xdr:cNvPr>
        <xdr:cNvSpPr txBox="1"/>
      </xdr:nvSpPr>
      <xdr:spPr>
        <a:xfrm>
          <a:off x="271780" y="184886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6" name="直線コネクタ 385">
          <a:extLst>
            <a:ext uri="{FF2B5EF4-FFF2-40B4-BE49-F238E27FC236}">
              <a16:creationId xmlns:a16="http://schemas.microsoft.com/office/drawing/2014/main" id="{8FF9C87C-461C-41B8-BB70-17BA141B29D5}"/>
            </a:ext>
          </a:extLst>
        </xdr:cNvPr>
        <xdr:cNvCxnSpPr/>
      </xdr:nvCxnSpPr>
      <xdr:spPr>
        <a:xfrm>
          <a:off x="670560" y="1825752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108</xdr:row>
      <xdr:rowOff>10160</xdr:rowOff>
    </xdr:from>
    <xdr:ext cx="465455" cy="259080"/>
    <xdr:sp macro="" textlink="">
      <xdr:nvSpPr>
        <xdr:cNvPr id="387" name="テキスト ボックス 386">
          <a:extLst>
            <a:ext uri="{FF2B5EF4-FFF2-40B4-BE49-F238E27FC236}">
              <a16:creationId xmlns:a16="http://schemas.microsoft.com/office/drawing/2014/main" id="{0B7E2816-7CA8-4E77-B830-BB5F2ADFC5D6}"/>
            </a:ext>
          </a:extLst>
        </xdr:cNvPr>
        <xdr:cNvSpPr txBox="1"/>
      </xdr:nvSpPr>
      <xdr:spPr>
        <a:xfrm>
          <a:off x="271780" y="1811528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88" name="直線コネクタ 387">
          <a:extLst>
            <a:ext uri="{FF2B5EF4-FFF2-40B4-BE49-F238E27FC236}">
              <a16:creationId xmlns:a16="http://schemas.microsoft.com/office/drawing/2014/main" id="{8E62E616-DEF4-4753-8967-2C03ACCAD64A}"/>
            </a:ext>
          </a:extLst>
        </xdr:cNvPr>
        <xdr:cNvCxnSpPr/>
      </xdr:nvCxnSpPr>
      <xdr:spPr>
        <a:xfrm>
          <a:off x="670560" y="1788414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105</xdr:row>
      <xdr:rowOff>143510</xdr:rowOff>
    </xdr:from>
    <xdr:ext cx="403225" cy="257175"/>
    <xdr:sp macro="" textlink="">
      <xdr:nvSpPr>
        <xdr:cNvPr id="389" name="テキスト ボックス 388">
          <a:extLst>
            <a:ext uri="{FF2B5EF4-FFF2-40B4-BE49-F238E27FC236}">
              <a16:creationId xmlns:a16="http://schemas.microsoft.com/office/drawing/2014/main" id="{32C4FE33-EB02-40C8-92A4-4B7B7B638AD3}"/>
            </a:ext>
          </a:extLst>
        </xdr:cNvPr>
        <xdr:cNvSpPr txBox="1"/>
      </xdr:nvSpPr>
      <xdr:spPr>
        <a:xfrm>
          <a:off x="335915" y="1774571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0" name="直線コネクタ 389">
          <a:extLst>
            <a:ext uri="{FF2B5EF4-FFF2-40B4-BE49-F238E27FC236}">
              <a16:creationId xmlns:a16="http://schemas.microsoft.com/office/drawing/2014/main" id="{50BEC57E-6042-4274-9464-5A3C433C88F0}"/>
            </a:ext>
          </a:extLst>
        </xdr:cNvPr>
        <xdr:cNvCxnSpPr/>
      </xdr:nvCxnSpPr>
      <xdr:spPr>
        <a:xfrm>
          <a:off x="670560" y="1751076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103</xdr:row>
      <xdr:rowOff>105410</xdr:rowOff>
    </xdr:from>
    <xdr:ext cx="403225" cy="259080"/>
    <xdr:sp macro="" textlink="">
      <xdr:nvSpPr>
        <xdr:cNvPr id="391" name="テキスト ボックス 390">
          <a:extLst>
            <a:ext uri="{FF2B5EF4-FFF2-40B4-BE49-F238E27FC236}">
              <a16:creationId xmlns:a16="http://schemas.microsoft.com/office/drawing/2014/main" id="{9DCE07AB-175B-4E72-8B9F-186C808BEDE6}"/>
            </a:ext>
          </a:extLst>
        </xdr:cNvPr>
        <xdr:cNvSpPr txBox="1"/>
      </xdr:nvSpPr>
      <xdr:spPr>
        <a:xfrm>
          <a:off x="335915" y="1737233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2" name="直線コネクタ 391">
          <a:extLst>
            <a:ext uri="{FF2B5EF4-FFF2-40B4-BE49-F238E27FC236}">
              <a16:creationId xmlns:a16="http://schemas.microsoft.com/office/drawing/2014/main" id="{61BCD5D4-B260-46CE-B80D-4FC4622226E3}"/>
            </a:ext>
          </a:extLst>
        </xdr:cNvPr>
        <xdr:cNvCxnSpPr/>
      </xdr:nvCxnSpPr>
      <xdr:spPr>
        <a:xfrm>
          <a:off x="670560" y="1713738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101</xdr:row>
      <xdr:rowOff>67310</xdr:rowOff>
    </xdr:from>
    <xdr:ext cx="403225" cy="259080"/>
    <xdr:sp macro="" textlink="">
      <xdr:nvSpPr>
        <xdr:cNvPr id="393" name="テキスト ボックス 392">
          <a:extLst>
            <a:ext uri="{FF2B5EF4-FFF2-40B4-BE49-F238E27FC236}">
              <a16:creationId xmlns:a16="http://schemas.microsoft.com/office/drawing/2014/main" id="{DCB5D993-2405-4BB4-ABF2-F97588A5E59D}"/>
            </a:ext>
          </a:extLst>
        </xdr:cNvPr>
        <xdr:cNvSpPr txBox="1"/>
      </xdr:nvSpPr>
      <xdr:spPr>
        <a:xfrm>
          <a:off x="335915" y="1699895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4" name="直線コネクタ 393">
          <a:extLst>
            <a:ext uri="{FF2B5EF4-FFF2-40B4-BE49-F238E27FC236}">
              <a16:creationId xmlns:a16="http://schemas.microsoft.com/office/drawing/2014/main" id="{F3D7FAB4-2F2A-4090-9269-13CFD33DC3F8}"/>
            </a:ext>
          </a:extLst>
        </xdr:cNvPr>
        <xdr:cNvCxnSpPr/>
      </xdr:nvCxnSpPr>
      <xdr:spPr>
        <a:xfrm>
          <a:off x="670560" y="1676400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99</xdr:row>
      <xdr:rowOff>29210</xdr:rowOff>
    </xdr:from>
    <xdr:ext cx="403225" cy="257175"/>
    <xdr:sp macro="" textlink="">
      <xdr:nvSpPr>
        <xdr:cNvPr id="395" name="テキスト ボックス 394">
          <a:extLst>
            <a:ext uri="{FF2B5EF4-FFF2-40B4-BE49-F238E27FC236}">
              <a16:creationId xmlns:a16="http://schemas.microsoft.com/office/drawing/2014/main" id="{566D1F84-FBEE-4870-A0D1-B7295377FF4D}"/>
            </a:ext>
          </a:extLst>
        </xdr:cNvPr>
        <xdr:cNvSpPr txBox="1"/>
      </xdr:nvSpPr>
      <xdr:spPr>
        <a:xfrm>
          <a:off x="335915" y="1662557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6" name="直線コネクタ 395">
          <a:extLst>
            <a:ext uri="{FF2B5EF4-FFF2-40B4-BE49-F238E27FC236}">
              <a16:creationId xmlns:a16="http://schemas.microsoft.com/office/drawing/2014/main" id="{AB51D1C8-D6CF-4733-923A-96F1C2CE5842}"/>
            </a:ext>
          </a:extLst>
        </xdr:cNvPr>
        <xdr:cNvCxnSpPr/>
      </xdr:nvCxnSpPr>
      <xdr:spPr>
        <a:xfrm>
          <a:off x="670560" y="1639443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96</xdr:row>
      <xdr:rowOff>162560</xdr:rowOff>
    </xdr:from>
    <xdr:ext cx="337185" cy="259080"/>
    <xdr:sp macro="" textlink="">
      <xdr:nvSpPr>
        <xdr:cNvPr id="397" name="テキスト ボックス 396">
          <a:extLst>
            <a:ext uri="{FF2B5EF4-FFF2-40B4-BE49-F238E27FC236}">
              <a16:creationId xmlns:a16="http://schemas.microsoft.com/office/drawing/2014/main" id="{F65D671B-DE5B-4789-B0D7-483CC3445775}"/>
            </a:ext>
          </a:extLst>
        </xdr:cNvPr>
        <xdr:cNvSpPr txBox="1"/>
      </xdr:nvSpPr>
      <xdr:spPr>
        <a:xfrm>
          <a:off x="377190" y="16256000"/>
          <a:ext cx="337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98" name="【港湾・漁港】&#10;有形固定資産減価償却率グラフ枠">
          <a:extLst>
            <a:ext uri="{FF2B5EF4-FFF2-40B4-BE49-F238E27FC236}">
              <a16:creationId xmlns:a16="http://schemas.microsoft.com/office/drawing/2014/main" id="{C421DAC9-151C-4A31-BDA7-F8084082084A}"/>
            </a:ext>
          </a:extLst>
        </xdr:cNvPr>
        <xdr:cNvSpPr/>
      </xdr:nvSpPr>
      <xdr:spPr>
        <a:xfrm>
          <a:off x="670560" y="16394430"/>
          <a:ext cx="4175760" cy="2232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87630</xdr:rowOff>
    </xdr:from>
    <xdr:to>
      <xdr:col>24</xdr:col>
      <xdr:colOff>62865</xdr:colOff>
      <xdr:row>108</xdr:row>
      <xdr:rowOff>60960</xdr:rowOff>
    </xdr:to>
    <xdr:cxnSp macro="">
      <xdr:nvCxnSpPr>
        <xdr:cNvPr id="399" name="直線コネクタ 398">
          <a:extLst>
            <a:ext uri="{FF2B5EF4-FFF2-40B4-BE49-F238E27FC236}">
              <a16:creationId xmlns:a16="http://schemas.microsoft.com/office/drawing/2014/main" id="{47A323E7-DE9F-4ACD-9BD3-7DA417388F3E}"/>
            </a:ext>
          </a:extLst>
        </xdr:cNvPr>
        <xdr:cNvCxnSpPr/>
      </xdr:nvCxnSpPr>
      <xdr:spPr>
        <a:xfrm flipV="1">
          <a:off x="4086225" y="16851630"/>
          <a:ext cx="0" cy="13144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64770</xdr:rowOff>
    </xdr:from>
    <xdr:ext cx="405130" cy="257175"/>
    <xdr:sp macro="" textlink="">
      <xdr:nvSpPr>
        <xdr:cNvPr id="400" name="【港湾・漁港】&#10;有形固定資産減価償却率最小値テキスト">
          <a:extLst>
            <a:ext uri="{FF2B5EF4-FFF2-40B4-BE49-F238E27FC236}">
              <a16:creationId xmlns:a16="http://schemas.microsoft.com/office/drawing/2014/main" id="{D6A6B417-B366-4AC3-8894-5F866F63D088}"/>
            </a:ext>
          </a:extLst>
        </xdr:cNvPr>
        <xdr:cNvSpPr txBox="1"/>
      </xdr:nvSpPr>
      <xdr:spPr>
        <a:xfrm>
          <a:off x="4124960" y="1816989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95.2</a:t>
          </a:r>
          <a:endParaRPr kumimoji="1" lang="ja-JP" altLang="en-US" sz="1000" b="1">
            <a:latin typeface="ＭＳ Ｐゴシック"/>
            <a:ea typeface="ＭＳ Ｐゴシック"/>
          </a:endParaRPr>
        </a:p>
      </xdr:txBody>
    </xdr:sp>
    <xdr:clientData/>
  </xdr:oneCellAnchor>
  <xdr:twoCellAnchor>
    <xdr:from>
      <xdr:col>23</xdr:col>
      <xdr:colOff>165100</xdr:colOff>
      <xdr:row>108</xdr:row>
      <xdr:rowOff>60960</xdr:rowOff>
    </xdr:from>
    <xdr:to>
      <xdr:col>24</xdr:col>
      <xdr:colOff>152400</xdr:colOff>
      <xdr:row>108</xdr:row>
      <xdr:rowOff>60960</xdr:rowOff>
    </xdr:to>
    <xdr:cxnSp macro="">
      <xdr:nvCxnSpPr>
        <xdr:cNvPr id="401" name="直線コネクタ 400">
          <a:extLst>
            <a:ext uri="{FF2B5EF4-FFF2-40B4-BE49-F238E27FC236}">
              <a16:creationId xmlns:a16="http://schemas.microsoft.com/office/drawing/2014/main" id="{F15DDFD3-2ADC-43C7-A1E2-A83B0CC271B3}"/>
            </a:ext>
          </a:extLst>
        </xdr:cNvPr>
        <xdr:cNvCxnSpPr/>
      </xdr:nvCxnSpPr>
      <xdr:spPr>
        <a:xfrm>
          <a:off x="4020820" y="1816608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34290</xdr:rowOff>
    </xdr:from>
    <xdr:ext cx="405130" cy="259080"/>
    <xdr:sp macro="" textlink="">
      <xdr:nvSpPr>
        <xdr:cNvPr id="402" name="【港湾・漁港】&#10;有形固定資産減価償却率最大値テキスト">
          <a:extLst>
            <a:ext uri="{FF2B5EF4-FFF2-40B4-BE49-F238E27FC236}">
              <a16:creationId xmlns:a16="http://schemas.microsoft.com/office/drawing/2014/main" id="{49F78101-9235-48E6-A5B0-1400353CD708}"/>
            </a:ext>
          </a:extLst>
        </xdr:cNvPr>
        <xdr:cNvSpPr txBox="1"/>
      </xdr:nvSpPr>
      <xdr:spPr>
        <a:xfrm>
          <a:off x="4124960" y="1663065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24.6</a:t>
          </a:r>
          <a:endParaRPr kumimoji="1" lang="ja-JP" altLang="en-US" sz="1000" b="1">
            <a:latin typeface="ＭＳ Ｐゴシック"/>
            <a:ea typeface="ＭＳ Ｐゴシック"/>
          </a:endParaRPr>
        </a:p>
      </xdr:txBody>
    </xdr:sp>
    <xdr:clientData/>
  </xdr:oneCellAnchor>
  <xdr:twoCellAnchor>
    <xdr:from>
      <xdr:col>23</xdr:col>
      <xdr:colOff>165100</xdr:colOff>
      <xdr:row>100</xdr:row>
      <xdr:rowOff>87630</xdr:rowOff>
    </xdr:from>
    <xdr:to>
      <xdr:col>24</xdr:col>
      <xdr:colOff>152400</xdr:colOff>
      <xdr:row>100</xdr:row>
      <xdr:rowOff>87630</xdr:rowOff>
    </xdr:to>
    <xdr:cxnSp macro="">
      <xdr:nvCxnSpPr>
        <xdr:cNvPr id="403" name="直線コネクタ 402">
          <a:extLst>
            <a:ext uri="{FF2B5EF4-FFF2-40B4-BE49-F238E27FC236}">
              <a16:creationId xmlns:a16="http://schemas.microsoft.com/office/drawing/2014/main" id="{2550E658-AAFC-4F43-A41D-FDBF140006A1}"/>
            </a:ext>
          </a:extLst>
        </xdr:cNvPr>
        <xdr:cNvCxnSpPr/>
      </xdr:nvCxnSpPr>
      <xdr:spPr>
        <a:xfrm>
          <a:off x="4020820" y="1685163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34290</xdr:rowOff>
    </xdr:from>
    <xdr:ext cx="405130" cy="259080"/>
    <xdr:sp macro="" textlink="">
      <xdr:nvSpPr>
        <xdr:cNvPr id="404" name="【港湾・漁港】&#10;有形固定資産減価償却率平均値テキスト">
          <a:extLst>
            <a:ext uri="{FF2B5EF4-FFF2-40B4-BE49-F238E27FC236}">
              <a16:creationId xmlns:a16="http://schemas.microsoft.com/office/drawing/2014/main" id="{D177EC5E-3DCC-497B-B0DD-E90E805FB9EA}"/>
            </a:ext>
          </a:extLst>
        </xdr:cNvPr>
        <xdr:cNvSpPr txBox="1"/>
      </xdr:nvSpPr>
      <xdr:spPr>
        <a:xfrm>
          <a:off x="4124960" y="1746885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61.6</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104</xdr:row>
      <xdr:rowOff>55880</xdr:rowOff>
    </xdr:from>
    <xdr:to>
      <xdr:col>24</xdr:col>
      <xdr:colOff>114300</xdr:colOff>
      <xdr:row>104</xdr:row>
      <xdr:rowOff>157480</xdr:rowOff>
    </xdr:to>
    <xdr:sp macro="" textlink="">
      <xdr:nvSpPr>
        <xdr:cNvPr id="405" name="フローチャート: 判断 404">
          <a:extLst>
            <a:ext uri="{FF2B5EF4-FFF2-40B4-BE49-F238E27FC236}">
              <a16:creationId xmlns:a16="http://schemas.microsoft.com/office/drawing/2014/main" id="{A8EB57F0-0544-4440-8AD9-23B0481CD72D}"/>
            </a:ext>
          </a:extLst>
        </xdr:cNvPr>
        <xdr:cNvSpPr/>
      </xdr:nvSpPr>
      <xdr:spPr>
        <a:xfrm>
          <a:off x="4036060" y="17490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46355</xdr:rowOff>
    </xdr:from>
    <xdr:to>
      <xdr:col>20</xdr:col>
      <xdr:colOff>38100</xdr:colOff>
      <xdr:row>104</xdr:row>
      <xdr:rowOff>147955</xdr:rowOff>
    </xdr:to>
    <xdr:sp macro="" textlink="">
      <xdr:nvSpPr>
        <xdr:cNvPr id="406" name="フローチャート: 判断 405">
          <a:extLst>
            <a:ext uri="{FF2B5EF4-FFF2-40B4-BE49-F238E27FC236}">
              <a16:creationId xmlns:a16="http://schemas.microsoft.com/office/drawing/2014/main" id="{403B8966-0418-4C7E-8CAB-00CD0B70BFF3}"/>
            </a:ext>
          </a:extLst>
        </xdr:cNvPr>
        <xdr:cNvSpPr/>
      </xdr:nvSpPr>
      <xdr:spPr>
        <a:xfrm>
          <a:off x="3312160" y="1748091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19685</xdr:rowOff>
    </xdr:from>
    <xdr:to>
      <xdr:col>15</xdr:col>
      <xdr:colOff>101600</xdr:colOff>
      <xdr:row>104</xdr:row>
      <xdr:rowOff>121285</xdr:rowOff>
    </xdr:to>
    <xdr:sp macro="" textlink="">
      <xdr:nvSpPr>
        <xdr:cNvPr id="407" name="フローチャート: 判断 406">
          <a:extLst>
            <a:ext uri="{FF2B5EF4-FFF2-40B4-BE49-F238E27FC236}">
              <a16:creationId xmlns:a16="http://schemas.microsoft.com/office/drawing/2014/main" id="{137B14D9-3A2B-4E84-93F5-9FD7C9F26EF6}"/>
            </a:ext>
          </a:extLst>
        </xdr:cNvPr>
        <xdr:cNvSpPr/>
      </xdr:nvSpPr>
      <xdr:spPr>
        <a:xfrm>
          <a:off x="2514600" y="17454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126365</xdr:rowOff>
    </xdr:from>
    <xdr:to>
      <xdr:col>10</xdr:col>
      <xdr:colOff>165100</xdr:colOff>
      <xdr:row>104</xdr:row>
      <xdr:rowOff>56515</xdr:rowOff>
    </xdr:to>
    <xdr:sp macro="" textlink="">
      <xdr:nvSpPr>
        <xdr:cNvPr id="408" name="フローチャート: 判断 407">
          <a:extLst>
            <a:ext uri="{FF2B5EF4-FFF2-40B4-BE49-F238E27FC236}">
              <a16:creationId xmlns:a16="http://schemas.microsoft.com/office/drawing/2014/main" id="{B76A97C1-6E07-4A2D-9731-0C11951EDDA0}"/>
            </a:ext>
          </a:extLst>
        </xdr:cNvPr>
        <xdr:cNvSpPr/>
      </xdr:nvSpPr>
      <xdr:spPr>
        <a:xfrm>
          <a:off x="1739900" y="1739328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113030</xdr:rowOff>
    </xdr:from>
    <xdr:to>
      <xdr:col>6</xdr:col>
      <xdr:colOff>38100</xdr:colOff>
      <xdr:row>104</xdr:row>
      <xdr:rowOff>43180</xdr:rowOff>
    </xdr:to>
    <xdr:sp macro="" textlink="">
      <xdr:nvSpPr>
        <xdr:cNvPr id="409" name="フローチャート: 判断 408">
          <a:extLst>
            <a:ext uri="{FF2B5EF4-FFF2-40B4-BE49-F238E27FC236}">
              <a16:creationId xmlns:a16="http://schemas.microsoft.com/office/drawing/2014/main" id="{35E1F6A4-26DF-4E16-9219-587DCAA06FE4}"/>
            </a:ext>
          </a:extLst>
        </xdr:cNvPr>
        <xdr:cNvSpPr/>
      </xdr:nvSpPr>
      <xdr:spPr>
        <a:xfrm>
          <a:off x="965200" y="1737995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16510</xdr:rowOff>
    </xdr:from>
    <xdr:ext cx="762000" cy="259080"/>
    <xdr:sp macro="" textlink="">
      <xdr:nvSpPr>
        <xdr:cNvPr id="410" name="テキスト ボックス 409">
          <a:extLst>
            <a:ext uri="{FF2B5EF4-FFF2-40B4-BE49-F238E27FC236}">
              <a16:creationId xmlns:a16="http://schemas.microsoft.com/office/drawing/2014/main" id="{B8D70B92-8C29-4965-A919-5C951A99DBB2}"/>
            </a:ext>
          </a:extLst>
        </xdr:cNvPr>
        <xdr:cNvSpPr txBox="1"/>
      </xdr:nvSpPr>
      <xdr:spPr>
        <a:xfrm>
          <a:off x="3919220" y="186245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111</xdr:row>
      <xdr:rowOff>16510</xdr:rowOff>
    </xdr:from>
    <xdr:ext cx="762000" cy="259080"/>
    <xdr:sp macro="" textlink="">
      <xdr:nvSpPr>
        <xdr:cNvPr id="411" name="テキスト ボックス 410">
          <a:extLst>
            <a:ext uri="{FF2B5EF4-FFF2-40B4-BE49-F238E27FC236}">
              <a16:creationId xmlns:a16="http://schemas.microsoft.com/office/drawing/2014/main" id="{F8C01414-A6B6-4742-8C86-32C6C58003B6}"/>
            </a:ext>
          </a:extLst>
        </xdr:cNvPr>
        <xdr:cNvSpPr txBox="1"/>
      </xdr:nvSpPr>
      <xdr:spPr>
        <a:xfrm>
          <a:off x="3187700" y="186245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111</xdr:row>
      <xdr:rowOff>16510</xdr:rowOff>
    </xdr:from>
    <xdr:ext cx="762000" cy="259080"/>
    <xdr:sp macro="" textlink="">
      <xdr:nvSpPr>
        <xdr:cNvPr id="412" name="テキスト ボックス 411">
          <a:extLst>
            <a:ext uri="{FF2B5EF4-FFF2-40B4-BE49-F238E27FC236}">
              <a16:creationId xmlns:a16="http://schemas.microsoft.com/office/drawing/2014/main" id="{FD98399D-57A5-4B0C-B4B7-33FCA9D7A70A}"/>
            </a:ext>
          </a:extLst>
        </xdr:cNvPr>
        <xdr:cNvSpPr txBox="1"/>
      </xdr:nvSpPr>
      <xdr:spPr>
        <a:xfrm>
          <a:off x="2397760" y="186245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111</xdr:row>
      <xdr:rowOff>16510</xdr:rowOff>
    </xdr:from>
    <xdr:ext cx="762000" cy="259080"/>
    <xdr:sp macro="" textlink="">
      <xdr:nvSpPr>
        <xdr:cNvPr id="413" name="テキスト ボックス 412">
          <a:extLst>
            <a:ext uri="{FF2B5EF4-FFF2-40B4-BE49-F238E27FC236}">
              <a16:creationId xmlns:a16="http://schemas.microsoft.com/office/drawing/2014/main" id="{7971C69E-528A-4077-BB00-F0437B5F8A80}"/>
            </a:ext>
          </a:extLst>
        </xdr:cNvPr>
        <xdr:cNvSpPr txBox="1"/>
      </xdr:nvSpPr>
      <xdr:spPr>
        <a:xfrm>
          <a:off x="1623060" y="186245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111</xdr:row>
      <xdr:rowOff>16510</xdr:rowOff>
    </xdr:from>
    <xdr:ext cx="762000" cy="259080"/>
    <xdr:sp macro="" textlink="">
      <xdr:nvSpPr>
        <xdr:cNvPr id="414" name="テキスト ボックス 413">
          <a:extLst>
            <a:ext uri="{FF2B5EF4-FFF2-40B4-BE49-F238E27FC236}">
              <a16:creationId xmlns:a16="http://schemas.microsoft.com/office/drawing/2014/main" id="{E738E9F9-F111-42D0-BB5B-D12BE4985D10}"/>
            </a:ext>
          </a:extLst>
        </xdr:cNvPr>
        <xdr:cNvSpPr txBox="1"/>
      </xdr:nvSpPr>
      <xdr:spPr>
        <a:xfrm>
          <a:off x="840740" y="186245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102</xdr:row>
      <xdr:rowOff>63500</xdr:rowOff>
    </xdr:from>
    <xdr:to>
      <xdr:col>24</xdr:col>
      <xdr:colOff>114300</xdr:colOff>
      <xdr:row>102</xdr:row>
      <xdr:rowOff>165100</xdr:rowOff>
    </xdr:to>
    <xdr:sp macro="" textlink="">
      <xdr:nvSpPr>
        <xdr:cNvPr id="415" name="楕円 414">
          <a:extLst>
            <a:ext uri="{FF2B5EF4-FFF2-40B4-BE49-F238E27FC236}">
              <a16:creationId xmlns:a16="http://schemas.microsoft.com/office/drawing/2014/main" id="{1008976C-71CB-4C58-8C01-3A62B9DDEE9D}"/>
            </a:ext>
          </a:extLst>
        </xdr:cNvPr>
        <xdr:cNvSpPr/>
      </xdr:nvSpPr>
      <xdr:spPr>
        <a:xfrm>
          <a:off x="4036060" y="17162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101</xdr:row>
      <xdr:rowOff>86360</xdr:rowOff>
    </xdr:from>
    <xdr:ext cx="405130" cy="257175"/>
    <xdr:sp macro="" textlink="">
      <xdr:nvSpPr>
        <xdr:cNvPr id="416" name="【港湾・漁港】&#10;有形固定資産減価償却率該当値テキスト">
          <a:extLst>
            <a:ext uri="{FF2B5EF4-FFF2-40B4-BE49-F238E27FC236}">
              <a16:creationId xmlns:a16="http://schemas.microsoft.com/office/drawing/2014/main" id="{99E67C36-7ECC-4F4C-BB3D-9C694ED952F2}"/>
            </a:ext>
          </a:extLst>
        </xdr:cNvPr>
        <xdr:cNvSpPr txBox="1"/>
      </xdr:nvSpPr>
      <xdr:spPr>
        <a:xfrm>
          <a:off x="4124960" y="1701800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44.0</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102</xdr:row>
      <xdr:rowOff>27305</xdr:rowOff>
    </xdr:from>
    <xdr:to>
      <xdr:col>20</xdr:col>
      <xdr:colOff>38100</xdr:colOff>
      <xdr:row>102</xdr:row>
      <xdr:rowOff>128905</xdr:rowOff>
    </xdr:to>
    <xdr:sp macro="" textlink="">
      <xdr:nvSpPr>
        <xdr:cNvPr id="417" name="楕円 416">
          <a:extLst>
            <a:ext uri="{FF2B5EF4-FFF2-40B4-BE49-F238E27FC236}">
              <a16:creationId xmlns:a16="http://schemas.microsoft.com/office/drawing/2014/main" id="{1A5209FE-0FA5-4D7A-A1BF-DF3835E300F1}"/>
            </a:ext>
          </a:extLst>
        </xdr:cNvPr>
        <xdr:cNvSpPr/>
      </xdr:nvSpPr>
      <xdr:spPr>
        <a:xfrm>
          <a:off x="3312160" y="1712658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102</xdr:row>
      <xdr:rowOff>78105</xdr:rowOff>
    </xdr:from>
    <xdr:to>
      <xdr:col>24</xdr:col>
      <xdr:colOff>63500</xdr:colOff>
      <xdr:row>102</xdr:row>
      <xdr:rowOff>114300</xdr:rowOff>
    </xdr:to>
    <xdr:cxnSp macro="">
      <xdr:nvCxnSpPr>
        <xdr:cNvPr id="418" name="直線コネクタ 417">
          <a:extLst>
            <a:ext uri="{FF2B5EF4-FFF2-40B4-BE49-F238E27FC236}">
              <a16:creationId xmlns:a16="http://schemas.microsoft.com/office/drawing/2014/main" id="{A89E6671-D440-4F7D-B002-0B5EDF438468}"/>
            </a:ext>
          </a:extLst>
        </xdr:cNvPr>
        <xdr:cNvCxnSpPr/>
      </xdr:nvCxnSpPr>
      <xdr:spPr>
        <a:xfrm>
          <a:off x="3355340" y="17177385"/>
          <a:ext cx="73152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101</xdr:row>
      <xdr:rowOff>160655</xdr:rowOff>
    </xdr:from>
    <xdr:to>
      <xdr:col>15</xdr:col>
      <xdr:colOff>101600</xdr:colOff>
      <xdr:row>102</xdr:row>
      <xdr:rowOff>90805</xdr:rowOff>
    </xdr:to>
    <xdr:sp macro="" textlink="">
      <xdr:nvSpPr>
        <xdr:cNvPr id="419" name="楕円 418">
          <a:extLst>
            <a:ext uri="{FF2B5EF4-FFF2-40B4-BE49-F238E27FC236}">
              <a16:creationId xmlns:a16="http://schemas.microsoft.com/office/drawing/2014/main" id="{2F1E9F5D-1A12-4BEC-9AB6-563D9425D0C8}"/>
            </a:ext>
          </a:extLst>
        </xdr:cNvPr>
        <xdr:cNvSpPr/>
      </xdr:nvSpPr>
      <xdr:spPr>
        <a:xfrm>
          <a:off x="2514600" y="170922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102</xdr:row>
      <xdr:rowOff>40640</xdr:rowOff>
    </xdr:from>
    <xdr:to>
      <xdr:col>19</xdr:col>
      <xdr:colOff>177800</xdr:colOff>
      <xdr:row>102</xdr:row>
      <xdr:rowOff>78105</xdr:rowOff>
    </xdr:to>
    <xdr:cxnSp macro="">
      <xdr:nvCxnSpPr>
        <xdr:cNvPr id="420" name="直線コネクタ 419">
          <a:extLst>
            <a:ext uri="{FF2B5EF4-FFF2-40B4-BE49-F238E27FC236}">
              <a16:creationId xmlns:a16="http://schemas.microsoft.com/office/drawing/2014/main" id="{10DDBB51-7D29-4D3F-AE3D-190F7E11482B}"/>
            </a:ext>
          </a:extLst>
        </xdr:cNvPr>
        <xdr:cNvCxnSpPr/>
      </xdr:nvCxnSpPr>
      <xdr:spPr>
        <a:xfrm>
          <a:off x="2565400" y="17139920"/>
          <a:ext cx="789940"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101</xdr:row>
      <xdr:rowOff>120650</xdr:rowOff>
    </xdr:from>
    <xdr:to>
      <xdr:col>10</xdr:col>
      <xdr:colOff>165100</xdr:colOff>
      <xdr:row>102</xdr:row>
      <xdr:rowOff>50800</xdr:rowOff>
    </xdr:to>
    <xdr:sp macro="" textlink="">
      <xdr:nvSpPr>
        <xdr:cNvPr id="421" name="楕円 420">
          <a:extLst>
            <a:ext uri="{FF2B5EF4-FFF2-40B4-BE49-F238E27FC236}">
              <a16:creationId xmlns:a16="http://schemas.microsoft.com/office/drawing/2014/main" id="{688EFCCE-FE5A-48CF-9A34-CA65AA800CA7}"/>
            </a:ext>
          </a:extLst>
        </xdr:cNvPr>
        <xdr:cNvSpPr/>
      </xdr:nvSpPr>
      <xdr:spPr>
        <a:xfrm>
          <a:off x="1739900" y="170522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102</xdr:row>
      <xdr:rowOff>0</xdr:rowOff>
    </xdr:from>
    <xdr:to>
      <xdr:col>15</xdr:col>
      <xdr:colOff>50800</xdr:colOff>
      <xdr:row>102</xdr:row>
      <xdr:rowOff>40640</xdr:rowOff>
    </xdr:to>
    <xdr:cxnSp macro="">
      <xdr:nvCxnSpPr>
        <xdr:cNvPr id="422" name="直線コネクタ 421">
          <a:extLst>
            <a:ext uri="{FF2B5EF4-FFF2-40B4-BE49-F238E27FC236}">
              <a16:creationId xmlns:a16="http://schemas.microsoft.com/office/drawing/2014/main" id="{D70F8A2D-0B4D-4967-9507-C992A96B9EDC}"/>
            </a:ext>
          </a:extLst>
        </xdr:cNvPr>
        <xdr:cNvCxnSpPr/>
      </xdr:nvCxnSpPr>
      <xdr:spPr>
        <a:xfrm>
          <a:off x="1790700" y="17099280"/>
          <a:ext cx="77470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101</xdr:row>
      <xdr:rowOff>80645</xdr:rowOff>
    </xdr:from>
    <xdr:to>
      <xdr:col>6</xdr:col>
      <xdr:colOff>38100</xdr:colOff>
      <xdr:row>102</xdr:row>
      <xdr:rowOff>10795</xdr:rowOff>
    </xdr:to>
    <xdr:sp macro="" textlink="">
      <xdr:nvSpPr>
        <xdr:cNvPr id="423" name="楕円 422">
          <a:extLst>
            <a:ext uri="{FF2B5EF4-FFF2-40B4-BE49-F238E27FC236}">
              <a16:creationId xmlns:a16="http://schemas.microsoft.com/office/drawing/2014/main" id="{5F076204-D4E7-4342-88D2-1C0EABA45797}"/>
            </a:ext>
          </a:extLst>
        </xdr:cNvPr>
        <xdr:cNvSpPr/>
      </xdr:nvSpPr>
      <xdr:spPr>
        <a:xfrm>
          <a:off x="965200" y="1701228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101</xdr:row>
      <xdr:rowOff>132080</xdr:rowOff>
    </xdr:from>
    <xdr:to>
      <xdr:col>10</xdr:col>
      <xdr:colOff>114300</xdr:colOff>
      <xdr:row>102</xdr:row>
      <xdr:rowOff>0</xdr:rowOff>
    </xdr:to>
    <xdr:cxnSp macro="">
      <xdr:nvCxnSpPr>
        <xdr:cNvPr id="424" name="直線コネクタ 423">
          <a:extLst>
            <a:ext uri="{FF2B5EF4-FFF2-40B4-BE49-F238E27FC236}">
              <a16:creationId xmlns:a16="http://schemas.microsoft.com/office/drawing/2014/main" id="{F31C3AA4-7E9C-495C-B4FF-80D6DA981A11}"/>
            </a:ext>
          </a:extLst>
        </xdr:cNvPr>
        <xdr:cNvCxnSpPr/>
      </xdr:nvCxnSpPr>
      <xdr:spPr>
        <a:xfrm>
          <a:off x="1008380" y="17063720"/>
          <a:ext cx="782320" cy="35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104</xdr:row>
      <xdr:rowOff>139065</xdr:rowOff>
    </xdr:from>
    <xdr:ext cx="405130" cy="259080"/>
    <xdr:sp macro="" textlink="">
      <xdr:nvSpPr>
        <xdr:cNvPr id="425" name="n_1aveValue【港湾・漁港】&#10;有形固定資産減価償却率">
          <a:extLst>
            <a:ext uri="{FF2B5EF4-FFF2-40B4-BE49-F238E27FC236}">
              <a16:creationId xmlns:a16="http://schemas.microsoft.com/office/drawing/2014/main" id="{56A79A11-4989-429D-B480-55A6340A17A1}"/>
            </a:ext>
          </a:extLst>
        </xdr:cNvPr>
        <xdr:cNvSpPr txBox="1"/>
      </xdr:nvSpPr>
      <xdr:spPr>
        <a:xfrm>
          <a:off x="3170555" y="1757362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61.1</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104</xdr:row>
      <xdr:rowOff>112395</xdr:rowOff>
    </xdr:from>
    <xdr:ext cx="403225" cy="257175"/>
    <xdr:sp macro="" textlink="">
      <xdr:nvSpPr>
        <xdr:cNvPr id="426" name="n_2aveValue【港湾・漁港】&#10;有形固定資産減価償却率">
          <a:extLst>
            <a:ext uri="{FF2B5EF4-FFF2-40B4-BE49-F238E27FC236}">
              <a16:creationId xmlns:a16="http://schemas.microsoft.com/office/drawing/2014/main" id="{0EFBCD3F-F54D-49FA-AEF1-9879E8541860}"/>
            </a:ext>
          </a:extLst>
        </xdr:cNvPr>
        <xdr:cNvSpPr txBox="1"/>
      </xdr:nvSpPr>
      <xdr:spPr>
        <a:xfrm>
          <a:off x="2385695" y="1754695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59.7</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104</xdr:row>
      <xdr:rowOff>47625</xdr:rowOff>
    </xdr:from>
    <xdr:ext cx="403225" cy="259080"/>
    <xdr:sp macro="" textlink="">
      <xdr:nvSpPr>
        <xdr:cNvPr id="427" name="n_3aveValue【港湾・漁港】&#10;有形固定資産減価償却率">
          <a:extLst>
            <a:ext uri="{FF2B5EF4-FFF2-40B4-BE49-F238E27FC236}">
              <a16:creationId xmlns:a16="http://schemas.microsoft.com/office/drawing/2014/main" id="{B76BF1B5-E513-431B-AE49-7DAB8ABF320D}"/>
            </a:ext>
          </a:extLst>
        </xdr:cNvPr>
        <xdr:cNvSpPr txBox="1"/>
      </xdr:nvSpPr>
      <xdr:spPr>
        <a:xfrm>
          <a:off x="1610995" y="1748218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56.3</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104</xdr:row>
      <xdr:rowOff>34290</xdr:rowOff>
    </xdr:from>
    <xdr:ext cx="403225" cy="259080"/>
    <xdr:sp macro="" textlink="">
      <xdr:nvSpPr>
        <xdr:cNvPr id="428" name="n_4aveValue【港湾・漁港】&#10;有形固定資産減価償却率">
          <a:extLst>
            <a:ext uri="{FF2B5EF4-FFF2-40B4-BE49-F238E27FC236}">
              <a16:creationId xmlns:a16="http://schemas.microsoft.com/office/drawing/2014/main" id="{087C305D-D531-4663-91EF-F49288098853}"/>
            </a:ext>
          </a:extLst>
        </xdr:cNvPr>
        <xdr:cNvSpPr txBox="1"/>
      </xdr:nvSpPr>
      <xdr:spPr>
        <a:xfrm>
          <a:off x="836295" y="1746885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55.6</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100</xdr:row>
      <xdr:rowOff>145415</xdr:rowOff>
    </xdr:from>
    <xdr:ext cx="405130" cy="257175"/>
    <xdr:sp macro="" textlink="">
      <xdr:nvSpPr>
        <xdr:cNvPr id="429" name="n_1mainValue【港湾・漁港】&#10;有形固定資産減価償却率">
          <a:extLst>
            <a:ext uri="{FF2B5EF4-FFF2-40B4-BE49-F238E27FC236}">
              <a16:creationId xmlns:a16="http://schemas.microsoft.com/office/drawing/2014/main" id="{87591DC9-B270-40BA-AA3B-0D63EBAC2C48}"/>
            </a:ext>
          </a:extLst>
        </xdr:cNvPr>
        <xdr:cNvSpPr txBox="1"/>
      </xdr:nvSpPr>
      <xdr:spPr>
        <a:xfrm>
          <a:off x="3170555" y="16909415"/>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42.1</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100</xdr:row>
      <xdr:rowOff>107315</xdr:rowOff>
    </xdr:from>
    <xdr:ext cx="403225" cy="259080"/>
    <xdr:sp macro="" textlink="">
      <xdr:nvSpPr>
        <xdr:cNvPr id="430" name="n_2mainValue【港湾・漁港】&#10;有形固定資産減価償却率">
          <a:extLst>
            <a:ext uri="{FF2B5EF4-FFF2-40B4-BE49-F238E27FC236}">
              <a16:creationId xmlns:a16="http://schemas.microsoft.com/office/drawing/2014/main" id="{CC3FD56C-8637-410C-9284-38285779A29E}"/>
            </a:ext>
          </a:extLst>
        </xdr:cNvPr>
        <xdr:cNvSpPr txBox="1"/>
      </xdr:nvSpPr>
      <xdr:spPr>
        <a:xfrm>
          <a:off x="2385695" y="1687131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40.1</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100</xdr:row>
      <xdr:rowOff>67310</xdr:rowOff>
    </xdr:from>
    <xdr:ext cx="403225" cy="259080"/>
    <xdr:sp macro="" textlink="">
      <xdr:nvSpPr>
        <xdr:cNvPr id="431" name="n_3mainValue【港湾・漁港】&#10;有形固定資産減価償却率">
          <a:extLst>
            <a:ext uri="{FF2B5EF4-FFF2-40B4-BE49-F238E27FC236}">
              <a16:creationId xmlns:a16="http://schemas.microsoft.com/office/drawing/2014/main" id="{8E246021-CC09-4276-B3A7-67E65712EF7E}"/>
            </a:ext>
          </a:extLst>
        </xdr:cNvPr>
        <xdr:cNvSpPr txBox="1"/>
      </xdr:nvSpPr>
      <xdr:spPr>
        <a:xfrm>
          <a:off x="1610995" y="1683131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38.0</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100</xdr:row>
      <xdr:rowOff>27305</xdr:rowOff>
    </xdr:from>
    <xdr:ext cx="403225" cy="259080"/>
    <xdr:sp macro="" textlink="">
      <xdr:nvSpPr>
        <xdr:cNvPr id="432" name="n_4mainValue【港湾・漁港】&#10;有形固定資産減価償却率">
          <a:extLst>
            <a:ext uri="{FF2B5EF4-FFF2-40B4-BE49-F238E27FC236}">
              <a16:creationId xmlns:a16="http://schemas.microsoft.com/office/drawing/2014/main" id="{37D9202C-4C3F-41E7-975B-F7CB26C226DF}"/>
            </a:ext>
          </a:extLst>
        </xdr:cNvPr>
        <xdr:cNvSpPr txBox="1"/>
      </xdr:nvSpPr>
      <xdr:spPr>
        <a:xfrm>
          <a:off x="836295" y="1679130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35.9</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3" name="正方形/長方形 432">
          <a:extLst>
            <a:ext uri="{FF2B5EF4-FFF2-40B4-BE49-F238E27FC236}">
              <a16:creationId xmlns:a16="http://schemas.microsoft.com/office/drawing/2014/main" id="{415FE83C-0189-4073-8F92-8264B6287E36}"/>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4" name="正方形/長方形 433">
          <a:extLst>
            <a:ext uri="{FF2B5EF4-FFF2-40B4-BE49-F238E27FC236}">
              <a16:creationId xmlns:a16="http://schemas.microsoft.com/office/drawing/2014/main" id="{568186CE-8DA9-45E2-A4CD-FC177FE1C08A}"/>
            </a:ext>
          </a:extLst>
        </xdr:cNvPr>
        <xdr:cNvSpPr/>
      </xdr:nvSpPr>
      <xdr:spPr>
        <a:xfrm>
          <a:off x="5930900" y="1592326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5" name="正方形/長方形 434">
          <a:extLst>
            <a:ext uri="{FF2B5EF4-FFF2-40B4-BE49-F238E27FC236}">
              <a16:creationId xmlns:a16="http://schemas.microsoft.com/office/drawing/2014/main" id="{8FF5607E-3C4B-45AB-9132-711171AF743D}"/>
            </a:ext>
          </a:extLst>
        </xdr:cNvPr>
        <xdr:cNvSpPr/>
      </xdr:nvSpPr>
      <xdr:spPr>
        <a:xfrm>
          <a:off x="5930900" y="1611884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12/20</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6" name="正方形/長方形 435">
          <a:extLst>
            <a:ext uri="{FF2B5EF4-FFF2-40B4-BE49-F238E27FC236}">
              <a16:creationId xmlns:a16="http://schemas.microsoft.com/office/drawing/2014/main" id="{B39A513A-E52D-4EEE-AC07-4FF1C07B5FC1}"/>
            </a:ext>
          </a:extLst>
        </xdr:cNvPr>
        <xdr:cNvSpPr/>
      </xdr:nvSpPr>
      <xdr:spPr>
        <a:xfrm>
          <a:off x="6832600" y="1592326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7" name="正方形/長方形 436">
          <a:extLst>
            <a:ext uri="{FF2B5EF4-FFF2-40B4-BE49-F238E27FC236}">
              <a16:creationId xmlns:a16="http://schemas.microsoft.com/office/drawing/2014/main" id="{4183E239-2197-4A32-934F-F3094DB05883}"/>
            </a:ext>
          </a:extLst>
        </xdr:cNvPr>
        <xdr:cNvSpPr/>
      </xdr:nvSpPr>
      <xdr:spPr>
        <a:xfrm>
          <a:off x="6832600" y="1611884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120,051</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8" name="正方形/長方形 437">
          <a:extLst>
            <a:ext uri="{FF2B5EF4-FFF2-40B4-BE49-F238E27FC236}">
              <a16:creationId xmlns:a16="http://schemas.microsoft.com/office/drawing/2014/main" id="{E7483FFB-C497-4FE5-A01F-3FFAD43FC8A1}"/>
            </a:ext>
          </a:extLst>
        </xdr:cNvPr>
        <xdr:cNvSpPr/>
      </xdr:nvSpPr>
      <xdr:spPr>
        <a:xfrm>
          <a:off x="7838440" y="1592326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新潟県平均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9" name="正方形/長方形 438">
          <a:extLst>
            <a:ext uri="{FF2B5EF4-FFF2-40B4-BE49-F238E27FC236}">
              <a16:creationId xmlns:a16="http://schemas.microsoft.com/office/drawing/2014/main" id="{9402823F-6186-40A8-AE1F-22D4E74FCAC4}"/>
            </a:ext>
          </a:extLst>
        </xdr:cNvPr>
        <xdr:cNvSpPr/>
      </xdr:nvSpPr>
      <xdr:spPr>
        <a:xfrm>
          <a:off x="7838440" y="1611884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37,172</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0" name="正方形/長方形 439">
          <a:extLst>
            <a:ext uri="{FF2B5EF4-FFF2-40B4-BE49-F238E27FC236}">
              <a16:creationId xmlns:a16="http://schemas.microsoft.com/office/drawing/2014/main" id="{8D574AD3-1978-4957-84A4-9B06B592E42F}"/>
            </a:ext>
          </a:extLst>
        </xdr:cNvPr>
        <xdr:cNvSpPr/>
      </xdr:nvSpPr>
      <xdr:spPr>
        <a:xfrm>
          <a:off x="5826760" y="16394430"/>
          <a:ext cx="4152900" cy="223266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7980" cy="225425"/>
    <xdr:sp macro="" textlink="">
      <xdr:nvSpPr>
        <xdr:cNvPr id="441" name="テキスト ボックス 440">
          <a:extLst>
            <a:ext uri="{FF2B5EF4-FFF2-40B4-BE49-F238E27FC236}">
              <a16:creationId xmlns:a16="http://schemas.microsoft.com/office/drawing/2014/main" id="{C544C049-E743-47F9-A4E4-8FB3F83BCE67}"/>
            </a:ext>
          </a:extLst>
        </xdr:cNvPr>
        <xdr:cNvSpPr txBox="1"/>
      </xdr:nvSpPr>
      <xdr:spPr>
        <a:xfrm>
          <a:off x="5788660" y="16207740"/>
          <a:ext cx="3479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2" name="直線コネクタ 441">
          <a:extLst>
            <a:ext uri="{FF2B5EF4-FFF2-40B4-BE49-F238E27FC236}">
              <a16:creationId xmlns:a16="http://schemas.microsoft.com/office/drawing/2014/main" id="{AF786D2D-D4EE-4AFC-B3C4-48E47AC13ECC}"/>
            </a:ext>
          </a:extLst>
        </xdr:cNvPr>
        <xdr:cNvCxnSpPr/>
      </xdr:nvCxnSpPr>
      <xdr:spPr>
        <a:xfrm>
          <a:off x="5826760" y="18627090"/>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3" name="直線コネクタ 442">
          <a:extLst>
            <a:ext uri="{FF2B5EF4-FFF2-40B4-BE49-F238E27FC236}">
              <a16:creationId xmlns:a16="http://schemas.microsoft.com/office/drawing/2014/main" id="{D26EAD4E-576E-4E18-85FF-3342AD2AFB3A}"/>
            </a:ext>
          </a:extLst>
        </xdr:cNvPr>
        <xdr:cNvCxnSpPr/>
      </xdr:nvCxnSpPr>
      <xdr:spPr>
        <a:xfrm>
          <a:off x="5826760" y="18257520"/>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108</xdr:row>
      <xdr:rowOff>10160</xdr:rowOff>
    </xdr:from>
    <xdr:ext cx="247015" cy="259080"/>
    <xdr:sp macro="" textlink="">
      <xdr:nvSpPr>
        <xdr:cNvPr id="444" name="テキスト ボックス 443">
          <a:extLst>
            <a:ext uri="{FF2B5EF4-FFF2-40B4-BE49-F238E27FC236}">
              <a16:creationId xmlns:a16="http://schemas.microsoft.com/office/drawing/2014/main" id="{B3B59B6E-64A1-4E8E-AB97-A332B0372393}"/>
            </a:ext>
          </a:extLst>
        </xdr:cNvPr>
        <xdr:cNvSpPr txBox="1"/>
      </xdr:nvSpPr>
      <xdr:spPr>
        <a:xfrm>
          <a:off x="5600700" y="1811528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5" name="直線コネクタ 444">
          <a:extLst>
            <a:ext uri="{FF2B5EF4-FFF2-40B4-BE49-F238E27FC236}">
              <a16:creationId xmlns:a16="http://schemas.microsoft.com/office/drawing/2014/main" id="{269E2677-E547-4BEA-8917-478C2E523535}"/>
            </a:ext>
          </a:extLst>
        </xdr:cNvPr>
        <xdr:cNvCxnSpPr/>
      </xdr:nvCxnSpPr>
      <xdr:spPr>
        <a:xfrm>
          <a:off x="5826760" y="17884140"/>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105</xdr:row>
      <xdr:rowOff>143510</xdr:rowOff>
    </xdr:from>
    <xdr:ext cx="593725" cy="257175"/>
    <xdr:sp macro="" textlink="">
      <xdr:nvSpPr>
        <xdr:cNvPr id="446" name="テキスト ボックス 445">
          <a:extLst>
            <a:ext uri="{FF2B5EF4-FFF2-40B4-BE49-F238E27FC236}">
              <a16:creationId xmlns:a16="http://schemas.microsoft.com/office/drawing/2014/main" id="{10682E31-EBE1-4B4E-B35B-02FCEA4266C8}"/>
            </a:ext>
          </a:extLst>
        </xdr:cNvPr>
        <xdr:cNvSpPr txBox="1"/>
      </xdr:nvSpPr>
      <xdr:spPr>
        <a:xfrm>
          <a:off x="5299710" y="1774571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7" name="直線コネクタ 446">
          <a:extLst>
            <a:ext uri="{FF2B5EF4-FFF2-40B4-BE49-F238E27FC236}">
              <a16:creationId xmlns:a16="http://schemas.microsoft.com/office/drawing/2014/main" id="{9A3AB27B-87DC-4732-996F-E5EE5F5417FC}"/>
            </a:ext>
          </a:extLst>
        </xdr:cNvPr>
        <xdr:cNvCxnSpPr/>
      </xdr:nvCxnSpPr>
      <xdr:spPr>
        <a:xfrm>
          <a:off x="5826760" y="17510760"/>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103</xdr:row>
      <xdr:rowOff>105410</xdr:rowOff>
    </xdr:from>
    <xdr:ext cx="593725" cy="259080"/>
    <xdr:sp macro="" textlink="">
      <xdr:nvSpPr>
        <xdr:cNvPr id="448" name="テキスト ボックス 447">
          <a:extLst>
            <a:ext uri="{FF2B5EF4-FFF2-40B4-BE49-F238E27FC236}">
              <a16:creationId xmlns:a16="http://schemas.microsoft.com/office/drawing/2014/main" id="{BDF35719-8127-4773-A337-DDB578A0C8EF}"/>
            </a:ext>
          </a:extLst>
        </xdr:cNvPr>
        <xdr:cNvSpPr txBox="1"/>
      </xdr:nvSpPr>
      <xdr:spPr>
        <a:xfrm>
          <a:off x="5299710" y="1737233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49" name="直線コネクタ 448">
          <a:extLst>
            <a:ext uri="{FF2B5EF4-FFF2-40B4-BE49-F238E27FC236}">
              <a16:creationId xmlns:a16="http://schemas.microsoft.com/office/drawing/2014/main" id="{4F8A96A1-A3D4-4C88-BB25-3B3B89AD19F4}"/>
            </a:ext>
          </a:extLst>
        </xdr:cNvPr>
        <xdr:cNvCxnSpPr/>
      </xdr:nvCxnSpPr>
      <xdr:spPr>
        <a:xfrm>
          <a:off x="5826760" y="17137380"/>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101</xdr:row>
      <xdr:rowOff>67310</xdr:rowOff>
    </xdr:from>
    <xdr:ext cx="593725" cy="259080"/>
    <xdr:sp macro="" textlink="">
      <xdr:nvSpPr>
        <xdr:cNvPr id="450" name="テキスト ボックス 449">
          <a:extLst>
            <a:ext uri="{FF2B5EF4-FFF2-40B4-BE49-F238E27FC236}">
              <a16:creationId xmlns:a16="http://schemas.microsoft.com/office/drawing/2014/main" id="{EBC7B2FD-3781-4994-983A-9C8E1EF83881}"/>
            </a:ext>
          </a:extLst>
        </xdr:cNvPr>
        <xdr:cNvSpPr txBox="1"/>
      </xdr:nvSpPr>
      <xdr:spPr>
        <a:xfrm>
          <a:off x="5299710" y="1699895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1" name="直線コネクタ 450">
          <a:extLst>
            <a:ext uri="{FF2B5EF4-FFF2-40B4-BE49-F238E27FC236}">
              <a16:creationId xmlns:a16="http://schemas.microsoft.com/office/drawing/2014/main" id="{C0124D9B-3C41-4A5F-8621-9FADC77FDBA9}"/>
            </a:ext>
          </a:extLst>
        </xdr:cNvPr>
        <xdr:cNvCxnSpPr/>
      </xdr:nvCxnSpPr>
      <xdr:spPr>
        <a:xfrm>
          <a:off x="5826760" y="16764000"/>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99</xdr:row>
      <xdr:rowOff>29210</xdr:rowOff>
    </xdr:from>
    <xdr:ext cx="593725" cy="257175"/>
    <xdr:sp macro="" textlink="">
      <xdr:nvSpPr>
        <xdr:cNvPr id="452" name="テキスト ボックス 451">
          <a:extLst>
            <a:ext uri="{FF2B5EF4-FFF2-40B4-BE49-F238E27FC236}">
              <a16:creationId xmlns:a16="http://schemas.microsoft.com/office/drawing/2014/main" id="{26099ECE-2190-4F3E-8EA1-B66DE4BB6B30}"/>
            </a:ext>
          </a:extLst>
        </xdr:cNvPr>
        <xdr:cNvSpPr txBox="1"/>
      </xdr:nvSpPr>
      <xdr:spPr>
        <a:xfrm>
          <a:off x="5299710" y="1662557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3" name="直線コネクタ 452">
          <a:extLst>
            <a:ext uri="{FF2B5EF4-FFF2-40B4-BE49-F238E27FC236}">
              <a16:creationId xmlns:a16="http://schemas.microsoft.com/office/drawing/2014/main" id="{A4A5A892-853F-4845-A259-98DF08A646B3}"/>
            </a:ext>
          </a:extLst>
        </xdr:cNvPr>
        <xdr:cNvCxnSpPr/>
      </xdr:nvCxnSpPr>
      <xdr:spPr>
        <a:xfrm>
          <a:off x="5826760" y="16394430"/>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96</xdr:row>
      <xdr:rowOff>162560</xdr:rowOff>
    </xdr:from>
    <xdr:ext cx="683895" cy="259080"/>
    <xdr:sp macro="" textlink="">
      <xdr:nvSpPr>
        <xdr:cNvPr id="454" name="テキスト ボックス 453">
          <a:extLst>
            <a:ext uri="{FF2B5EF4-FFF2-40B4-BE49-F238E27FC236}">
              <a16:creationId xmlns:a16="http://schemas.microsoft.com/office/drawing/2014/main" id="{C3759D8E-5EFD-4890-A561-6F37EABE66EF}"/>
            </a:ext>
          </a:extLst>
        </xdr:cNvPr>
        <xdr:cNvSpPr txBox="1"/>
      </xdr:nvSpPr>
      <xdr:spPr>
        <a:xfrm>
          <a:off x="5209540" y="16256000"/>
          <a:ext cx="6838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5" name="【港湾・漁港】&#10;一人当たり有形固定資産（償却資産）額グラフ枠">
          <a:extLst>
            <a:ext uri="{FF2B5EF4-FFF2-40B4-BE49-F238E27FC236}">
              <a16:creationId xmlns:a16="http://schemas.microsoft.com/office/drawing/2014/main" id="{5C41CFE3-D384-4DB3-B78C-C20BB2B7E539}"/>
            </a:ext>
          </a:extLst>
        </xdr:cNvPr>
        <xdr:cNvSpPr/>
      </xdr:nvSpPr>
      <xdr:spPr>
        <a:xfrm>
          <a:off x="5826760" y="16394430"/>
          <a:ext cx="4152900" cy="2232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135255</xdr:rowOff>
    </xdr:from>
    <xdr:to>
      <xdr:col>54</xdr:col>
      <xdr:colOff>189865</xdr:colOff>
      <xdr:row>108</xdr:row>
      <xdr:rowOff>151130</xdr:rowOff>
    </xdr:to>
    <xdr:cxnSp macro="">
      <xdr:nvCxnSpPr>
        <xdr:cNvPr id="456" name="直線コネクタ 455">
          <a:extLst>
            <a:ext uri="{FF2B5EF4-FFF2-40B4-BE49-F238E27FC236}">
              <a16:creationId xmlns:a16="http://schemas.microsoft.com/office/drawing/2014/main" id="{6C7D9B83-561C-48E1-8F89-2063EB0A3299}"/>
            </a:ext>
          </a:extLst>
        </xdr:cNvPr>
        <xdr:cNvCxnSpPr/>
      </xdr:nvCxnSpPr>
      <xdr:spPr>
        <a:xfrm flipV="1">
          <a:off x="9219565" y="16731615"/>
          <a:ext cx="0" cy="15246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154940</xdr:rowOff>
    </xdr:from>
    <xdr:ext cx="378460" cy="257175"/>
    <xdr:sp macro="" textlink="">
      <xdr:nvSpPr>
        <xdr:cNvPr id="457" name="【港湾・漁港】&#10;一人当たり有形固定資産（償却資産）額最小値テキスト">
          <a:extLst>
            <a:ext uri="{FF2B5EF4-FFF2-40B4-BE49-F238E27FC236}">
              <a16:creationId xmlns:a16="http://schemas.microsoft.com/office/drawing/2014/main" id="{A4656DD0-37E2-487F-BE1A-7CA18E7ED7AD}"/>
            </a:ext>
          </a:extLst>
        </xdr:cNvPr>
        <xdr:cNvSpPr txBox="1"/>
      </xdr:nvSpPr>
      <xdr:spPr>
        <a:xfrm>
          <a:off x="9258300" y="18260060"/>
          <a:ext cx="37846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565</a:t>
          </a:r>
          <a:endParaRPr kumimoji="1" lang="ja-JP" altLang="en-US" sz="1000" b="1">
            <a:latin typeface="ＭＳ Ｐゴシック"/>
            <a:ea typeface="ＭＳ Ｐゴシック"/>
          </a:endParaRPr>
        </a:p>
      </xdr:txBody>
    </xdr:sp>
    <xdr:clientData/>
  </xdr:oneCellAnchor>
  <xdr:twoCellAnchor>
    <xdr:from>
      <xdr:col>54</xdr:col>
      <xdr:colOff>101600</xdr:colOff>
      <xdr:row>108</xdr:row>
      <xdr:rowOff>151130</xdr:rowOff>
    </xdr:from>
    <xdr:to>
      <xdr:col>55</xdr:col>
      <xdr:colOff>88900</xdr:colOff>
      <xdr:row>108</xdr:row>
      <xdr:rowOff>151130</xdr:rowOff>
    </xdr:to>
    <xdr:cxnSp macro="">
      <xdr:nvCxnSpPr>
        <xdr:cNvPr id="458" name="直線コネクタ 457">
          <a:extLst>
            <a:ext uri="{FF2B5EF4-FFF2-40B4-BE49-F238E27FC236}">
              <a16:creationId xmlns:a16="http://schemas.microsoft.com/office/drawing/2014/main" id="{818416B4-6E25-4D82-B8AA-A45D3383A36C}"/>
            </a:ext>
          </a:extLst>
        </xdr:cNvPr>
        <xdr:cNvCxnSpPr/>
      </xdr:nvCxnSpPr>
      <xdr:spPr>
        <a:xfrm>
          <a:off x="9154160" y="1825625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81915</xdr:rowOff>
    </xdr:from>
    <xdr:ext cx="598805" cy="259080"/>
    <xdr:sp macro="" textlink="">
      <xdr:nvSpPr>
        <xdr:cNvPr id="459" name="【港湾・漁港】&#10;一人当たり有形固定資産（償却資産）額最大値テキスト">
          <a:extLst>
            <a:ext uri="{FF2B5EF4-FFF2-40B4-BE49-F238E27FC236}">
              <a16:creationId xmlns:a16="http://schemas.microsoft.com/office/drawing/2014/main" id="{82D8FDEB-4E7D-4B02-91B0-109823D21B18}"/>
            </a:ext>
          </a:extLst>
        </xdr:cNvPr>
        <xdr:cNvSpPr txBox="1"/>
      </xdr:nvSpPr>
      <xdr:spPr>
        <a:xfrm>
          <a:off x="9258300" y="1651063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818,930</a:t>
          </a:r>
          <a:endParaRPr kumimoji="1" lang="ja-JP" altLang="en-US" sz="1000" b="1">
            <a:latin typeface="ＭＳ Ｐゴシック"/>
            <a:ea typeface="ＭＳ Ｐゴシック"/>
          </a:endParaRPr>
        </a:p>
      </xdr:txBody>
    </xdr:sp>
    <xdr:clientData/>
  </xdr:oneCellAnchor>
  <xdr:twoCellAnchor>
    <xdr:from>
      <xdr:col>54</xdr:col>
      <xdr:colOff>101600</xdr:colOff>
      <xdr:row>99</xdr:row>
      <xdr:rowOff>135255</xdr:rowOff>
    </xdr:from>
    <xdr:to>
      <xdr:col>55</xdr:col>
      <xdr:colOff>88900</xdr:colOff>
      <xdr:row>99</xdr:row>
      <xdr:rowOff>135255</xdr:rowOff>
    </xdr:to>
    <xdr:cxnSp macro="">
      <xdr:nvCxnSpPr>
        <xdr:cNvPr id="460" name="直線コネクタ 459">
          <a:extLst>
            <a:ext uri="{FF2B5EF4-FFF2-40B4-BE49-F238E27FC236}">
              <a16:creationId xmlns:a16="http://schemas.microsoft.com/office/drawing/2014/main" id="{5B31717C-9FD2-4495-9653-DE2D59971BD5}"/>
            </a:ext>
          </a:extLst>
        </xdr:cNvPr>
        <xdr:cNvCxnSpPr/>
      </xdr:nvCxnSpPr>
      <xdr:spPr>
        <a:xfrm>
          <a:off x="9154160" y="16731615"/>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107315</xdr:rowOff>
    </xdr:from>
    <xdr:ext cx="534670" cy="259080"/>
    <xdr:sp macro="" textlink="">
      <xdr:nvSpPr>
        <xdr:cNvPr id="461" name="【港湾・漁港】&#10;一人当たり有形固定資産（償却資産）額平均値テキスト">
          <a:extLst>
            <a:ext uri="{FF2B5EF4-FFF2-40B4-BE49-F238E27FC236}">
              <a16:creationId xmlns:a16="http://schemas.microsoft.com/office/drawing/2014/main" id="{170CD4CD-51AA-4AE9-B63A-DB426B72763B}"/>
            </a:ext>
          </a:extLst>
        </xdr:cNvPr>
        <xdr:cNvSpPr txBox="1"/>
      </xdr:nvSpPr>
      <xdr:spPr>
        <a:xfrm>
          <a:off x="9258300" y="1787715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99,002</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107</xdr:row>
      <xdr:rowOff>84455</xdr:rowOff>
    </xdr:from>
    <xdr:to>
      <xdr:col>55</xdr:col>
      <xdr:colOff>50800</xdr:colOff>
      <xdr:row>108</xdr:row>
      <xdr:rowOff>14605</xdr:rowOff>
    </xdr:to>
    <xdr:sp macro="" textlink="">
      <xdr:nvSpPr>
        <xdr:cNvPr id="462" name="フローチャート: 判断 461">
          <a:extLst>
            <a:ext uri="{FF2B5EF4-FFF2-40B4-BE49-F238E27FC236}">
              <a16:creationId xmlns:a16="http://schemas.microsoft.com/office/drawing/2014/main" id="{0E8CC61D-EB80-428D-83CB-11DAB56035BD}"/>
            </a:ext>
          </a:extLst>
        </xdr:cNvPr>
        <xdr:cNvSpPr/>
      </xdr:nvSpPr>
      <xdr:spPr>
        <a:xfrm>
          <a:off x="9192260" y="1802193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96520</xdr:rowOff>
    </xdr:from>
    <xdr:to>
      <xdr:col>50</xdr:col>
      <xdr:colOff>165100</xdr:colOff>
      <xdr:row>108</xdr:row>
      <xdr:rowOff>26670</xdr:rowOff>
    </xdr:to>
    <xdr:sp macro="" textlink="">
      <xdr:nvSpPr>
        <xdr:cNvPr id="463" name="フローチャート: 判断 462">
          <a:extLst>
            <a:ext uri="{FF2B5EF4-FFF2-40B4-BE49-F238E27FC236}">
              <a16:creationId xmlns:a16="http://schemas.microsoft.com/office/drawing/2014/main" id="{E68C73AD-6DAE-44AA-B360-2503893528DB}"/>
            </a:ext>
          </a:extLst>
        </xdr:cNvPr>
        <xdr:cNvSpPr/>
      </xdr:nvSpPr>
      <xdr:spPr>
        <a:xfrm>
          <a:off x="8445500" y="180340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99060</xdr:rowOff>
    </xdr:from>
    <xdr:to>
      <xdr:col>46</xdr:col>
      <xdr:colOff>38100</xdr:colOff>
      <xdr:row>108</xdr:row>
      <xdr:rowOff>29210</xdr:rowOff>
    </xdr:to>
    <xdr:sp macro="" textlink="">
      <xdr:nvSpPr>
        <xdr:cNvPr id="464" name="フローチャート: 判断 463">
          <a:extLst>
            <a:ext uri="{FF2B5EF4-FFF2-40B4-BE49-F238E27FC236}">
              <a16:creationId xmlns:a16="http://schemas.microsoft.com/office/drawing/2014/main" id="{FCC31BC9-CF5D-4A18-8E23-006B8F73A922}"/>
            </a:ext>
          </a:extLst>
        </xdr:cNvPr>
        <xdr:cNvSpPr/>
      </xdr:nvSpPr>
      <xdr:spPr>
        <a:xfrm>
          <a:off x="7670800" y="1803654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137160</xdr:rowOff>
    </xdr:from>
    <xdr:to>
      <xdr:col>41</xdr:col>
      <xdr:colOff>101600</xdr:colOff>
      <xdr:row>107</xdr:row>
      <xdr:rowOff>67310</xdr:rowOff>
    </xdr:to>
    <xdr:sp macro="" textlink="">
      <xdr:nvSpPr>
        <xdr:cNvPr id="465" name="フローチャート: 判断 464">
          <a:extLst>
            <a:ext uri="{FF2B5EF4-FFF2-40B4-BE49-F238E27FC236}">
              <a16:creationId xmlns:a16="http://schemas.microsoft.com/office/drawing/2014/main" id="{4D8311AF-25F6-4EF0-973C-D4A2EDABBC5E}"/>
            </a:ext>
          </a:extLst>
        </xdr:cNvPr>
        <xdr:cNvSpPr/>
      </xdr:nvSpPr>
      <xdr:spPr>
        <a:xfrm>
          <a:off x="6873240" y="179070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140970</xdr:rowOff>
    </xdr:from>
    <xdr:to>
      <xdr:col>36</xdr:col>
      <xdr:colOff>165100</xdr:colOff>
      <xdr:row>107</xdr:row>
      <xdr:rowOff>71120</xdr:rowOff>
    </xdr:to>
    <xdr:sp macro="" textlink="">
      <xdr:nvSpPr>
        <xdr:cNvPr id="466" name="フローチャート: 判断 465">
          <a:extLst>
            <a:ext uri="{FF2B5EF4-FFF2-40B4-BE49-F238E27FC236}">
              <a16:creationId xmlns:a16="http://schemas.microsoft.com/office/drawing/2014/main" id="{C1E4636D-11EE-46BB-AA53-A367BD99A9A1}"/>
            </a:ext>
          </a:extLst>
        </xdr:cNvPr>
        <xdr:cNvSpPr/>
      </xdr:nvSpPr>
      <xdr:spPr>
        <a:xfrm>
          <a:off x="6098540" y="179108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16510</xdr:rowOff>
    </xdr:from>
    <xdr:ext cx="762000" cy="259080"/>
    <xdr:sp macro="" textlink="">
      <xdr:nvSpPr>
        <xdr:cNvPr id="467" name="テキスト ボックス 466">
          <a:extLst>
            <a:ext uri="{FF2B5EF4-FFF2-40B4-BE49-F238E27FC236}">
              <a16:creationId xmlns:a16="http://schemas.microsoft.com/office/drawing/2014/main" id="{762D04FD-B72A-483C-B3B8-D2A9DEC0F6CC}"/>
            </a:ext>
          </a:extLst>
        </xdr:cNvPr>
        <xdr:cNvSpPr txBox="1"/>
      </xdr:nvSpPr>
      <xdr:spPr>
        <a:xfrm>
          <a:off x="9052560" y="186245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111</xdr:row>
      <xdr:rowOff>16510</xdr:rowOff>
    </xdr:from>
    <xdr:ext cx="762000" cy="259080"/>
    <xdr:sp macro="" textlink="">
      <xdr:nvSpPr>
        <xdr:cNvPr id="468" name="テキスト ボックス 467">
          <a:extLst>
            <a:ext uri="{FF2B5EF4-FFF2-40B4-BE49-F238E27FC236}">
              <a16:creationId xmlns:a16="http://schemas.microsoft.com/office/drawing/2014/main" id="{DB8B432C-3472-441C-91F5-D107CEF183E7}"/>
            </a:ext>
          </a:extLst>
        </xdr:cNvPr>
        <xdr:cNvSpPr txBox="1"/>
      </xdr:nvSpPr>
      <xdr:spPr>
        <a:xfrm>
          <a:off x="8328660" y="186245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111</xdr:row>
      <xdr:rowOff>16510</xdr:rowOff>
    </xdr:from>
    <xdr:ext cx="762000" cy="259080"/>
    <xdr:sp macro="" textlink="">
      <xdr:nvSpPr>
        <xdr:cNvPr id="469" name="テキスト ボックス 468">
          <a:extLst>
            <a:ext uri="{FF2B5EF4-FFF2-40B4-BE49-F238E27FC236}">
              <a16:creationId xmlns:a16="http://schemas.microsoft.com/office/drawing/2014/main" id="{00ACBB04-26F6-4ADE-824D-5353D30BD1E8}"/>
            </a:ext>
          </a:extLst>
        </xdr:cNvPr>
        <xdr:cNvSpPr txBox="1"/>
      </xdr:nvSpPr>
      <xdr:spPr>
        <a:xfrm>
          <a:off x="7546340" y="186245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111</xdr:row>
      <xdr:rowOff>16510</xdr:rowOff>
    </xdr:from>
    <xdr:ext cx="762000" cy="259080"/>
    <xdr:sp macro="" textlink="">
      <xdr:nvSpPr>
        <xdr:cNvPr id="470" name="テキスト ボックス 469">
          <a:extLst>
            <a:ext uri="{FF2B5EF4-FFF2-40B4-BE49-F238E27FC236}">
              <a16:creationId xmlns:a16="http://schemas.microsoft.com/office/drawing/2014/main" id="{2A1F18B7-615B-433B-B093-01F79060CD1C}"/>
            </a:ext>
          </a:extLst>
        </xdr:cNvPr>
        <xdr:cNvSpPr txBox="1"/>
      </xdr:nvSpPr>
      <xdr:spPr>
        <a:xfrm>
          <a:off x="6756400" y="186245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111</xdr:row>
      <xdr:rowOff>16510</xdr:rowOff>
    </xdr:from>
    <xdr:ext cx="762000" cy="259080"/>
    <xdr:sp macro="" textlink="">
      <xdr:nvSpPr>
        <xdr:cNvPr id="471" name="テキスト ボックス 470">
          <a:extLst>
            <a:ext uri="{FF2B5EF4-FFF2-40B4-BE49-F238E27FC236}">
              <a16:creationId xmlns:a16="http://schemas.microsoft.com/office/drawing/2014/main" id="{99311BF7-2E56-4950-876A-971B514DF99A}"/>
            </a:ext>
          </a:extLst>
        </xdr:cNvPr>
        <xdr:cNvSpPr txBox="1"/>
      </xdr:nvSpPr>
      <xdr:spPr>
        <a:xfrm>
          <a:off x="5981700" y="186245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108</xdr:row>
      <xdr:rowOff>36830</xdr:rowOff>
    </xdr:from>
    <xdr:to>
      <xdr:col>55</xdr:col>
      <xdr:colOff>50800</xdr:colOff>
      <xdr:row>108</xdr:row>
      <xdr:rowOff>138430</xdr:rowOff>
    </xdr:to>
    <xdr:sp macro="" textlink="">
      <xdr:nvSpPr>
        <xdr:cNvPr id="472" name="楕円 471">
          <a:extLst>
            <a:ext uri="{FF2B5EF4-FFF2-40B4-BE49-F238E27FC236}">
              <a16:creationId xmlns:a16="http://schemas.microsoft.com/office/drawing/2014/main" id="{8E3C8A0F-C034-4175-8FD4-CF9DCBF54087}"/>
            </a:ext>
          </a:extLst>
        </xdr:cNvPr>
        <xdr:cNvSpPr/>
      </xdr:nvSpPr>
      <xdr:spPr>
        <a:xfrm>
          <a:off x="9192260" y="1814195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123190</xdr:rowOff>
    </xdr:from>
    <xdr:ext cx="534670" cy="257175"/>
    <xdr:sp macro="" textlink="">
      <xdr:nvSpPr>
        <xdr:cNvPr id="473" name="【港湾・漁港】&#10;一人当たり有形固定資産（償却資産）額該当値テキスト">
          <a:extLst>
            <a:ext uri="{FF2B5EF4-FFF2-40B4-BE49-F238E27FC236}">
              <a16:creationId xmlns:a16="http://schemas.microsoft.com/office/drawing/2014/main" id="{B9904EF2-3111-4004-A5E8-70BAB84DAD79}"/>
            </a:ext>
          </a:extLst>
        </xdr:cNvPr>
        <xdr:cNvSpPr txBox="1"/>
      </xdr:nvSpPr>
      <xdr:spPr>
        <a:xfrm>
          <a:off x="9258300" y="18060670"/>
          <a:ext cx="5346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34,150</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108</xdr:row>
      <xdr:rowOff>37465</xdr:rowOff>
    </xdr:from>
    <xdr:to>
      <xdr:col>50</xdr:col>
      <xdr:colOff>165100</xdr:colOff>
      <xdr:row>108</xdr:row>
      <xdr:rowOff>139065</xdr:rowOff>
    </xdr:to>
    <xdr:sp macro="" textlink="">
      <xdr:nvSpPr>
        <xdr:cNvPr id="474" name="楕円 473">
          <a:extLst>
            <a:ext uri="{FF2B5EF4-FFF2-40B4-BE49-F238E27FC236}">
              <a16:creationId xmlns:a16="http://schemas.microsoft.com/office/drawing/2014/main" id="{C2879F8F-F15B-4A70-A233-35CAB8817998}"/>
            </a:ext>
          </a:extLst>
        </xdr:cNvPr>
        <xdr:cNvSpPr/>
      </xdr:nvSpPr>
      <xdr:spPr>
        <a:xfrm>
          <a:off x="8445500" y="18142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87630</xdr:rowOff>
    </xdr:from>
    <xdr:to>
      <xdr:col>55</xdr:col>
      <xdr:colOff>0</xdr:colOff>
      <xdr:row>108</xdr:row>
      <xdr:rowOff>88265</xdr:rowOff>
    </xdr:to>
    <xdr:cxnSp macro="">
      <xdr:nvCxnSpPr>
        <xdr:cNvPr id="475" name="直線コネクタ 474">
          <a:extLst>
            <a:ext uri="{FF2B5EF4-FFF2-40B4-BE49-F238E27FC236}">
              <a16:creationId xmlns:a16="http://schemas.microsoft.com/office/drawing/2014/main" id="{345C64ED-0470-4F2D-AFDB-0939EB62F9D6}"/>
            </a:ext>
          </a:extLst>
        </xdr:cNvPr>
        <xdr:cNvCxnSpPr/>
      </xdr:nvCxnSpPr>
      <xdr:spPr>
        <a:xfrm flipV="1">
          <a:off x="8496300" y="18192750"/>
          <a:ext cx="7239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108</xdr:row>
      <xdr:rowOff>38100</xdr:rowOff>
    </xdr:from>
    <xdr:to>
      <xdr:col>46</xdr:col>
      <xdr:colOff>38100</xdr:colOff>
      <xdr:row>108</xdr:row>
      <xdr:rowOff>139700</xdr:rowOff>
    </xdr:to>
    <xdr:sp macro="" textlink="">
      <xdr:nvSpPr>
        <xdr:cNvPr id="476" name="楕円 475">
          <a:extLst>
            <a:ext uri="{FF2B5EF4-FFF2-40B4-BE49-F238E27FC236}">
              <a16:creationId xmlns:a16="http://schemas.microsoft.com/office/drawing/2014/main" id="{A44AE4F4-08AA-46AD-A861-0A47121169FB}"/>
            </a:ext>
          </a:extLst>
        </xdr:cNvPr>
        <xdr:cNvSpPr/>
      </xdr:nvSpPr>
      <xdr:spPr>
        <a:xfrm>
          <a:off x="7670800" y="1814322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88265</xdr:rowOff>
    </xdr:from>
    <xdr:to>
      <xdr:col>50</xdr:col>
      <xdr:colOff>114300</xdr:colOff>
      <xdr:row>108</xdr:row>
      <xdr:rowOff>88900</xdr:rowOff>
    </xdr:to>
    <xdr:cxnSp macro="">
      <xdr:nvCxnSpPr>
        <xdr:cNvPr id="477" name="直線コネクタ 476">
          <a:extLst>
            <a:ext uri="{FF2B5EF4-FFF2-40B4-BE49-F238E27FC236}">
              <a16:creationId xmlns:a16="http://schemas.microsoft.com/office/drawing/2014/main" id="{552E9139-91C3-416A-83EE-136345EA62BE}"/>
            </a:ext>
          </a:extLst>
        </xdr:cNvPr>
        <xdr:cNvCxnSpPr/>
      </xdr:nvCxnSpPr>
      <xdr:spPr>
        <a:xfrm flipV="1">
          <a:off x="7713980" y="18193385"/>
          <a:ext cx="78232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108</xdr:row>
      <xdr:rowOff>38735</xdr:rowOff>
    </xdr:from>
    <xdr:to>
      <xdr:col>41</xdr:col>
      <xdr:colOff>101600</xdr:colOff>
      <xdr:row>108</xdr:row>
      <xdr:rowOff>140335</xdr:rowOff>
    </xdr:to>
    <xdr:sp macro="" textlink="">
      <xdr:nvSpPr>
        <xdr:cNvPr id="478" name="楕円 477">
          <a:extLst>
            <a:ext uri="{FF2B5EF4-FFF2-40B4-BE49-F238E27FC236}">
              <a16:creationId xmlns:a16="http://schemas.microsoft.com/office/drawing/2014/main" id="{F3DB513E-9191-4E90-9D57-F2923C205116}"/>
            </a:ext>
          </a:extLst>
        </xdr:cNvPr>
        <xdr:cNvSpPr/>
      </xdr:nvSpPr>
      <xdr:spPr>
        <a:xfrm>
          <a:off x="6873240" y="18143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88900</xdr:rowOff>
    </xdr:from>
    <xdr:to>
      <xdr:col>45</xdr:col>
      <xdr:colOff>177800</xdr:colOff>
      <xdr:row>108</xdr:row>
      <xdr:rowOff>89535</xdr:rowOff>
    </xdr:to>
    <xdr:cxnSp macro="">
      <xdr:nvCxnSpPr>
        <xdr:cNvPr id="479" name="直線コネクタ 478">
          <a:extLst>
            <a:ext uri="{FF2B5EF4-FFF2-40B4-BE49-F238E27FC236}">
              <a16:creationId xmlns:a16="http://schemas.microsoft.com/office/drawing/2014/main" id="{F2C89DD3-0EAE-4EC2-93AB-F23C3BA1B4C3}"/>
            </a:ext>
          </a:extLst>
        </xdr:cNvPr>
        <xdr:cNvCxnSpPr/>
      </xdr:nvCxnSpPr>
      <xdr:spPr>
        <a:xfrm flipV="1">
          <a:off x="6924040" y="18194020"/>
          <a:ext cx="78994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108</xdr:row>
      <xdr:rowOff>39370</xdr:rowOff>
    </xdr:from>
    <xdr:to>
      <xdr:col>36</xdr:col>
      <xdr:colOff>165100</xdr:colOff>
      <xdr:row>108</xdr:row>
      <xdr:rowOff>140970</xdr:rowOff>
    </xdr:to>
    <xdr:sp macro="" textlink="">
      <xdr:nvSpPr>
        <xdr:cNvPr id="480" name="楕円 479">
          <a:extLst>
            <a:ext uri="{FF2B5EF4-FFF2-40B4-BE49-F238E27FC236}">
              <a16:creationId xmlns:a16="http://schemas.microsoft.com/office/drawing/2014/main" id="{5B89C246-EFF2-4F87-A583-2A4D0BFFA19B}"/>
            </a:ext>
          </a:extLst>
        </xdr:cNvPr>
        <xdr:cNvSpPr/>
      </xdr:nvSpPr>
      <xdr:spPr>
        <a:xfrm>
          <a:off x="6098540" y="18144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89535</xdr:rowOff>
    </xdr:from>
    <xdr:to>
      <xdr:col>41</xdr:col>
      <xdr:colOff>50800</xdr:colOff>
      <xdr:row>108</xdr:row>
      <xdr:rowOff>90170</xdr:rowOff>
    </xdr:to>
    <xdr:cxnSp macro="">
      <xdr:nvCxnSpPr>
        <xdr:cNvPr id="481" name="直線コネクタ 480">
          <a:extLst>
            <a:ext uri="{FF2B5EF4-FFF2-40B4-BE49-F238E27FC236}">
              <a16:creationId xmlns:a16="http://schemas.microsoft.com/office/drawing/2014/main" id="{3E3B89AA-1891-4925-9939-4B5D8144893B}"/>
            </a:ext>
          </a:extLst>
        </xdr:cNvPr>
        <xdr:cNvCxnSpPr/>
      </xdr:nvCxnSpPr>
      <xdr:spPr>
        <a:xfrm flipV="1">
          <a:off x="6149340" y="18194655"/>
          <a:ext cx="7747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24765</xdr:colOff>
      <xdr:row>106</xdr:row>
      <xdr:rowOff>43180</xdr:rowOff>
    </xdr:from>
    <xdr:ext cx="534670" cy="257175"/>
    <xdr:sp macro="" textlink="">
      <xdr:nvSpPr>
        <xdr:cNvPr id="482" name="n_1aveValue【港湾・漁港】&#10;一人当たり有形固定資産（償却資産）額">
          <a:extLst>
            <a:ext uri="{FF2B5EF4-FFF2-40B4-BE49-F238E27FC236}">
              <a16:creationId xmlns:a16="http://schemas.microsoft.com/office/drawing/2014/main" id="{D6DD9AE1-03A2-4AE2-B549-71511BBEE5C7}"/>
            </a:ext>
          </a:extLst>
        </xdr:cNvPr>
        <xdr:cNvSpPr txBox="1"/>
      </xdr:nvSpPr>
      <xdr:spPr>
        <a:xfrm>
          <a:off x="8239125" y="17813020"/>
          <a:ext cx="5346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92,776</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100965</xdr:colOff>
      <xdr:row>106</xdr:row>
      <xdr:rowOff>45720</xdr:rowOff>
    </xdr:from>
    <xdr:ext cx="532765" cy="259080"/>
    <xdr:sp macro="" textlink="">
      <xdr:nvSpPr>
        <xdr:cNvPr id="483" name="n_2aveValue【港湾・漁港】&#10;一人当たり有形固定資産（償却資産）額">
          <a:extLst>
            <a:ext uri="{FF2B5EF4-FFF2-40B4-BE49-F238E27FC236}">
              <a16:creationId xmlns:a16="http://schemas.microsoft.com/office/drawing/2014/main" id="{B420D99F-6FFE-4079-ACC6-9D9CBBCE2E71}"/>
            </a:ext>
          </a:extLst>
        </xdr:cNvPr>
        <xdr:cNvSpPr txBox="1"/>
      </xdr:nvSpPr>
      <xdr:spPr>
        <a:xfrm>
          <a:off x="7477125" y="1781556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91,431</a:t>
          </a:r>
          <a:endParaRPr kumimoji="1" lang="ja-JP" altLang="en-US" sz="1000" b="1">
            <a:solidFill>
              <a:srgbClr val="000080"/>
            </a:solidFill>
            <a:latin typeface="ＭＳ Ｐゴシック"/>
            <a:ea typeface="ＭＳ Ｐゴシック"/>
          </a:endParaRPr>
        </a:p>
      </xdr:txBody>
    </xdr:sp>
    <xdr:clientData/>
  </xdr:oneCellAnchor>
  <xdr:oneCellAnchor>
    <xdr:from>
      <xdr:col>39</xdr:col>
      <xdr:colOff>132080</xdr:colOff>
      <xdr:row>105</xdr:row>
      <xdr:rowOff>83820</xdr:rowOff>
    </xdr:from>
    <xdr:ext cx="596900" cy="259080"/>
    <xdr:sp macro="" textlink="">
      <xdr:nvSpPr>
        <xdr:cNvPr id="484" name="n_3aveValue【港湾・漁港】&#10;一人当たり有形固定資産（償却資産）額">
          <a:extLst>
            <a:ext uri="{FF2B5EF4-FFF2-40B4-BE49-F238E27FC236}">
              <a16:creationId xmlns:a16="http://schemas.microsoft.com/office/drawing/2014/main" id="{834D63DE-FB84-4DCE-BA55-314666BFAA23}"/>
            </a:ext>
          </a:extLst>
        </xdr:cNvPr>
        <xdr:cNvSpPr txBox="1"/>
      </xdr:nvSpPr>
      <xdr:spPr>
        <a:xfrm>
          <a:off x="6670040" y="17686020"/>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161,316</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5080</xdr:colOff>
      <xdr:row>105</xdr:row>
      <xdr:rowOff>87630</xdr:rowOff>
    </xdr:from>
    <xdr:ext cx="596900" cy="257175"/>
    <xdr:sp macro="" textlink="">
      <xdr:nvSpPr>
        <xdr:cNvPr id="485" name="n_4aveValue【港湾・漁港】&#10;一人当たり有形固定資産（償却資産）額">
          <a:extLst>
            <a:ext uri="{FF2B5EF4-FFF2-40B4-BE49-F238E27FC236}">
              <a16:creationId xmlns:a16="http://schemas.microsoft.com/office/drawing/2014/main" id="{57E27935-D88D-4BD4-BC91-AA0C75905878}"/>
            </a:ext>
          </a:extLst>
        </xdr:cNvPr>
        <xdr:cNvSpPr txBox="1"/>
      </xdr:nvSpPr>
      <xdr:spPr>
        <a:xfrm>
          <a:off x="5872480" y="17689830"/>
          <a:ext cx="596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159,220</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24765</xdr:colOff>
      <xdr:row>108</xdr:row>
      <xdr:rowOff>130175</xdr:rowOff>
    </xdr:from>
    <xdr:ext cx="534670" cy="259080"/>
    <xdr:sp macro="" textlink="">
      <xdr:nvSpPr>
        <xdr:cNvPr id="486" name="n_1mainValue【港湾・漁港】&#10;一人当たり有形固定資産（償却資産）額">
          <a:extLst>
            <a:ext uri="{FF2B5EF4-FFF2-40B4-BE49-F238E27FC236}">
              <a16:creationId xmlns:a16="http://schemas.microsoft.com/office/drawing/2014/main" id="{8FC7D1B5-5694-4FE8-A068-51135CA43641}"/>
            </a:ext>
          </a:extLst>
        </xdr:cNvPr>
        <xdr:cNvSpPr txBox="1"/>
      </xdr:nvSpPr>
      <xdr:spPr>
        <a:xfrm>
          <a:off x="8239125" y="1823529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33,699</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100965</xdr:colOff>
      <xdr:row>108</xdr:row>
      <xdr:rowOff>130810</xdr:rowOff>
    </xdr:from>
    <xdr:ext cx="532765" cy="259080"/>
    <xdr:sp macro="" textlink="">
      <xdr:nvSpPr>
        <xdr:cNvPr id="487" name="n_2mainValue【港湾・漁港】&#10;一人当たり有形固定資産（償却資産）額">
          <a:extLst>
            <a:ext uri="{FF2B5EF4-FFF2-40B4-BE49-F238E27FC236}">
              <a16:creationId xmlns:a16="http://schemas.microsoft.com/office/drawing/2014/main" id="{12EE3F48-CEF3-4FBA-A093-437AC84505F8}"/>
            </a:ext>
          </a:extLst>
        </xdr:cNvPr>
        <xdr:cNvSpPr txBox="1"/>
      </xdr:nvSpPr>
      <xdr:spPr>
        <a:xfrm>
          <a:off x="7477125" y="1823593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33,327</a:t>
          </a:r>
          <a:endParaRPr kumimoji="1" lang="ja-JP" altLang="en-US" sz="1000" b="1">
            <a:solidFill>
              <a:srgbClr val="FF0000"/>
            </a:solidFill>
            <a:latin typeface="ＭＳ Ｐゴシック"/>
            <a:ea typeface="ＭＳ Ｐゴシック"/>
          </a:endParaRPr>
        </a:p>
      </xdr:txBody>
    </xdr:sp>
    <xdr:clientData/>
  </xdr:oneCellAnchor>
  <xdr:oneCellAnchor>
    <xdr:from>
      <xdr:col>39</xdr:col>
      <xdr:colOff>164465</xdr:colOff>
      <xdr:row>108</xdr:row>
      <xdr:rowOff>132080</xdr:rowOff>
    </xdr:from>
    <xdr:ext cx="532765" cy="257175"/>
    <xdr:sp macro="" textlink="">
      <xdr:nvSpPr>
        <xdr:cNvPr id="488" name="n_3mainValue【港湾・漁港】&#10;一人当たり有形固定資産（償却資産）額">
          <a:extLst>
            <a:ext uri="{FF2B5EF4-FFF2-40B4-BE49-F238E27FC236}">
              <a16:creationId xmlns:a16="http://schemas.microsoft.com/office/drawing/2014/main" id="{79B9064D-610C-438C-AAE6-0A31D64FFFC6}"/>
            </a:ext>
          </a:extLst>
        </xdr:cNvPr>
        <xdr:cNvSpPr txBox="1"/>
      </xdr:nvSpPr>
      <xdr:spPr>
        <a:xfrm>
          <a:off x="6702425" y="1823720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32,950</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37465</xdr:colOff>
      <xdr:row>108</xdr:row>
      <xdr:rowOff>132080</xdr:rowOff>
    </xdr:from>
    <xdr:ext cx="532765" cy="257175"/>
    <xdr:sp macro="" textlink="">
      <xdr:nvSpPr>
        <xdr:cNvPr id="489" name="n_4mainValue【港湾・漁港】&#10;一人当たり有形固定資産（償却資産）額">
          <a:extLst>
            <a:ext uri="{FF2B5EF4-FFF2-40B4-BE49-F238E27FC236}">
              <a16:creationId xmlns:a16="http://schemas.microsoft.com/office/drawing/2014/main" id="{71F071F1-5ED4-43F0-8C94-88E17A5A2E55}"/>
            </a:ext>
          </a:extLst>
        </xdr:cNvPr>
        <xdr:cNvSpPr txBox="1"/>
      </xdr:nvSpPr>
      <xdr:spPr>
        <a:xfrm>
          <a:off x="5904865" y="1823720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32,680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0" name="正方形/長方形 489">
          <a:extLst>
            <a:ext uri="{FF2B5EF4-FFF2-40B4-BE49-F238E27FC236}">
              <a16:creationId xmlns:a16="http://schemas.microsoft.com/office/drawing/2014/main" id="{B4197B5A-52A8-4156-90CC-F145F7466EA5}"/>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1" name="正方形/長方形 490">
          <a:extLst>
            <a:ext uri="{FF2B5EF4-FFF2-40B4-BE49-F238E27FC236}">
              <a16:creationId xmlns:a16="http://schemas.microsoft.com/office/drawing/2014/main" id="{B87B3B80-5A69-4381-A7E0-5FE9806DA5C2}"/>
            </a:ext>
          </a:extLst>
        </xdr:cNvPr>
        <xdr:cNvSpPr/>
      </xdr:nvSpPr>
      <xdr:spPr>
        <a:xfrm>
          <a:off x="11064240" y="474472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2" name="正方形/長方形 491">
          <a:extLst>
            <a:ext uri="{FF2B5EF4-FFF2-40B4-BE49-F238E27FC236}">
              <a16:creationId xmlns:a16="http://schemas.microsoft.com/office/drawing/2014/main" id="{765456BE-4E7C-4217-8AB9-2820BF18E27C}"/>
            </a:ext>
          </a:extLst>
        </xdr:cNvPr>
        <xdr:cNvSpPr/>
      </xdr:nvSpPr>
      <xdr:spPr>
        <a:xfrm>
          <a:off x="11064240" y="494411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67/74</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3" name="正方形/長方形 492">
          <a:extLst>
            <a:ext uri="{FF2B5EF4-FFF2-40B4-BE49-F238E27FC236}">
              <a16:creationId xmlns:a16="http://schemas.microsoft.com/office/drawing/2014/main" id="{4E37519C-33EC-4ED2-966D-91003440E9C9}"/>
            </a:ext>
          </a:extLst>
        </xdr:cNvPr>
        <xdr:cNvSpPr/>
      </xdr:nvSpPr>
      <xdr:spPr>
        <a:xfrm>
          <a:off x="11965940" y="474472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4" name="正方形/長方形 493">
          <a:extLst>
            <a:ext uri="{FF2B5EF4-FFF2-40B4-BE49-F238E27FC236}">
              <a16:creationId xmlns:a16="http://schemas.microsoft.com/office/drawing/2014/main" id="{4670984D-9489-41E3-8B21-2472C4D2871E}"/>
            </a:ext>
          </a:extLst>
        </xdr:cNvPr>
        <xdr:cNvSpPr/>
      </xdr:nvSpPr>
      <xdr:spPr>
        <a:xfrm>
          <a:off x="11965940" y="494411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58.9</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5" name="正方形/長方形 494">
          <a:extLst>
            <a:ext uri="{FF2B5EF4-FFF2-40B4-BE49-F238E27FC236}">
              <a16:creationId xmlns:a16="http://schemas.microsoft.com/office/drawing/2014/main" id="{4F77C75B-807A-46C9-812F-09E53427FB17}"/>
            </a:ext>
          </a:extLst>
        </xdr:cNvPr>
        <xdr:cNvSpPr/>
      </xdr:nvSpPr>
      <xdr:spPr>
        <a:xfrm>
          <a:off x="12971780" y="474472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新潟県平均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6" name="正方形/長方形 495">
          <a:extLst>
            <a:ext uri="{FF2B5EF4-FFF2-40B4-BE49-F238E27FC236}">
              <a16:creationId xmlns:a16="http://schemas.microsoft.com/office/drawing/2014/main" id="{02B493E5-D12E-4D58-AE0D-9FF80ADBA976}"/>
            </a:ext>
          </a:extLst>
        </xdr:cNvPr>
        <xdr:cNvSpPr/>
      </xdr:nvSpPr>
      <xdr:spPr>
        <a:xfrm>
          <a:off x="12971780" y="494411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7" name="正方形/長方形 496">
          <a:extLst>
            <a:ext uri="{FF2B5EF4-FFF2-40B4-BE49-F238E27FC236}">
              <a16:creationId xmlns:a16="http://schemas.microsoft.com/office/drawing/2014/main" id="{D46A1680-F95C-4E06-9C6F-C36B51CC0822}"/>
            </a:ext>
          </a:extLst>
        </xdr:cNvPr>
        <xdr:cNvSpPr/>
      </xdr:nvSpPr>
      <xdr:spPr>
        <a:xfrm>
          <a:off x="10960100" y="5215890"/>
          <a:ext cx="415290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6545" cy="225425"/>
    <xdr:sp macro="" textlink="">
      <xdr:nvSpPr>
        <xdr:cNvPr id="498" name="テキスト ボックス 497">
          <a:extLst>
            <a:ext uri="{FF2B5EF4-FFF2-40B4-BE49-F238E27FC236}">
              <a16:creationId xmlns:a16="http://schemas.microsoft.com/office/drawing/2014/main" id="{68AFE25F-D588-4F6D-9F0B-5298C5F2FC93}"/>
            </a:ext>
          </a:extLst>
        </xdr:cNvPr>
        <xdr:cNvSpPr txBox="1"/>
      </xdr:nvSpPr>
      <xdr:spPr>
        <a:xfrm>
          <a:off x="10922000" y="502920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9" name="直線コネクタ 498">
          <a:extLst>
            <a:ext uri="{FF2B5EF4-FFF2-40B4-BE49-F238E27FC236}">
              <a16:creationId xmlns:a16="http://schemas.microsoft.com/office/drawing/2014/main" id="{11B1C001-7BD6-4D5A-8B92-4926F714BD4C}"/>
            </a:ext>
          </a:extLst>
        </xdr:cNvPr>
        <xdr:cNvCxnSpPr/>
      </xdr:nvCxnSpPr>
      <xdr:spPr>
        <a:xfrm>
          <a:off x="10960100" y="7452360"/>
          <a:ext cx="41300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43</xdr:row>
      <xdr:rowOff>105410</xdr:rowOff>
    </xdr:from>
    <xdr:ext cx="465455" cy="259080"/>
    <xdr:sp macro="" textlink="">
      <xdr:nvSpPr>
        <xdr:cNvPr id="500" name="テキスト ボックス 499">
          <a:extLst>
            <a:ext uri="{FF2B5EF4-FFF2-40B4-BE49-F238E27FC236}">
              <a16:creationId xmlns:a16="http://schemas.microsoft.com/office/drawing/2014/main" id="{4569645F-DE01-45FC-B548-5F6D312A6D31}"/>
            </a:ext>
          </a:extLst>
        </xdr:cNvPr>
        <xdr:cNvSpPr txBox="1"/>
      </xdr:nvSpPr>
      <xdr:spPr>
        <a:xfrm>
          <a:off x="10561320" y="731393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1" name="直線コネクタ 500">
          <a:extLst>
            <a:ext uri="{FF2B5EF4-FFF2-40B4-BE49-F238E27FC236}">
              <a16:creationId xmlns:a16="http://schemas.microsoft.com/office/drawing/2014/main" id="{C9318244-6054-4A54-9678-2BEE91AEA795}"/>
            </a:ext>
          </a:extLst>
        </xdr:cNvPr>
        <xdr:cNvCxnSpPr/>
      </xdr:nvCxnSpPr>
      <xdr:spPr>
        <a:xfrm>
          <a:off x="10960100" y="7078980"/>
          <a:ext cx="41300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41</xdr:row>
      <xdr:rowOff>67310</xdr:rowOff>
    </xdr:from>
    <xdr:ext cx="465455" cy="259080"/>
    <xdr:sp macro="" textlink="">
      <xdr:nvSpPr>
        <xdr:cNvPr id="502" name="テキスト ボックス 501">
          <a:extLst>
            <a:ext uri="{FF2B5EF4-FFF2-40B4-BE49-F238E27FC236}">
              <a16:creationId xmlns:a16="http://schemas.microsoft.com/office/drawing/2014/main" id="{DFD06E57-A4F6-41C8-8E57-2D8B375FDF25}"/>
            </a:ext>
          </a:extLst>
        </xdr:cNvPr>
        <xdr:cNvSpPr txBox="1"/>
      </xdr:nvSpPr>
      <xdr:spPr>
        <a:xfrm>
          <a:off x="10561320" y="694055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3" name="直線コネクタ 502">
          <a:extLst>
            <a:ext uri="{FF2B5EF4-FFF2-40B4-BE49-F238E27FC236}">
              <a16:creationId xmlns:a16="http://schemas.microsoft.com/office/drawing/2014/main" id="{18F41F36-8B94-439E-8C5E-2B081106EFF2}"/>
            </a:ext>
          </a:extLst>
        </xdr:cNvPr>
        <xdr:cNvCxnSpPr/>
      </xdr:nvCxnSpPr>
      <xdr:spPr>
        <a:xfrm>
          <a:off x="10960100" y="6705600"/>
          <a:ext cx="41300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39</xdr:row>
      <xdr:rowOff>29210</xdr:rowOff>
    </xdr:from>
    <xdr:ext cx="403225" cy="257175"/>
    <xdr:sp macro="" textlink="">
      <xdr:nvSpPr>
        <xdr:cNvPr id="504" name="テキスト ボックス 503">
          <a:extLst>
            <a:ext uri="{FF2B5EF4-FFF2-40B4-BE49-F238E27FC236}">
              <a16:creationId xmlns:a16="http://schemas.microsoft.com/office/drawing/2014/main" id="{F0B6BD0F-8E95-4D11-B4D1-7139201C8BD0}"/>
            </a:ext>
          </a:extLst>
        </xdr:cNvPr>
        <xdr:cNvSpPr txBox="1"/>
      </xdr:nvSpPr>
      <xdr:spPr>
        <a:xfrm>
          <a:off x="10602595" y="656717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5" name="直線コネクタ 504">
          <a:extLst>
            <a:ext uri="{FF2B5EF4-FFF2-40B4-BE49-F238E27FC236}">
              <a16:creationId xmlns:a16="http://schemas.microsoft.com/office/drawing/2014/main" id="{481DE55B-1D2B-4EDF-82F0-480542E1B190}"/>
            </a:ext>
          </a:extLst>
        </xdr:cNvPr>
        <xdr:cNvCxnSpPr/>
      </xdr:nvCxnSpPr>
      <xdr:spPr>
        <a:xfrm>
          <a:off x="10960100" y="6336030"/>
          <a:ext cx="41300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36</xdr:row>
      <xdr:rowOff>162560</xdr:rowOff>
    </xdr:from>
    <xdr:ext cx="403225" cy="259080"/>
    <xdr:sp macro="" textlink="">
      <xdr:nvSpPr>
        <xdr:cNvPr id="506" name="テキスト ボックス 505">
          <a:extLst>
            <a:ext uri="{FF2B5EF4-FFF2-40B4-BE49-F238E27FC236}">
              <a16:creationId xmlns:a16="http://schemas.microsoft.com/office/drawing/2014/main" id="{566AC020-0181-4AD8-8ADE-AA8817497772}"/>
            </a:ext>
          </a:extLst>
        </xdr:cNvPr>
        <xdr:cNvSpPr txBox="1"/>
      </xdr:nvSpPr>
      <xdr:spPr>
        <a:xfrm>
          <a:off x="10602595" y="619760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07" name="直線コネクタ 506">
          <a:extLst>
            <a:ext uri="{FF2B5EF4-FFF2-40B4-BE49-F238E27FC236}">
              <a16:creationId xmlns:a16="http://schemas.microsoft.com/office/drawing/2014/main" id="{CAAA0439-0CEC-463B-93A0-07CC927EB8C1}"/>
            </a:ext>
          </a:extLst>
        </xdr:cNvPr>
        <xdr:cNvCxnSpPr/>
      </xdr:nvCxnSpPr>
      <xdr:spPr>
        <a:xfrm>
          <a:off x="10960100" y="5962650"/>
          <a:ext cx="41300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34</xdr:row>
      <xdr:rowOff>124460</xdr:rowOff>
    </xdr:from>
    <xdr:ext cx="403225" cy="259080"/>
    <xdr:sp macro="" textlink="">
      <xdr:nvSpPr>
        <xdr:cNvPr id="508" name="テキスト ボックス 507">
          <a:extLst>
            <a:ext uri="{FF2B5EF4-FFF2-40B4-BE49-F238E27FC236}">
              <a16:creationId xmlns:a16="http://schemas.microsoft.com/office/drawing/2014/main" id="{DECCCA87-5FD9-4AD5-B2D7-2C846DA6F57E}"/>
            </a:ext>
          </a:extLst>
        </xdr:cNvPr>
        <xdr:cNvSpPr txBox="1"/>
      </xdr:nvSpPr>
      <xdr:spPr>
        <a:xfrm>
          <a:off x="10602595" y="582422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09" name="直線コネクタ 508">
          <a:extLst>
            <a:ext uri="{FF2B5EF4-FFF2-40B4-BE49-F238E27FC236}">
              <a16:creationId xmlns:a16="http://schemas.microsoft.com/office/drawing/2014/main" id="{17299FD8-769F-4EC6-BA8C-423C7C408AF0}"/>
            </a:ext>
          </a:extLst>
        </xdr:cNvPr>
        <xdr:cNvCxnSpPr/>
      </xdr:nvCxnSpPr>
      <xdr:spPr>
        <a:xfrm>
          <a:off x="10960100" y="5589270"/>
          <a:ext cx="41300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32</xdr:row>
      <xdr:rowOff>86360</xdr:rowOff>
    </xdr:from>
    <xdr:ext cx="403225" cy="257175"/>
    <xdr:sp macro="" textlink="">
      <xdr:nvSpPr>
        <xdr:cNvPr id="510" name="テキスト ボックス 509">
          <a:extLst>
            <a:ext uri="{FF2B5EF4-FFF2-40B4-BE49-F238E27FC236}">
              <a16:creationId xmlns:a16="http://schemas.microsoft.com/office/drawing/2014/main" id="{3A7E5A67-4C4E-4374-B920-38224634C87A}"/>
            </a:ext>
          </a:extLst>
        </xdr:cNvPr>
        <xdr:cNvSpPr txBox="1"/>
      </xdr:nvSpPr>
      <xdr:spPr>
        <a:xfrm>
          <a:off x="10602595" y="545084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1" name="直線コネクタ 510">
          <a:extLst>
            <a:ext uri="{FF2B5EF4-FFF2-40B4-BE49-F238E27FC236}">
              <a16:creationId xmlns:a16="http://schemas.microsoft.com/office/drawing/2014/main" id="{34525F54-2804-4F7F-B497-696875452101}"/>
            </a:ext>
          </a:extLst>
        </xdr:cNvPr>
        <xdr:cNvCxnSpPr/>
      </xdr:nvCxnSpPr>
      <xdr:spPr>
        <a:xfrm>
          <a:off x="10960100" y="5215890"/>
          <a:ext cx="41300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30</xdr:row>
      <xdr:rowOff>48260</xdr:rowOff>
    </xdr:from>
    <xdr:ext cx="337185" cy="259080"/>
    <xdr:sp macro="" textlink="">
      <xdr:nvSpPr>
        <xdr:cNvPr id="512" name="テキスト ボックス 511">
          <a:extLst>
            <a:ext uri="{FF2B5EF4-FFF2-40B4-BE49-F238E27FC236}">
              <a16:creationId xmlns:a16="http://schemas.microsoft.com/office/drawing/2014/main" id="{12E89C56-AA92-4D32-8995-BBEEA83D9B1A}"/>
            </a:ext>
          </a:extLst>
        </xdr:cNvPr>
        <xdr:cNvSpPr txBox="1"/>
      </xdr:nvSpPr>
      <xdr:spPr>
        <a:xfrm>
          <a:off x="10666730" y="5077460"/>
          <a:ext cx="337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3" name="【認定こども園・幼稚園・保育所】&#10;有形固定資産減価償却率グラフ枠">
          <a:extLst>
            <a:ext uri="{FF2B5EF4-FFF2-40B4-BE49-F238E27FC236}">
              <a16:creationId xmlns:a16="http://schemas.microsoft.com/office/drawing/2014/main" id="{4A93F7A1-D7C3-4A0D-9350-AC3434986678}"/>
            </a:ext>
          </a:extLst>
        </xdr:cNvPr>
        <xdr:cNvSpPr/>
      </xdr:nvSpPr>
      <xdr:spPr>
        <a:xfrm>
          <a:off x="10960100" y="5215890"/>
          <a:ext cx="415290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34</xdr:row>
      <xdr:rowOff>24765</xdr:rowOff>
    </xdr:from>
    <xdr:to>
      <xdr:col>85</xdr:col>
      <xdr:colOff>126365</xdr:colOff>
      <xdr:row>41</xdr:row>
      <xdr:rowOff>135255</xdr:rowOff>
    </xdr:to>
    <xdr:cxnSp macro="">
      <xdr:nvCxnSpPr>
        <xdr:cNvPr id="514" name="直線コネクタ 513">
          <a:extLst>
            <a:ext uri="{FF2B5EF4-FFF2-40B4-BE49-F238E27FC236}">
              <a16:creationId xmlns:a16="http://schemas.microsoft.com/office/drawing/2014/main" id="{056D60B3-C3C5-4E57-A838-627A69EB663F}"/>
            </a:ext>
          </a:extLst>
        </xdr:cNvPr>
        <xdr:cNvCxnSpPr/>
      </xdr:nvCxnSpPr>
      <xdr:spPr>
        <a:xfrm flipV="1">
          <a:off x="14375765" y="5724525"/>
          <a:ext cx="0" cy="12839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139065</xdr:rowOff>
    </xdr:from>
    <xdr:ext cx="405130" cy="259080"/>
    <xdr:sp macro="" textlink="">
      <xdr:nvSpPr>
        <xdr:cNvPr id="515" name="【認定こども園・幼稚園・保育所】&#10;有形固定資産減価償却率最小値テキスト">
          <a:extLst>
            <a:ext uri="{FF2B5EF4-FFF2-40B4-BE49-F238E27FC236}">
              <a16:creationId xmlns:a16="http://schemas.microsoft.com/office/drawing/2014/main" id="{6DA3F726-B389-4F2A-B006-5BE740920F8B}"/>
            </a:ext>
          </a:extLst>
        </xdr:cNvPr>
        <xdr:cNvSpPr txBox="1"/>
      </xdr:nvSpPr>
      <xdr:spPr>
        <a:xfrm>
          <a:off x="14414500" y="701230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96.1</a:t>
          </a:r>
          <a:endParaRPr kumimoji="1" lang="ja-JP" altLang="en-US" sz="1000" b="1">
            <a:latin typeface="ＭＳ Ｐゴシック"/>
            <a:ea typeface="ＭＳ Ｐゴシック"/>
          </a:endParaRPr>
        </a:p>
      </xdr:txBody>
    </xdr:sp>
    <xdr:clientData/>
  </xdr:oneCellAnchor>
  <xdr:twoCellAnchor>
    <xdr:from>
      <xdr:col>85</xdr:col>
      <xdr:colOff>38100</xdr:colOff>
      <xdr:row>41</xdr:row>
      <xdr:rowOff>135255</xdr:rowOff>
    </xdr:from>
    <xdr:to>
      <xdr:col>86</xdr:col>
      <xdr:colOff>25400</xdr:colOff>
      <xdr:row>41</xdr:row>
      <xdr:rowOff>135255</xdr:rowOff>
    </xdr:to>
    <xdr:cxnSp macro="">
      <xdr:nvCxnSpPr>
        <xdr:cNvPr id="516" name="直線コネクタ 515">
          <a:extLst>
            <a:ext uri="{FF2B5EF4-FFF2-40B4-BE49-F238E27FC236}">
              <a16:creationId xmlns:a16="http://schemas.microsoft.com/office/drawing/2014/main" id="{84CE62BF-CACB-4D4C-A8CF-C2D911E4B163}"/>
            </a:ext>
          </a:extLst>
        </xdr:cNvPr>
        <xdr:cNvCxnSpPr/>
      </xdr:nvCxnSpPr>
      <xdr:spPr>
        <a:xfrm>
          <a:off x="14287500" y="7008495"/>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143510</xdr:rowOff>
    </xdr:from>
    <xdr:ext cx="405130" cy="257175"/>
    <xdr:sp macro="" textlink="">
      <xdr:nvSpPr>
        <xdr:cNvPr id="517" name="【認定こども園・幼稚園・保育所】&#10;有形固定資産減価償却率最大値テキスト">
          <a:extLst>
            <a:ext uri="{FF2B5EF4-FFF2-40B4-BE49-F238E27FC236}">
              <a16:creationId xmlns:a16="http://schemas.microsoft.com/office/drawing/2014/main" id="{FC0B84FA-D1A6-4F36-AF5A-B626AD1E6932}"/>
            </a:ext>
          </a:extLst>
        </xdr:cNvPr>
        <xdr:cNvSpPr txBox="1"/>
      </xdr:nvSpPr>
      <xdr:spPr>
        <a:xfrm>
          <a:off x="14414500" y="550799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27.3</a:t>
          </a:r>
          <a:endParaRPr kumimoji="1" lang="ja-JP" altLang="en-US" sz="1000" b="1">
            <a:latin typeface="ＭＳ Ｐゴシック"/>
            <a:ea typeface="ＭＳ Ｐゴシック"/>
          </a:endParaRPr>
        </a:p>
      </xdr:txBody>
    </xdr:sp>
    <xdr:clientData/>
  </xdr:oneCellAnchor>
  <xdr:twoCellAnchor>
    <xdr:from>
      <xdr:col>85</xdr:col>
      <xdr:colOff>38100</xdr:colOff>
      <xdr:row>34</xdr:row>
      <xdr:rowOff>24765</xdr:rowOff>
    </xdr:from>
    <xdr:to>
      <xdr:col>86</xdr:col>
      <xdr:colOff>25400</xdr:colOff>
      <xdr:row>34</xdr:row>
      <xdr:rowOff>24765</xdr:rowOff>
    </xdr:to>
    <xdr:cxnSp macro="">
      <xdr:nvCxnSpPr>
        <xdr:cNvPr id="518" name="直線コネクタ 517">
          <a:extLst>
            <a:ext uri="{FF2B5EF4-FFF2-40B4-BE49-F238E27FC236}">
              <a16:creationId xmlns:a16="http://schemas.microsoft.com/office/drawing/2014/main" id="{18F054B3-6E4F-423F-A12C-A2F5BD2D7AB1}"/>
            </a:ext>
          </a:extLst>
        </xdr:cNvPr>
        <xdr:cNvCxnSpPr/>
      </xdr:nvCxnSpPr>
      <xdr:spPr>
        <a:xfrm>
          <a:off x="14287500" y="5724525"/>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145415</xdr:rowOff>
    </xdr:from>
    <xdr:ext cx="405130" cy="257175"/>
    <xdr:sp macro="" textlink="">
      <xdr:nvSpPr>
        <xdr:cNvPr id="519" name="【認定こども園・幼稚園・保育所】&#10;有形固定資産減価償却率平均値テキスト">
          <a:extLst>
            <a:ext uri="{FF2B5EF4-FFF2-40B4-BE49-F238E27FC236}">
              <a16:creationId xmlns:a16="http://schemas.microsoft.com/office/drawing/2014/main" id="{7857EFC5-89D2-4528-9E81-BC9200A78103}"/>
            </a:ext>
          </a:extLst>
        </xdr:cNvPr>
        <xdr:cNvSpPr txBox="1"/>
      </xdr:nvSpPr>
      <xdr:spPr>
        <a:xfrm>
          <a:off x="14414500" y="6180455"/>
          <a:ext cx="40513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62.1</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37</xdr:row>
      <xdr:rowOff>122555</xdr:rowOff>
    </xdr:from>
    <xdr:to>
      <xdr:col>85</xdr:col>
      <xdr:colOff>177800</xdr:colOff>
      <xdr:row>38</xdr:row>
      <xdr:rowOff>52705</xdr:rowOff>
    </xdr:to>
    <xdr:sp macro="" textlink="">
      <xdr:nvSpPr>
        <xdr:cNvPr id="520" name="フローチャート: 判断 519">
          <a:extLst>
            <a:ext uri="{FF2B5EF4-FFF2-40B4-BE49-F238E27FC236}">
              <a16:creationId xmlns:a16="http://schemas.microsoft.com/office/drawing/2014/main" id="{D2A9592D-CEE6-4BE1-9937-567DB7A45C3C}"/>
            </a:ext>
          </a:extLst>
        </xdr:cNvPr>
        <xdr:cNvSpPr/>
      </xdr:nvSpPr>
      <xdr:spPr>
        <a:xfrm>
          <a:off x="14325600" y="6325235"/>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132080</xdr:rowOff>
    </xdr:from>
    <xdr:to>
      <xdr:col>81</xdr:col>
      <xdr:colOff>101600</xdr:colOff>
      <xdr:row>38</xdr:row>
      <xdr:rowOff>62230</xdr:rowOff>
    </xdr:to>
    <xdr:sp macro="" textlink="">
      <xdr:nvSpPr>
        <xdr:cNvPr id="521" name="フローチャート: 判断 520">
          <a:extLst>
            <a:ext uri="{FF2B5EF4-FFF2-40B4-BE49-F238E27FC236}">
              <a16:creationId xmlns:a16="http://schemas.microsoft.com/office/drawing/2014/main" id="{FDB5F1E9-9A9E-4FFF-BB42-543573BA6120}"/>
            </a:ext>
          </a:extLst>
        </xdr:cNvPr>
        <xdr:cNvSpPr/>
      </xdr:nvSpPr>
      <xdr:spPr>
        <a:xfrm>
          <a:off x="13578840" y="63347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133985</xdr:rowOff>
    </xdr:from>
    <xdr:to>
      <xdr:col>76</xdr:col>
      <xdr:colOff>165100</xdr:colOff>
      <xdr:row>38</xdr:row>
      <xdr:rowOff>64135</xdr:rowOff>
    </xdr:to>
    <xdr:sp macro="" textlink="">
      <xdr:nvSpPr>
        <xdr:cNvPr id="522" name="フローチャート: 判断 521">
          <a:extLst>
            <a:ext uri="{FF2B5EF4-FFF2-40B4-BE49-F238E27FC236}">
              <a16:creationId xmlns:a16="http://schemas.microsoft.com/office/drawing/2014/main" id="{8914FEF1-47EC-4AB8-895B-FD763C5DA1AA}"/>
            </a:ext>
          </a:extLst>
        </xdr:cNvPr>
        <xdr:cNvSpPr/>
      </xdr:nvSpPr>
      <xdr:spPr>
        <a:xfrm>
          <a:off x="12804140" y="633666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151130</xdr:rowOff>
    </xdr:from>
    <xdr:to>
      <xdr:col>72</xdr:col>
      <xdr:colOff>38100</xdr:colOff>
      <xdr:row>38</xdr:row>
      <xdr:rowOff>81280</xdr:rowOff>
    </xdr:to>
    <xdr:sp macro="" textlink="">
      <xdr:nvSpPr>
        <xdr:cNvPr id="523" name="フローチャート: 判断 522">
          <a:extLst>
            <a:ext uri="{FF2B5EF4-FFF2-40B4-BE49-F238E27FC236}">
              <a16:creationId xmlns:a16="http://schemas.microsoft.com/office/drawing/2014/main" id="{7E4E7B84-41BA-4876-BC78-F39CA8F0F6BD}"/>
            </a:ext>
          </a:extLst>
        </xdr:cNvPr>
        <xdr:cNvSpPr/>
      </xdr:nvSpPr>
      <xdr:spPr>
        <a:xfrm>
          <a:off x="12029440" y="635381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88265</xdr:rowOff>
    </xdr:from>
    <xdr:to>
      <xdr:col>67</xdr:col>
      <xdr:colOff>101600</xdr:colOff>
      <xdr:row>38</xdr:row>
      <xdr:rowOff>18415</xdr:rowOff>
    </xdr:to>
    <xdr:sp macro="" textlink="">
      <xdr:nvSpPr>
        <xdr:cNvPr id="524" name="フローチャート: 判断 523">
          <a:extLst>
            <a:ext uri="{FF2B5EF4-FFF2-40B4-BE49-F238E27FC236}">
              <a16:creationId xmlns:a16="http://schemas.microsoft.com/office/drawing/2014/main" id="{1BA13616-C7B5-4712-96F4-7DC8DC5C5813}"/>
            </a:ext>
          </a:extLst>
        </xdr:cNvPr>
        <xdr:cNvSpPr/>
      </xdr:nvSpPr>
      <xdr:spPr>
        <a:xfrm>
          <a:off x="11231880" y="62909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73660</xdr:rowOff>
    </xdr:from>
    <xdr:ext cx="762000" cy="259080"/>
    <xdr:sp macro="" textlink="">
      <xdr:nvSpPr>
        <xdr:cNvPr id="525" name="テキスト ボックス 524">
          <a:extLst>
            <a:ext uri="{FF2B5EF4-FFF2-40B4-BE49-F238E27FC236}">
              <a16:creationId xmlns:a16="http://schemas.microsoft.com/office/drawing/2014/main" id="{195DF17B-2EFD-489F-AE7E-EEFEF3925751}"/>
            </a:ext>
          </a:extLst>
        </xdr:cNvPr>
        <xdr:cNvSpPr txBox="1"/>
      </xdr:nvSpPr>
      <xdr:spPr>
        <a:xfrm>
          <a:off x="14208760" y="74498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44</xdr:row>
      <xdr:rowOff>73660</xdr:rowOff>
    </xdr:from>
    <xdr:ext cx="762000" cy="259080"/>
    <xdr:sp macro="" textlink="">
      <xdr:nvSpPr>
        <xdr:cNvPr id="526" name="テキスト ボックス 525">
          <a:extLst>
            <a:ext uri="{FF2B5EF4-FFF2-40B4-BE49-F238E27FC236}">
              <a16:creationId xmlns:a16="http://schemas.microsoft.com/office/drawing/2014/main" id="{D361B3C9-AFD4-4001-9504-73783183F68E}"/>
            </a:ext>
          </a:extLst>
        </xdr:cNvPr>
        <xdr:cNvSpPr txBox="1"/>
      </xdr:nvSpPr>
      <xdr:spPr>
        <a:xfrm>
          <a:off x="13462000" y="74498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44</xdr:row>
      <xdr:rowOff>73660</xdr:rowOff>
    </xdr:from>
    <xdr:ext cx="762000" cy="259080"/>
    <xdr:sp macro="" textlink="">
      <xdr:nvSpPr>
        <xdr:cNvPr id="527" name="テキスト ボックス 526">
          <a:extLst>
            <a:ext uri="{FF2B5EF4-FFF2-40B4-BE49-F238E27FC236}">
              <a16:creationId xmlns:a16="http://schemas.microsoft.com/office/drawing/2014/main" id="{F576CEB8-64AA-45A5-A8C4-8AD3DDE0519D}"/>
            </a:ext>
          </a:extLst>
        </xdr:cNvPr>
        <xdr:cNvSpPr txBox="1"/>
      </xdr:nvSpPr>
      <xdr:spPr>
        <a:xfrm>
          <a:off x="12687300" y="74498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44</xdr:row>
      <xdr:rowOff>73660</xdr:rowOff>
    </xdr:from>
    <xdr:ext cx="762000" cy="259080"/>
    <xdr:sp macro="" textlink="">
      <xdr:nvSpPr>
        <xdr:cNvPr id="528" name="テキスト ボックス 527">
          <a:extLst>
            <a:ext uri="{FF2B5EF4-FFF2-40B4-BE49-F238E27FC236}">
              <a16:creationId xmlns:a16="http://schemas.microsoft.com/office/drawing/2014/main" id="{6D701614-0720-4DCA-B5CC-96C2EA37F617}"/>
            </a:ext>
          </a:extLst>
        </xdr:cNvPr>
        <xdr:cNvSpPr txBox="1"/>
      </xdr:nvSpPr>
      <xdr:spPr>
        <a:xfrm>
          <a:off x="11904980" y="74498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44</xdr:row>
      <xdr:rowOff>73660</xdr:rowOff>
    </xdr:from>
    <xdr:ext cx="762000" cy="259080"/>
    <xdr:sp macro="" textlink="">
      <xdr:nvSpPr>
        <xdr:cNvPr id="529" name="テキスト ボックス 528">
          <a:extLst>
            <a:ext uri="{FF2B5EF4-FFF2-40B4-BE49-F238E27FC236}">
              <a16:creationId xmlns:a16="http://schemas.microsoft.com/office/drawing/2014/main" id="{1284814C-5F4B-42FB-BB34-8CA78158208D}"/>
            </a:ext>
          </a:extLst>
        </xdr:cNvPr>
        <xdr:cNvSpPr txBox="1"/>
      </xdr:nvSpPr>
      <xdr:spPr>
        <a:xfrm>
          <a:off x="11115040" y="74498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40</xdr:row>
      <xdr:rowOff>82550</xdr:rowOff>
    </xdr:from>
    <xdr:to>
      <xdr:col>85</xdr:col>
      <xdr:colOff>177800</xdr:colOff>
      <xdr:row>41</xdr:row>
      <xdr:rowOff>12700</xdr:rowOff>
    </xdr:to>
    <xdr:sp macro="" textlink="">
      <xdr:nvSpPr>
        <xdr:cNvPr id="530" name="楕円 529">
          <a:extLst>
            <a:ext uri="{FF2B5EF4-FFF2-40B4-BE49-F238E27FC236}">
              <a16:creationId xmlns:a16="http://schemas.microsoft.com/office/drawing/2014/main" id="{A112F85F-FDD9-43FD-BD3A-4FB534ED2726}"/>
            </a:ext>
          </a:extLst>
        </xdr:cNvPr>
        <xdr:cNvSpPr/>
      </xdr:nvSpPr>
      <xdr:spPr>
        <a:xfrm>
          <a:off x="14325600" y="678815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60960</xdr:rowOff>
    </xdr:from>
    <xdr:ext cx="405130" cy="259080"/>
    <xdr:sp macro="" textlink="">
      <xdr:nvSpPr>
        <xdr:cNvPr id="531" name="【認定こども園・幼稚園・保育所】&#10;有形固定資産減価償却率該当値テキスト">
          <a:extLst>
            <a:ext uri="{FF2B5EF4-FFF2-40B4-BE49-F238E27FC236}">
              <a16:creationId xmlns:a16="http://schemas.microsoft.com/office/drawing/2014/main" id="{A2C0C46C-92C2-424A-9655-D26470DCD2B5}"/>
            </a:ext>
          </a:extLst>
        </xdr:cNvPr>
        <xdr:cNvSpPr txBox="1"/>
      </xdr:nvSpPr>
      <xdr:spPr>
        <a:xfrm>
          <a:off x="14414500" y="676656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87.0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40</xdr:row>
      <xdr:rowOff>19685</xdr:rowOff>
    </xdr:from>
    <xdr:to>
      <xdr:col>81</xdr:col>
      <xdr:colOff>101600</xdr:colOff>
      <xdr:row>40</xdr:row>
      <xdr:rowOff>121285</xdr:rowOff>
    </xdr:to>
    <xdr:sp macro="" textlink="">
      <xdr:nvSpPr>
        <xdr:cNvPr id="532" name="楕円 531">
          <a:extLst>
            <a:ext uri="{FF2B5EF4-FFF2-40B4-BE49-F238E27FC236}">
              <a16:creationId xmlns:a16="http://schemas.microsoft.com/office/drawing/2014/main" id="{A7A28C47-3EEA-4447-9411-0E53440E1510}"/>
            </a:ext>
          </a:extLst>
        </xdr:cNvPr>
        <xdr:cNvSpPr/>
      </xdr:nvSpPr>
      <xdr:spPr>
        <a:xfrm>
          <a:off x="13578840" y="6725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70485</xdr:rowOff>
    </xdr:from>
    <xdr:to>
      <xdr:col>85</xdr:col>
      <xdr:colOff>127000</xdr:colOff>
      <xdr:row>40</xdr:row>
      <xdr:rowOff>133350</xdr:rowOff>
    </xdr:to>
    <xdr:cxnSp macro="">
      <xdr:nvCxnSpPr>
        <xdr:cNvPr id="533" name="直線コネクタ 532">
          <a:extLst>
            <a:ext uri="{FF2B5EF4-FFF2-40B4-BE49-F238E27FC236}">
              <a16:creationId xmlns:a16="http://schemas.microsoft.com/office/drawing/2014/main" id="{2E14E6B4-46EB-4EA1-B7A4-F29341FACA66}"/>
            </a:ext>
          </a:extLst>
        </xdr:cNvPr>
        <xdr:cNvCxnSpPr/>
      </xdr:nvCxnSpPr>
      <xdr:spPr>
        <a:xfrm>
          <a:off x="13629640" y="6776085"/>
          <a:ext cx="746760" cy="628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160655</xdr:rowOff>
    </xdr:from>
    <xdr:to>
      <xdr:col>76</xdr:col>
      <xdr:colOff>165100</xdr:colOff>
      <xdr:row>40</xdr:row>
      <xdr:rowOff>90805</xdr:rowOff>
    </xdr:to>
    <xdr:sp macro="" textlink="">
      <xdr:nvSpPr>
        <xdr:cNvPr id="534" name="楕円 533">
          <a:extLst>
            <a:ext uri="{FF2B5EF4-FFF2-40B4-BE49-F238E27FC236}">
              <a16:creationId xmlns:a16="http://schemas.microsoft.com/office/drawing/2014/main" id="{9F33BB21-4F92-4561-BD15-6D2B132D7FBC}"/>
            </a:ext>
          </a:extLst>
        </xdr:cNvPr>
        <xdr:cNvSpPr/>
      </xdr:nvSpPr>
      <xdr:spPr>
        <a:xfrm>
          <a:off x="12804140" y="669861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40640</xdr:rowOff>
    </xdr:from>
    <xdr:to>
      <xdr:col>81</xdr:col>
      <xdr:colOff>50800</xdr:colOff>
      <xdr:row>40</xdr:row>
      <xdr:rowOff>70485</xdr:rowOff>
    </xdr:to>
    <xdr:cxnSp macro="">
      <xdr:nvCxnSpPr>
        <xdr:cNvPr id="535" name="直線コネクタ 534">
          <a:extLst>
            <a:ext uri="{FF2B5EF4-FFF2-40B4-BE49-F238E27FC236}">
              <a16:creationId xmlns:a16="http://schemas.microsoft.com/office/drawing/2014/main" id="{09C5062C-B261-4B41-A051-44BE42736DC9}"/>
            </a:ext>
          </a:extLst>
        </xdr:cNvPr>
        <xdr:cNvCxnSpPr/>
      </xdr:nvCxnSpPr>
      <xdr:spPr>
        <a:xfrm>
          <a:off x="12854940" y="6746240"/>
          <a:ext cx="774700"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130175</xdr:rowOff>
    </xdr:from>
    <xdr:to>
      <xdr:col>72</xdr:col>
      <xdr:colOff>38100</xdr:colOff>
      <xdr:row>40</xdr:row>
      <xdr:rowOff>60325</xdr:rowOff>
    </xdr:to>
    <xdr:sp macro="" textlink="">
      <xdr:nvSpPr>
        <xdr:cNvPr id="536" name="楕円 535">
          <a:extLst>
            <a:ext uri="{FF2B5EF4-FFF2-40B4-BE49-F238E27FC236}">
              <a16:creationId xmlns:a16="http://schemas.microsoft.com/office/drawing/2014/main" id="{75215EDB-E8A4-41FC-B2B1-99E0191AF84F}"/>
            </a:ext>
          </a:extLst>
        </xdr:cNvPr>
        <xdr:cNvSpPr/>
      </xdr:nvSpPr>
      <xdr:spPr>
        <a:xfrm>
          <a:off x="12029440" y="666813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9525</xdr:rowOff>
    </xdr:from>
    <xdr:to>
      <xdr:col>76</xdr:col>
      <xdr:colOff>114300</xdr:colOff>
      <xdr:row>40</xdr:row>
      <xdr:rowOff>40640</xdr:rowOff>
    </xdr:to>
    <xdr:cxnSp macro="">
      <xdr:nvCxnSpPr>
        <xdr:cNvPr id="537" name="直線コネクタ 536">
          <a:extLst>
            <a:ext uri="{FF2B5EF4-FFF2-40B4-BE49-F238E27FC236}">
              <a16:creationId xmlns:a16="http://schemas.microsoft.com/office/drawing/2014/main" id="{6122AAE4-934F-488D-9156-2EBF5F653AC2}"/>
            </a:ext>
          </a:extLst>
        </xdr:cNvPr>
        <xdr:cNvCxnSpPr/>
      </xdr:nvCxnSpPr>
      <xdr:spPr>
        <a:xfrm>
          <a:off x="12072620" y="6715125"/>
          <a:ext cx="78232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65405</xdr:rowOff>
    </xdr:from>
    <xdr:to>
      <xdr:col>67</xdr:col>
      <xdr:colOff>101600</xdr:colOff>
      <xdr:row>39</xdr:row>
      <xdr:rowOff>167005</xdr:rowOff>
    </xdr:to>
    <xdr:sp macro="" textlink="">
      <xdr:nvSpPr>
        <xdr:cNvPr id="538" name="楕円 537">
          <a:extLst>
            <a:ext uri="{FF2B5EF4-FFF2-40B4-BE49-F238E27FC236}">
              <a16:creationId xmlns:a16="http://schemas.microsoft.com/office/drawing/2014/main" id="{4C669BDC-6F5F-4FFB-B6D8-44CB0C25FCE4}"/>
            </a:ext>
          </a:extLst>
        </xdr:cNvPr>
        <xdr:cNvSpPr/>
      </xdr:nvSpPr>
      <xdr:spPr>
        <a:xfrm>
          <a:off x="11231880" y="6603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116205</xdr:rowOff>
    </xdr:from>
    <xdr:to>
      <xdr:col>71</xdr:col>
      <xdr:colOff>177800</xdr:colOff>
      <xdr:row>40</xdr:row>
      <xdr:rowOff>9525</xdr:rowOff>
    </xdr:to>
    <xdr:cxnSp macro="">
      <xdr:nvCxnSpPr>
        <xdr:cNvPr id="539" name="直線コネクタ 538">
          <a:extLst>
            <a:ext uri="{FF2B5EF4-FFF2-40B4-BE49-F238E27FC236}">
              <a16:creationId xmlns:a16="http://schemas.microsoft.com/office/drawing/2014/main" id="{F9FC4DC0-2581-4025-831C-6EB6757230CF}"/>
            </a:ext>
          </a:extLst>
        </xdr:cNvPr>
        <xdr:cNvCxnSpPr/>
      </xdr:nvCxnSpPr>
      <xdr:spPr>
        <a:xfrm>
          <a:off x="11282680" y="6654165"/>
          <a:ext cx="789940" cy="609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36</xdr:row>
      <xdr:rowOff>78740</xdr:rowOff>
    </xdr:from>
    <xdr:ext cx="405130" cy="259080"/>
    <xdr:sp macro="" textlink="">
      <xdr:nvSpPr>
        <xdr:cNvPr id="540" name="n_1aveValue【認定こども園・幼稚園・保育所】&#10;有形固定資産減価償却率">
          <a:extLst>
            <a:ext uri="{FF2B5EF4-FFF2-40B4-BE49-F238E27FC236}">
              <a16:creationId xmlns:a16="http://schemas.microsoft.com/office/drawing/2014/main" id="{2748A2E2-7F77-481C-8C32-36DDEB9C73E0}"/>
            </a:ext>
          </a:extLst>
        </xdr:cNvPr>
        <xdr:cNvSpPr txBox="1"/>
      </xdr:nvSpPr>
      <xdr:spPr>
        <a:xfrm>
          <a:off x="13437235" y="611378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62.6</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36</xdr:row>
      <xdr:rowOff>80645</xdr:rowOff>
    </xdr:from>
    <xdr:ext cx="403225" cy="259080"/>
    <xdr:sp macro="" textlink="">
      <xdr:nvSpPr>
        <xdr:cNvPr id="541" name="n_2aveValue【認定こども園・幼稚園・保育所】&#10;有形固定資産減価償却率">
          <a:extLst>
            <a:ext uri="{FF2B5EF4-FFF2-40B4-BE49-F238E27FC236}">
              <a16:creationId xmlns:a16="http://schemas.microsoft.com/office/drawing/2014/main" id="{402469BF-64AF-4071-AA42-9E32C39E7022}"/>
            </a:ext>
          </a:extLst>
        </xdr:cNvPr>
        <xdr:cNvSpPr txBox="1"/>
      </xdr:nvSpPr>
      <xdr:spPr>
        <a:xfrm>
          <a:off x="12675235" y="611568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62.7</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36</xdr:row>
      <xdr:rowOff>97790</xdr:rowOff>
    </xdr:from>
    <xdr:ext cx="403225" cy="257175"/>
    <xdr:sp macro="" textlink="">
      <xdr:nvSpPr>
        <xdr:cNvPr id="542" name="n_3aveValue【認定こども園・幼稚園・保育所】&#10;有形固定資産減価償却率">
          <a:extLst>
            <a:ext uri="{FF2B5EF4-FFF2-40B4-BE49-F238E27FC236}">
              <a16:creationId xmlns:a16="http://schemas.microsoft.com/office/drawing/2014/main" id="{A2ADD534-8A87-4BBB-89DC-162C53CF2A4E}"/>
            </a:ext>
          </a:extLst>
        </xdr:cNvPr>
        <xdr:cNvSpPr txBox="1"/>
      </xdr:nvSpPr>
      <xdr:spPr>
        <a:xfrm>
          <a:off x="11900535" y="613283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63.6</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36</xdr:row>
      <xdr:rowOff>34925</xdr:rowOff>
    </xdr:from>
    <xdr:ext cx="403225" cy="259080"/>
    <xdr:sp macro="" textlink="">
      <xdr:nvSpPr>
        <xdr:cNvPr id="543" name="n_4aveValue【認定こども園・幼稚園・保育所】&#10;有形固定資産減価償却率">
          <a:extLst>
            <a:ext uri="{FF2B5EF4-FFF2-40B4-BE49-F238E27FC236}">
              <a16:creationId xmlns:a16="http://schemas.microsoft.com/office/drawing/2014/main" id="{19C97659-2E8B-4CBC-A42E-BF922E1E9B18}"/>
            </a:ext>
          </a:extLst>
        </xdr:cNvPr>
        <xdr:cNvSpPr txBox="1"/>
      </xdr:nvSpPr>
      <xdr:spPr>
        <a:xfrm>
          <a:off x="11102975" y="606996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60.3</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40</xdr:row>
      <xdr:rowOff>112395</xdr:rowOff>
    </xdr:from>
    <xdr:ext cx="405130" cy="257175"/>
    <xdr:sp macro="" textlink="">
      <xdr:nvSpPr>
        <xdr:cNvPr id="544" name="n_1mainValue【認定こども園・幼稚園・保育所】&#10;有形固定資産減価償却率">
          <a:extLst>
            <a:ext uri="{FF2B5EF4-FFF2-40B4-BE49-F238E27FC236}">
              <a16:creationId xmlns:a16="http://schemas.microsoft.com/office/drawing/2014/main" id="{7BA0755B-BDE3-4580-B68B-F3670EE67EEA}"/>
            </a:ext>
          </a:extLst>
        </xdr:cNvPr>
        <xdr:cNvSpPr txBox="1"/>
      </xdr:nvSpPr>
      <xdr:spPr>
        <a:xfrm>
          <a:off x="13437235" y="6817995"/>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83.7</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40</xdr:row>
      <xdr:rowOff>81915</xdr:rowOff>
    </xdr:from>
    <xdr:ext cx="403225" cy="259080"/>
    <xdr:sp macro="" textlink="">
      <xdr:nvSpPr>
        <xdr:cNvPr id="545" name="n_2mainValue【認定こども園・幼稚園・保育所】&#10;有形固定資産減価償却率">
          <a:extLst>
            <a:ext uri="{FF2B5EF4-FFF2-40B4-BE49-F238E27FC236}">
              <a16:creationId xmlns:a16="http://schemas.microsoft.com/office/drawing/2014/main" id="{8F693DE1-29EB-452F-AB6B-B12910C768CA}"/>
            </a:ext>
          </a:extLst>
        </xdr:cNvPr>
        <xdr:cNvSpPr txBox="1"/>
      </xdr:nvSpPr>
      <xdr:spPr>
        <a:xfrm>
          <a:off x="12675235" y="678751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82.1</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40</xdr:row>
      <xdr:rowOff>52070</xdr:rowOff>
    </xdr:from>
    <xdr:ext cx="403225" cy="257175"/>
    <xdr:sp macro="" textlink="">
      <xdr:nvSpPr>
        <xdr:cNvPr id="546" name="n_3mainValue【認定こども園・幼稚園・保育所】&#10;有形固定資産減価償却率">
          <a:extLst>
            <a:ext uri="{FF2B5EF4-FFF2-40B4-BE49-F238E27FC236}">
              <a16:creationId xmlns:a16="http://schemas.microsoft.com/office/drawing/2014/main" id="{63DDE251-FA95-4338-80B2-9FAA25C12E0C}"/>
            </a:ext>
          </a:extLst>
        </xdr:cNvPr>
        <xdr:cNvSpPr txBox="1"/>
      </xdr:nvSpPr>
      <xdr:spPr>
        <a:xfrm>
          <a:off x="11900535" y="675767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80.5</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39</xdr:row>
      <xdr:rowOff>158115</xdr:rowOff>
    </xdr:from>
    <xdr:ext cx="403225" cy="257175"/>
    <xdr:sp macro="" textlink="">
      <xdr:nvSpPr>
        <xdr:cNvPr id="547" name="n_4mainValue【認定こども園・幼稚園・保育所】&#10;有形固定資産減価償却率">
          <a:extLst>
            <a:ext uri="{FF2B5EF4-FFF2-40B4-BE49-F238E27FC236}">
              <a16:creationId xmlns:a16="http://schemas.microsoft.com/office/drawing/2014/main" id="{C86A8E4A-47EE-41E5-B0D4-F7CC2A4E3222}"/>
            </a:ext>
          </a:extLst>
        </xdr:cNvPr>
        <xdr:cNvSpPr txBox="1"/>
      </xdr:nvSpPr>
      <xdr:spPr>
        <a:xfrm>
          <a:off x="11102975" y="669607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77.1</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8" name="正方形/長方形 547">
          <a:extLst>
            <a:ext uri="{FF2B5EF4-FFF2-40B4-BE49-F238E27FC236}">
              <a16:creationId xmlns:a16="http://schemas.microsoft.com/office/drawing/2014/main" id="{9D7D300D-5D3E-4B64-8D6D-44D34C50CEF1}"/>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9" name="正方形/長方形 548">
          <a:extLst>
            <a:ext uri="{FF2B5EF4-FFF2-40B4-BE49-F238E27FC236}">
              <a16:creationId xmlns:a16="http://schemas.microsoft.com/office/drawing/2014/main" id="{1660C7E0-3784-4ABC-BD24-76D37251E9C0}"/>
            </a:ext>
          </a:extLst>
        </xdr:cNvPr>
        <xdr:cNvSpPr/>
      </xdr:nvSpPr>
      <xdr:spPr>
        <a:xfrm>
          <a:off x="16220440" y="474472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0" name="正方形/長方形 549">
          <a:extLst>
            <a:ext uri="{FF2B5EF4-FFF2-40B4-BE49-F238E27FC236}">
              <a16:creationId xmlns:a16="http://schemas.microsoft.com/office/drawing/2014/main" id="{6BD9A911-8BEB-4E59-88C9-8BB39F46E9A9}"/>
            </a:ext>
          </a:extLst>
        </xdr:cNvPr>
        <xdr:cNvSpPr/>
      </xdr:nvSpPr>
      <xdr:spPr>
        <a:xfrm>
          <a:off x="16220440" y="494411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14/75</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1" name="正方形/長方形 550">
          <a:extLst>
            <a:ext uri="{FF2B5EF4-FFF2-40B4-BE49-F238E27FC236}">
              <a16:creationId xmlns:a16="http://schemas.microsoft.com/office/drawing/2014/main" id="{D37DCA78-63FB-4B82-888E-9CED9CB85C1B}"/>
            </a:ext>
          </a:extLst>
        </xdr:cNvPr>
        <xdr:cNvSpPr/>
      </xdr:nvSpPr>
      <xdr:spPr>
        <a:xfrm>
          <a:off x="17099280" y="474472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2" name="正方形/長方形 551">
          <a:extLst>
            <a:ext uri="{FF2B5EF4-FFF2-40B4-BE49-F238E27FC236}">
              <a16:creationId xmlns:a16="http://schemas.microsoft.com/office/drawing/2014/main" id="{D91EEF3B-1578-4DAC-8629-08AF4F2F6A52}"/>
            </a:ext>
          </a:extLst>
        </xdr:cNvPr>
        <xdr:cNvSpPr/>
      </xdr:nvSpPr>
      <xdr:spPr>
        <a:xfrm>
          <a:off x="17099280" y="494411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0.090</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3" name="正方形/長方形 552">
          <a:extLst>
            <a:ext uri="{FF2B5EF4-FFF2-40B4-BE49-F238E27FC236}">
              <a16:creationId xmlns:a16="http://schemas.microsoft.com/office/drawing/2014/main" id="{1BF75C11-07C3-4E92-97BE-2E1CCF4F0BE4}"/>
            </a:ext>
          </a:extLst>
        </xdr:cNvPr>
        <xdr:cNvSpPr/>
      </xdr:nvSpPr>
      <xdr:spPr>
        <a:xfrm>
          <a:off x="18105120" y="474472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新潟県平均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4" name="正方形/長方形 553">
          <a:extLst>
            <a:ext uri="{FF2B5EF4-FFF2-40B4-BE49-F238E27FC236}">
              <a16:creationId xmlns:a16="http://schemas.microsoft.com/office/drawing/2014/main" id="{C361B84A-53FA-4BE4-A5B5-DC0EB9E9AC99}"/>
            </a:ext>
          </a:extLst>
        </xdr:cNvPr>
        <xdr:cNvSpPr/>
      </xdr:nvSpPr>
      <xdr:spPr>
        <a:xfrm>
          <a:off x="18105120" y="494411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0.174</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5" name="正方形/長方形 554">
          <a:extLst>
            <a:ext uri="{FF2B5EF4-FFF2-40B4-BE49-F238E27FC236}">
              <a16:creationId xmlns:a16="http://schemas.microsoft.com/office/drawing/2014/main" id="{A1FEB64A-7658-457F-AE01-F79B2A3E8957}"/>
            </a:ext>
          </a:extLst>
        </xdr:cNvPr>
        <xdr:cNvSpPr/>
      </xdr:nvSpPr>
      <xdr:spPr>
        <a:xfrm>
          <a:off x="16093440" y="5215890"/>
          <a:ext cx="417576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7980" cy="225425"/>
    <xdr:sp macro="" textlink="">
      <xdr:nvSpPr>
        <xdr:cNvPr id="556" name="テキスト ボックス 555">
          <a:extLst>
            <a:ext uri="{FF2B5EF4-FFF2-40B4-BE49-F238E27FC236}">
              <a16:creationId xmlns:a16="http://schemas.microsoft.com/office/drawing/2014/main" id="{1295CFA0-08EE-47BD-9B43-1FF33486AAAC}"/>
            </a:ext>
          </a:extLst>
        </xdr:cNvPr>
        <xdr:cNvSpPr txBox="1"/>
      </xdr:nvSpPr>
      <xdr:spPr>
        <a:xfrm>
          <a:off x="16078200" y="5029200"/>
          <a:ext cx="3479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7" name="直線コネクタ 556">
          <a:extLst>
            <a:ext uri="{FF2B5EF4-FFF2-40B4-BE49-F238E27FC236}">
              <a16:creationId xmlns:a16="http://schemas.microsoft.com/office/drawing/2014/main" id="{6DCF9F8E-E17E-42F8-A70D-11DF3D67D60E}"/>
            </a:ext>
          </a:extLst>
        </xdr:cNvPr>
        <xdr:cNvCxnSpPr/>
      </xdr:nvCxnSpPr>
      <xdr:spPr>
        <a:xfrm>
          <a:off x="16093440" y="745236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58" name="直線コネクタ 557">
          <a:extLst>
            <a:ext uri="{FF2B5EF4-FFF2-40B4-BE49-F238E27FC236}">
              <a16:creationId xmlns:a16="http://schemas.microsoft.com/office/drawing/2014/main" id="{479979E0-2E73-4C18-9E3C-357F330F87F6}"/>
            </a:ext>
          </a:extLst>
        </xdr:cNvPr>
        <xdr:cNvCxnSpPr/>
      </xdr:nvCxnSpPr>
      <xdr:spPr>
        <a:xfrm>
          <a:off x="16093440" y="707898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41</xdr:row>
      <xdr:rowOff>67310</xdr:rowOff>
    </xdr:from>
    <xdr:ext cx="465455" cy="259080"/>
    <xdr:sp macro="" textlink="">
      <xdr:nvSpPr>
        <xdr:cNvPr id="559" name="テキスト ボックス 558">
          <a:extLst>
            <a:ext uri="{FF2B5EF4-FFF2-40B4-BE49-F238E27FC236}">
              <a16:creationId xmlns:a16="http://schemas.microsoft.com/office/drawing/2014/main" id="{964CF62C-B2F4-4F64-925C-F8DDE8C45D30}"/>
            </a:ext>
          </a:extLst>
        </xdr:cNvPr>
        <xdr:cNvSpPr txBox="1"/>
      </xdr:nvSpPr>
      <xdr:spPr>
        <a:xfrm>
          <a:off x="15694660" y="694055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0" name="直線コネクタ 559">
          <a:extLst>
            <a:ext uri="{FF2B5EF4-FFF2-40B4-BE49-F238E27FC236}">
              <a16:creationId xmlns:a16="http://schemas.microsoft.com/office/drawing/2014/main" id="{4650CFD3-EE87-464E-8876-AB0B62340BF4}"/>
            </a:ext>
          </a:extLst>
        </xdr:cNvPr>
        <xdr:cNvCxnSpPr/>
      </xdr:nvCxnSpPr>
      <xdr:spPr>
        <a:xfrm>
          <a:off x="16093440" y="670560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39</xdr:row>
      <xdr:rowOff>29210</xdr:rowOff>
    </xdr:from>
    <xdr:ext cx="465455" cy="257175"/>
    <xdr:sp macro="" textlink="">
      <xdr:nvSpPr>
        <xdr:cNvPr id="561" name="テキスト ボックス 560">
          <a:extLst>
            <a:ext uri="{FF2B5EF4-FFF2-40B4-BE49-F238E27FC236}">
              <a16:creationId xmlns:a16="http://schemas.microsoft.com/office/drawing/2014/main" id="{28B6E25D-FD43-4BDA-A49C-BED72AE9A2A6}"/>
            </a:ext>
          </a:extLst>
        </xdr:cNvPr>
        <xdr:cNvSpPr txBox="1"/>
      </xdr:nvSpPr>
      <xdr:spPr>
        <a:xfrm>
          <a:off x="15694660" y="656717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2" name="直線コネクタ 561">
          <a:extLst>
            <a:ext uri="{FF2B5EF4-FFF2-40B4-BE49-F238E27FC236}">
              <a16:creationId xmlns:a16="http://schemas.microsoft.com/office/drawing/2014/main" id="{25A5FBED-3930-456D-B747-9E83F20A408F}"/>
            </a:ext>
          </a:extLst>
        </xdr:cNvPr>
        <xdr:cNvCxnSpPr/>
      </xdr:nvCxnSpPr>
      <xdr:spPr>
        <a:xfrm>
          <a:off x="16093440" y="633603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36</xdr:row>
      <xdr:rowOff>162560</xdr:rowOff>
    </xdr:from>
    <xdr:ext cx="465455" cy="259080"/>
    <xdr:sp macro="" textlink="">
      <xdr:nvSpPr>
        <xdr:cNvPr id="563" name="テキスト ボックス 562">
          <a:extLst>
            <a:ext uri="{FF2B5EF4-FFF2-40B4-BE49-F238E27FC236}">
              <a16:creationId xmlns:a16="http://schemas.microsoft.com/office/drawing/2014/main" id="{DF2CA84A-94C4-459C-92D0-E942D8B7C660}"/>
            </a:ext>
          </a:extLst>
        </xdr:cNvPr>
        <xdr:cNvSpPr txBox="1"/>
      </xdr:nvSpPr>
      <xdr:spPr>
        <a:xfrm>
          <a:off x="15694660" y="619760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4" name="直線コネクタ 563">
          <a:extLst>
            <a:ext uri="{FF2B5EF4-FFF2-40B4-BE49-F238E27FC236}">
              <a16:creationId xmlns:a16="http://schemas.microsoft.com/office/drawing/2014/main" id="{048CF646-786E-445D-8B5C-59650F7FB15F}"/>
            </a:ext>
          </a:extLst>
        </xdr:cNvPr>
        <xdr:cNvCxnSpPr/>
      </xdr:nvCxnSpPr>
      <xdr:spPr>
        <a:xfrm>
          <a:off x="16093440" y="596265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34</xdr:row>
      <xdr:rowOff>124460</xdr:rowOff>
    </xdr:from>
    <xdr:ext cx="465455" cy="259080"/>
    <xdr:sp macro="" textlink="">
      <xdr:nvSpPr>
        <xdr:cNvPr id="565" name="テキスト ボックス 564">
          <a:extLst>
            <a:ext uri="{FF2B5EF4-FFF2-40B4-BE49-F238E27FC236}">
              <a16:creationId xmlns:a16="http://schemas.microsoft.com/office/drawing/2014/main" id="{09FBB83C-2E8D-446A-B193-7315943A4145}"/>
            </a:ext>
          </a:extLst>
        </xdr:cNvPr>
        <xdr:cNvSpPr txBox="1"/>
      </xdr:nvSpPr>
      <xdr:spPr>
        <a:xfrm>
          <a:off x="15694660" y="582422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6" name="直線コネクタ 565">
          <a:extLst>
            <a:ext uri="{FF2B5EF4-FFF2-40B4-BE49-F238E27FC236}">
              <a16:creationId xmlns:a16="http://schemas.microsoft.com/office/drawing/2014/main" id="{3648D82B-64C8-4E20-BFCE-99D697E286DD}"/>
            </a:ext>
          </a:extLst>
        </xdr:cNvPr>
        <xdr:cNvCxnSpPr/>
      </xdr:nvCxnSpPr>
      <xdr:spPr>
        <a:xfrm>
          <a:off x="16093440" y="558927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32</xdr:row>
      <xdr:rowOff>86360</xdr:rowOff>
    </xdr:from>
    <xdr:ext cx="465455" cy="257175"/>
    <xdr:sp macro="" textlink="">
      <xdr:nvSpPr>
        <xdr:cNvPr id="567" name="テキスト ボックス 566">
          <a:extLst>
            <a:ext uri="{FF2B5EF4-FFF2-40B4-BE49-F238E27FC236}">
              <a16:creationId xmlns:a16="http://schemas.microsoft.com/office/drawing/2014/main" id="{6FB5224C-9AEE-4EF7-BBB6-A082C331E4F6}"/>
            </a:ext>
          </a:extLst>
        </xdr:cNvPr>
        <xdr:cNvSpPr txBox="1"/>
      </xdr:nvSpPr>
      <xdr:spPr>
        <a:xfrm>
          <a:off x="15694660" y="545084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8" name="直線コネクタ 567">
          <a:extLst>
            <a:ext uri="{FF2B5EF4-FFF2-40B4-BE49-F238E27FC236}">
              <a16:creationId xmlns:a16="http://schemas.microsoft.com/office/drawing/2014/main" id="{F539CDEB-C320-4A21-8FC6-081781987F5E}"/>
            </a:ext>
          </a:extLst>
        </xdr:cNvPr>
        <xdr:cNvCxnSpPr/>
      </xdr:nvCxnSpPr>
      <xdr:spPr>
        <a:xfrm>
          <a:off x="16093440" y="521589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30</xdr:row>
      <xdr:rowOff>48260</xdr:rowOff>
    </xdr:from>
    <xdr:ext cx="465455" cy="259080"/>
    <xdr:sp macro="" textlink="">
      <xdr:nvSpPr>
        <xdr:cNvPr id="569" name="テキスト ボックス 568">
          <a:extLst>
            <a:ext uri="{FF2B5EF4-FFF2-40B4-BE49-F238E27FC236}">
              <a16:creationId xmlns:a16="http://schemas.microsoft.com/office/drawing/2014/main" id="{C5EA171D-57DA-4CF5-A635-0E2812BE397D}"/>
            </a:ext>
          </a:extLst>
        </xdr:cNvPr>
        <xdr:cNvSpPr txBox="1"/>
      </xdr:nvSpPr>
      <xdr:spPr>
        <a:xfrm>
          <a:off x="15694660" y="50774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0" name="【認定こども園・幼稚園・保育所】&#10;一人当たり面積グラフ枠">
          <a:extLst>
            <a:ext uri="{FF2B5EF4-FFF2-40B4-BE49-F238E27FC236}">
              <a16:creationId xmlns:a16="http://schemas.microsoft.com/office/drawing/2014/main" id="{190EEAE8-AA80-4F3D-BB51-2AF42C620C9E}"/>
            </a:ext>
          </a:extLst>
        </xdr:cNvPr>
        <xdr:cNvSpPr/>
      </xdr:nvSpPr>
      <xdr:spPr>
        <a:xfrm>
          <a:off x="16093440" y="5215890"/>
          <a:ext cx="417576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33</xdr:row>
      <xdr:rowOff>106680</xdr:rowOff>
    </xdr:from>
    <xdr:to>
      <xdr:col>116</xdr:col>
      <xdr:colOff>62865</xdr:colOff>
      <xdr:row>42</xdr:row>
      <xdr:rowOff>3810</xdr:rowOff>
    </xdr:to>
    <xdr:cxnSp macro="">
      <xdr:nvCxnSpPr>
        <xdr:cNvPr id="571" name="直線コネクタ 570">
          <a:extLst>
            <a:ext uri="{FF2B5EF4-FFF2-40B4-BE49-F238E27FC236}">
              <a16:creationId xmlns:a16="http://schemas.microsoft.com/office/drawing/2014/main" id="{DBD5A886-16CD-404F-A699-08467A1BB9AB}"/>
            </a:ext>
          </a:extLst>
        </xdr:cNvPr>
        <xdr:cNvCxnSpPr/>
      </xdr:nvCxnSpPr>
      <xdr:spPr>
        <a:xfrm flipV="1">
          <a:off x="19509105" y="5638800"/>
          <a:ext cx="0" cy="14058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7620</xdr:rowOff>
    </xdr:from>
    <xdr:ext cx="469900" cy="257175"/>
    <xdr:sp macro="" textlink="">
      <xdr:nvSpPr>
        <xdr:cNvPr id="572" name="【認定こども園・幼稚園・保育所】&#10;一人当たり面積最小値テキスト">
          <a:extLst>
            <a:ext uri="{FF2B5EF4-FFF2-40B4-BE49-F238E27FC236}">
              <a16:creationId xmlns:a16="http://schemas.microsoft.com/office/drawing/2014/main" id="{8CE63FAE-385F-468B-ABF1-56F12EE5BC6D}"/>
            </a:ext>
          </a:extLst>
        </xdr:cNvPr>
        <xdr:cNvSpPr txBox="1"/>
      </xdr:nvSpPr>
      <xdr:spPr>
        <a:xfrm>
          <a:off x="19547840" y="704850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0.009</a:t>
          </a:r>
          <a:endParaRPr kumimoji="1" lang="ja-JP" altLang="en-US" sz="1000" b="1">
            <a:latin typeface="ＭＳ Ｐゴシック"/>
            <a:ea typeface="ＭＳ Ｐゴシック"/>
          </a:endParaRPr>
        </a:p>
      </xdr:txBody>
    </xdr:sp>
    <xdr:clientData/>
  </xdr:oneCellAnchor>
  <xdr:twoCellAnchor>
    <xdr:from>
      <xdr:col>115</xdr:col>
      <xdr:colOff>165100</xdr:colOff>
      <xdr:row>42</xdr:row>
      <xdr:rowOff>3810</xdr:rowOff>
    </xdr:from>
    <xdr:to>
      <xdr:col>116</xdr:col>
      <xdr:colOff>152400</xdr:colOff>
      <xdr:row>42</xdr:row>
      <xdr:rowOff>3810</xdr:rowOff>
    </xdr:to>
    <xdr:cxnSp macro="">
      <xdr:nvCxnSpPr>
        <xdr:cNvPr id="573" name="直線コネクタ 572">
          <a:extLst>
            <a:ext uri="{FF2B5EF4-FFF2-40B4-BE49-F238E27FC236}">
              <a16:creationId xmlns:a16="http://schemas.microsoft.com/office/drawing/2014/main" id="{B12F4751-7E94-4ABD-B77B-A65AA9528585}"/>
            </a:ext>
          </a:extLst>
        </xdr:cNvPr>
        <xdr:cNvCxnSpPr/>
      </xdr:nvCxnSpPr>
      <xdr:spPr>
        <a:xfrm>
          <a:off x="19443700" y="704469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53340</xdr:rowOff>
    </xdr:from>
    <xdr:ext cx="469900" cy="257175"/>
    <xdr:sp macro="" textlink="">
      <xdr:nvSpPr>
        <xdr:cNvPr id="574" name="【認定こども園・幼稚園・保育所】&#10;一人当たり面積最大値テキスト">
          <a:extLst>
            <a:ext uri="{FF2B5EF4-FFF2-40B4-BE49-F238E27FC236}">
              <a16:creationId xmlns:a16="http://schemas.microsoft.com/office/drawing/2014/main" id="{B0B67403-4F02-4731-819F-8D4E9F64BB37}"/>
            </a:ext>
          </a:extLst>
        </xdr:cNvPr>
        <xdr:cNvSpPr txBox="1"/>
      </xdr:nvSpPr>
      <xdr:spPr>
        <a:xfrm>
          <a:off x="19547840" y="541782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0.387</a:t>
          </a:r>
          <a:endParaRPr kumimoji="1" lang="ja-JP" altLang="en-US" sz="1000" b="1">
            <a:latin typeface="ＭＳ Ｐゴシック"/>
            <a:ea typeface="ＭＳ Ｐゴシック"/>
          </a:endParaRPr>
        </a:p>
      </xdr:txBody>
    </xdr:sp>
    <xdr:clientData/>
  </xdr:oneCellAnchor>
  <xdr:twoCellAnchor>
    <xdr:from>
      <xdr:col>115</xdr:col>
      <xdr:colOff>165100</xdr:colOff>
      <xdr:row>33</xdr:row>
      <xdr:rowOff>106680</xdr:rowOff>
    </xdr:from>
    <xdr:to>
      <xdr:col>116</xdr:col>
      <xdr:colOff>152400</xdr:colOff>
      <xdr:row>33</xdr:row>
      <xdr:rowOff>106680</xdr:rowOff>
    </xdr:to>
    <xdr:cxnSp macro="">
      <xdr:nvCxnSpPr>
        <xdr:cNvPr id="575" name="直線コネクタ 574">
          <a:extLst>
            <a:ext uri="{FF2B5EF4-FFF2-40B4-BE49-F238E27FC236}">
              <a16:creationId xmlns:a16="http://schemas.microsoft.com/office/drawing/2014/main" id="{9243BBB2-D7A3-4543-815C-2FD9051C48D6}"/>
            </a:ext>
          </a:extLst>
        </xdr:cNvPr>
        <xdr:cNvCxnSpPr/>
      </xdr:nvCxnSpPr>
      <xdr:spPr>
        <a:xfrm>
          <a:off x="19443700" y="563880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110490</xdr:rowOff>
    </xdr:from>
    <xdr:ext cx="469900" cy="257175"/>
    <xdr:sp macro="" textlink="">
      <xdr:nvSpPr>
        <xdr:cNvPr id="576" name="【認定こども園・幼稚園・保育所】&#10;一人当たり面積平均値テキスト">
          <a:extLst>
            <a:ext uri="{FF2B5EF4-FFF2-40B4-BE49-F238E27FC236}">
              <a16:creationId xmlns:a16="http://schemas.microsoft.com/office/drawing/2014/main" id="{F5B25D66-2A1D-418E-8835-B2E809E39B33}"/>
            </a:ext>
          </a:extLst>
        </xdr:cNvPr>
        <xdr:cNvSpPr txBox="1"/>
      </xdr:nvSpPr>
      <xdr:spPr>
        <a:xfrm>
          <a:off x="19547840" y="6480810"/>
          <a:ext cx="46990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0.142</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38</xdr:row>
      <xdr:rowOff>132080</xdr:rowOff>
    </xdr:from>
    <xdr:to>
      <xdr:col>116</xdr:col>
      <xdr:colOff>114300</xdr:colOff>
      <xdr:row>39</xdr:row>
      <xdr:rowOff>62230</xdr:rowOff>
    </xdr:to>
    <xdr:sp macro="" textlink="">
      <xdr:nvSpPr>
        <xdr:cNvPr id="577" name="フローチャート: 判断 576">
          <a:extLst>
            <a:ext uri="{FF2B5EF4-FFF2-40B4-BE49-F238E27FC236}">
              <a16:creationId xmlns:a16="http://schemas.microsoft.com/office/drawing/2014/main" id="{BF8F5E23-03ED-4A01-8F4C-6F0135D7F440}"/>
            </a:ext>
          </a:extLst>
        </xdr:cNvPr>
        <xdr:cNvSpPr/>
      </xdr:nvSpPr>
      <xdr:spPr>
        <a:xfrm>
          <a:off x="19458940" y="65024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101600</xdr:rowOff>
    </xdr:from>
    <xdr:to>
      <xdr:col>112</xdr:col>
      <xdr:colOff>38100</xdr:colOff>
      <xdr:row>39</xdr:row>
      <xdr:rowOff>31750</xdr:rowOff>
    </xdr:to>
    <xdr:sp macro="" textlink="">
      <xdr:nvSpPr>
        <xdr:cNvPr id="578" name="フローチャート: 判断 577">
          <a:extLst>
            <a:ext uri="{FF2B5EF4-FFF2-40B4-BE49-F238E27FC236}">
              <a16:creationId xmlns:a16="http://schemas.microsoft.com/office/drawing/2014/main" id="{EC60DF34-0588-4D3D-8234-3832145DADBD}"/>
            </a:ext>
          </a:extLst>
        </xdr:cNvPr>
        <xdr:cNvSpPr/>
      </xdr:nvSpPr>
      <xdr:spPr>
        <a:xfrm>
          <a:off x="18735040" y="647192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101600</xdr:rowOff>
    </xdr:from>
    <xdr:to>
      <xdr:col>107</xdr:col>
      <xdr:colOff>101600</xdr:colOff>
      <xdr:row>39</xdr:row>
      <xdr:rowOff>31750</xdr:rowOff>
    </xdr:to>
    <xdr:sp macro="" textlink="">
      <xdr:nvSpPr>
        <xdr:cNvPr id="579" name="フローチャート: 判断 578">
          <a:extLst>
            <a:ext uri="{FF2B5EF4-FFF2-40B4-BE49-F238E27FC236}">
              <a16:creationId xmlns:a16="http://schemas.microsoft.com/office/drawing/2014/main" id="{9EFECD72-ECAD-48E6-BA5A-0CF69DB589C2}"/>
            </a:ext>
          </a:extLst>
        </xdr:cNvPr>
        <xdr:cNvSpPr/>
      </xdr:nvSpPr>
      <xdr:spPr>
        <a:xfrm>
          <a:off x="17937480" y="64719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120650</xdr:rowOff>
    </xdr:from>
    <xdr:to>
      <xdr:col>102</xdr:col>
      <xdr:colOff>165100</xdr:colOff>
      <xdr:row>39</xdr:row>
      <xdr:rowOff>50800</xdr:rowOff>
    </xdr:to>
    <xdr:sp macro="" textlink="">
      <xdr:nvSpPr>
        <xdr:cNvPr id="580" name="フローチャート: 判断 579">
          <a:extLst>
            <a:ext uri="{FF2B5EF4-FFF2-40B4-BE49-F238E27FC236}">
              <a16:creationId xmlns:a16="http://schemas.microsoft.com/office/drawing/2014/main" id="{4D134560-B6C1-4EEC-AEB7-328E0B7E47C6}"/>
            </a:ext>
          </a:extLst>
        </xdr:cNvPr>
        <xdr:cNvSpPr/>
      </xdr:nvSpPr>
      <xdr:spPr>
        <a:xfrm>
          <a:off x="17162780" y="64909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86360</xdr:rowOff>
    </xdr:from>
    <xdr:to>
      <xdr:col>98</xdr:col>
      <xdr:colOff>38100</xdr:colOff>
      <xdr:row>39</xdr:row>
      <xdr:rowOff>16510</xdr:rowOff>
    </xdr:to>
    <xdr:sp macro="" textlink="">
      <xdr:nvSpPr>
        <xdr:cNvPr id="581" name="フローチャート: 判断 580">
          <a:extLst>
            <a:ext uri="{FF2B5EF4-FFF2-40B4-BE49-F238E27FC236}">
              <a16:creationId xmlns:a16="http://schemas.microsoft.com/office/drawing/2014/main" id="{0791BA7E-8210-4843-B581-5EB83E5524F0}"/>
            </a:ext>
          </a:extLst>
        </xdr:cNvPr>
        <xdr:cNvSpPr/>
      </xdr:nvSpPr>
      <xdr:spPr>
        <a:xfrm>
          <a:off x="16388080" y="645668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73660</xdr:rowOff>
    </xdr:from>
    <xdr:ext cx="762000" cy="259080"/>
    <xdr:sp macro="" textlink="">
      <xdr:nvSpPr>
        <xdr:cNvPr id="582" name="テキスト ボックス 581">
          <a:extLst>
            <a:ext uri="{FF2B5EF4-FFF2-40B4-BE49-F238E27FC236}">
              <a16:creationId xmlns:a16="http://schemas.microsoft.com/office/drawing/2014/main" id="{0FA21CFC-BB0C-495F-A883-166CF26DCC34}"/>
            </a:ext>
          </a:extLst>
        </xdr:cNvPr>
        <xdr:cNvSpPr txBox="1"/>
      </xdr:nvSpPr>
      <xdr:spPr>
        <a:xfrm>
          <a:off x="19342100" y="74498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44</xdr:row>
      <xdr:rowOff>73660</xdr:rowOff>
    </xdr:from>
    <xdr:ext cx="762000" cy="259080"/>
    <xdr:sp macro="" textlink="">
      <xdr:nvSpPr>
        <xdr:cNvPr id="583" name="テキスト ボックス 582">
          <a:extLst>
            <a:ext uri="{FF2B5EF4-FFF2-40B4-BE49-F238E27FC236}">
              <a16:creationId xmlns:a16="http://schemas.microsoft.com/office/drawing/2014/main" id="{12627B4E-4AC1-4F7F-82A3-79AE554FFC76}"/>
            </a:ext>
          </a:extLst>
        </xdr:cNvPr>
        <xdr:cNvSpPr txBox="1"/>
      </xdr:nvSpPr>
      <xdr:spPr>
        <a:xfrm>
          <a:off x="18610580" y="74498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44</xdr:row>
      <xdr:rowOff>73660</xdr:rowOff>
    </xdr:from>
    <xdr:ext cx="762000" cy="259080"/>
    <xdr:sp macro="" textlink="">
      <xdr:nvSpPr>
        <xdr:cNvPr id="584" name="テキスト ボックス 583">
          <a:extLst>
            <a:ext uri="{FF2B5EF4-FFF2-40B4-BE49-F238E27FC236}">
              <a16:creationId xmlns:a16="http://schemas.microsoft.com/office/drawing/2014/main" id="{A4DA5E1D-88D6-4628-AD20-313F9A9B4A79}"/>
            </a:ext>
          </a:extLst>
        </xdr:cNvPr>
        <xdr:cNvSpPr txBox="1"/>
      </xdr:nvSpPr>
      <xdr:spPr>
        <a:xfrm>
          <a:off x="17820640" y="74498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44</xdr:row>
      <xdr:rowOff>73660</xdr:rowOff>
    </xdr:from>
    <xdr:ext cx="762000" cy="259080"/>
    <xdr:sp macro="" textlink="">
      <xdr:nvSpPr>
        <xdr:cNvPr id="585" name="テキスト ボックス 584">
          <a:extLst>
            <a:ext uri="{FF2B5EF4-FFF2-40B4-BE49-F238E27FC236}">
              <a16:creationId xmlns:a16="http://schemas.microsoft.com/office/drawing/2014/main" id="{DE26510D-1546-45CE-AC03-1629F4DA5388}"/>
            </a:ext>
          </a:extLst>
        </xdr:cNvPr>
        <xdr:cNvSpPr txBox="1"/>
      </xdr:nvSpPr>
      <xdr:spPr>
        <a:xfrm>
          <a:off x="17045940" y="74498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44</xdr:row>
      <xdr:rowOff>73660</xdr:rowOff>
    </xdr:from>
    <xdr:ext cx="762000" cy="259080"/>
    <xdr:sp macro="" textlink="">
      <xdr:nvSpPr>
        <xdr:cNvPr id="586" name="テキスト ボックス 585">
          <a:extLst>
            <a:ext uri="{FF2B5EF4-FFF2-40B4-BE49-F238E27FC236}">
              <a16:creationId xmlns:a16="http://schemas.microsoft.com/office/drawing/2014/main" id="{65A62CD2-596B-4C60-B46B-46D6E577F74F}"/>
            </a:ext>
          </a:extLst>
        </xdr:cNvPr>
        <xdr:cNvSpPr txBox="1"/>
      </xdr:nvSpPr>
      <xdr:spPr>
        <a:xfrm>
          <a:off x="16263620" y="74498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37</xdr:row>
      <xdr:rowOff>13970</xdr:rowOff>
    </xdr:from>
    <xdr:to>
      <xdr:col>116</xdr:col>
      <xdr:colOff>114300</xdr:colOff>
      <xdr:row>37</xdr:row>
      <xdr:rowOff>115570</xdr:rowOff>
    </xdr:to>
    <xdr:sp macro="" textlink="">
      <xdr:nvSpPr>
        <xdr:cNvPr id="587" name="楕円 586">
          <a:extLst>
            <a:ext uri="{FF2B5EF4-FFF2-40B4-BE49-F238E27FC236}">
              <a16:creationId xmlns:a16="http://schemas.microsoft.com/office/drawing/2014/main" id="{3EA9A64A-61D4-4390-A1CB-80E0946BD794}"/>
            </a:ext>
          </a:extLst>
        </xdr:cNvPr>
        <xdr:cNvSpPr/>
      </xdr:nvSpPr>
      <xdr:spPr>
        <a:xfrm>
          <a:off x="19458940" y="6216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36830</xdr:rowOff>
    </xdr:from>
    <xdr:ext cx="469900" cy="259080"/>
    <xdr:sp macro="" textlink="">
      <xdr:nvSpPr>
        <xdr:cNvPr id="588" name="【認定こども園・幼稚園・保育所】&#10;一人当たり面積該当値テキスト">
          <a:extLst>
            <a:ext uri="{FF2B5EF4-FFF2-40B4-BE49-F238E27FC236}">
              <a16:creationId xmlns:a16="http://schemas.microsoft.com/office/drawing/2014/main" id="{2C2DDC46-930D-47F7-857A-C678BB3EEED9}"/>
            </a:ext>
          </a:extLst>
        </xdr:cNvPr>
        <xdr:cNvSpPr txBox="1"/>
      </xdr:nvSpPr>
      <xdr:spPr>
        <a:xfrm>
          <a:off x="19547840" y="60718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0.218</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37</xdr:row>
      <xdr:rowOff>86360</xdr:rowOff>
    </xdr:from>
    <xdr:to>
      <xdr:col>112</xdr:col>
      <xdr:colOff>38100</xdr:colOff>
      <xdr:row>38</xdr:row>
      <xdr:rowOff>16510</xdr:rowOff>
    </xdr:to>
    <xdr:sp macro="" textlink="">
      <xdr:nvSpPr>
        <xdr:cNvPr id="589" name="楕円 588">
          <a:extLst>
            <a:ext uri="{FF2B5EF4-FFF2-40B4-BE49-F238E27FC236}">
              <a16:creationId xmlns:a16="http://schemas.microsoft.com/office/drawing/2014/main" id="{184ADF1C-9EEE-4687-A1F9-83930B04EAAD}"/>
            </a:ext>
          </a:extLst>
        </xdr:cNvPr>
        <xdr:cNvSpPr/>
      </xdr:nvSpPr>
      <xdr:spPr>
        <a:xfrm>
          <a:off x="18735040" y="628904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64770</xdr:rowOff>
    </xdr:from>
    <xdr:to>
      <xdr:col>116</xdr:col>
      <xdr:colOff>63500</xdr:colOff>
      <xdr:row>37</xdr:row>
      <xdr:rowOff>137160</xdr:rowOff>
    </xdr:to>
    <xdr:cxnSp macro="">
      <xdr:nvCxnSpPr>
        <xdr:cNvPr id="590" name="直線コネクタ 589">
          <a:extLst>
            <a:ext uri="{FF2B5EF4-FFF2-40B4-BE49-F238E27FC236}">
              <a16:creationId xmlns:a16="http://schemas.microsoft.com/office/drawing/2014/main" id="{F0EFA533-9443-47AA-B875-6883E1673A9B}"/>
            </a:ext>
          </a:extLst>
        </xdr:cNvPr>
        <xdr:cNvCxnSpPr/>
      </xdr:nvCxnSpPr>
      <xdr:spPr>
        <a:xfrm flipV="1">
          <a:off x="18778220" y="6267450"/>
          <a:ext cx="731520" cy="723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93980</xdr:rowOff>
    </xdr:from>
    <xdr:to>
      <xdr:col>107</xdr:col>
      <xdr:colOff>101600</xdr:colOff>
      <xdr:row>38</xdr:row>
      <xdr:rowOff>24130</xdr:rowOff>
    </xdr:to>
    <xdr:sp macro="" textlink="">
      <xdr:nvSpPr>
        <xdr:cNvPr id="591" name="楕円 590">
          <a:extLst>
            <a:ext uri="{FF2B5EF4-FFF2-40B4-BE49-F238E27FC236}">
              <a16:creationId xmlns:a16="http://schemas.microsoft.com/office/drawing/2014/main" id="{0F58293C-D763-4EDF-83E9-C0CAB6AF5EC7}"/>
            </a:ext>
          </a:extLst>
        </xdr:cNvPr>
        <xdr:cNvSpPr/>
      </xdr:nvSpPr>
      <xdr:spPr>
        <a:xfrm>
          <a:off x="17937480" y="62966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137160</xdr:rowOff>
    </xdr:from>
    <xdr:to>
      <xdr:col>111</xdr:col>
      <xdr:colOff>177800</xdr:colOff>
      <xdr:row>37</xdr:row>
      <xdr:rowOff>144780</xdr:rowOff>
    </xdr:to>
    <xdr:cxnSp macro="">
      <xdr:nvCxnSpPr>
        <xdr:cNvPr id="592" name="直線コネクタ 591">
          <a:extLst>
            <a:ext uri="{FF2B5EF4-FFF2-40B4-BE49-F238E27FC236}">
              <a16:creationId xmlns:a16="http://schemas.microsoft.com/office/drawing/2014/main" id="{B588C6ED-7E8E-43A6-BFF5-3DC3C4A440CD}"/>
            </a:ext>
          </a:extLst>
        </xdr:cNvPr>
        <xdr:cNvCxnSpPr/>
      </xdr:nvCxnSpPr>
      <xdr:spPr>
        <a:xfrm flipV="1">
          <a:off x="17988280" y="6339840"/>
          <a:ext cx="78994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105410</xdr:rowOff>
    </xdr:from>
    <xdr:to>
      <xdr:col>102</xdr:col>
      <xdr:colOff>165100</xdr:colOff>
      <xdr:row>38</xdr:row>
      <xdr:rowOff>35560</xdr:rowOff>
    </xdr:to>
    <xdr:sp macro="" textlink="">
      <xdr:nvSpPr>
        <xdr:cNvPr id="593" name="楕円 592">
          <a:extLst>
            <a:ext uri="{FF2B5EF4-FFF2-40B4-BE49-F238E27FC236}">
              <a16:creationId xmlns:a16="http://schemas.microsoft.com/office/drawing/2014/main" id="{37056B9E-FB24-4405-9E40-1D08E04B7811}"/>
            </a:ext>
          </a:extLst>
        </xdr:cNvPr>
        <xdr:cNvSpPr/>
      </xdr:nvSpPr>
      <xdr:spPr>
        <a:xfrm>
          <a:off x="17162780" y="63080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37</xdr:row>
      <xdr:rowOff>144780</xdr:rowOff>
    </xdr:from>
    <xdr:to>
      <xdr:col>107</xdr:col>
      <xdr:colOff>50800</xdr:colOff>
      <xdr:row>37</xdr:row>
      <xdr:rowOff>156210</xdr:rowOff>
    </xdr:to>
    <xdr:cxnSp macro="">
      <xdr:nvCxnSpPr>
        <xdr:cNvPr id="594" name="直線コネクタ 593">
          <a:extLst>
            <a:ext uri="{FF2B5EF4-FFF2-40B4-BE49-F238E27FC236}">
              <a16:creationId xmlns:a16="http://schemas.microsoft.com/office/drawing/2014/main" id="{1BB1A410-C5A8-4771-B8C1-9A35066E0099}"/>
            </a:ext>
          </a:extLst>
        </xdr:cNvPr>
        <xdr:cNvCxnSpPr/>
      </xdr:nvCxnSpPr>
      <xdr:spPr>
        <a:xfrm flipV="1">
          <a:off x="17213580" y="6347460"/>
          <a:ext cx="7747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37</xdr:row>
      <xdr:rowOff>59690</xdr:rowOff>
    </xdr:from>
    <xdr:to>
      <xdr:col>98</xdr:col>
      <xdr:colOff>38100</xdr:colOff>
      <xdr:row>37</xdr:row>
      <xdr:rowOff>161290</xdr:rowOff>
    </xdr:to>
    <xdr:sp macro="" textlink="">
      <xdr:nvSpPr>
        <xdr:cNvPr id="595" name="楕円 594">
          <a:extLst>
            <a:ext uri="{FF2B5EF4-FFF2-40B4-BE49-F238E27FC236}">
              <a16:creationId xmlns:a16="http://schemas.microsoft.com/office/drawing/2014/main" id="{C64BA7FC-8B65-4E4F-9449-177E63DED655}"/>
            </a:ext>
          </a:extLst>
        </xdr:cNvPr>
        <xdr:cNvSpPr/>
      </xdr:nvSpPr>
      <xdr:spPr>
        <a:xfrm>
          <a:off x="16388080" y="626237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37</xdr:row>
      <xdr:rowOff>110490</xdr:rowOff>
    </xdr:from>
    <xdr:to>
      <xdr:col>102</xdr:col>
      <xdr:colOff>114300</xdr:colOff>
      <xdr:row>37</xdr:row>
      <xdr:rowOff>156210</xdr:rowOff>
    </xdr:to>
    <xdr:cxnSp macro="">
      <xdr:nvCxnSpPr>
        <xdr:cNvPr id="596" name="直線コネクタ 595">
          <a:extLst>
            <a:ext uri="{FF2B5EF4-FFF2-40B4-BE49-F238E27FC236}">
              <a16:creationId xmlns:a16="http://schemas.microsoft.com/office/drawing/2014/main" id="{E15742F2-757E-42E1-BE38-3F4BA62FEF5D}"/>
            </a:ext>
          </a:extLst>
        </xdr:cNvPr>
        <xdr:cNvCxnSpPr/>
      </xdr:nvCxnSpPr>
      <xdr:spPr>
        <a:xfrm>
          <a:off x="16431260" y="6313170"/>
          <a:ext cx="78232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39</xdr:row>
      <xdr:rowOff>22860</xdr:rowOff>
    </xdr:from>
    <xdr:ext cx="469900" cy="259080"/>
    <xdr:sp macro="" textlink="">
      <xdr:nvSpPr>
        <xdr:cNvPr id="597" name="n_1aveValue【認定こども園・幼稚園・保育所】&#10;一人当たり面積">
          <a:extLst>
            <a:ext uri="{FF2B5EF4-FFF2-40B4-BE49-F238E27FC236}">
              <a16:creationId xmlns:a16="http://schemas.microsoft.com/office/drawing/2014/main" id="{7B3C1AE2-AE4E-48E7-9502-154EB359C9C6}"/>
            </a:ext>
          </a:extLst>
        </xdr:cNvPr>
        <xdr:cNvSpPr txBox="1"/>
      </xdr:nvSpPr>
      <xdr:spPr>
        <a:xfrm>
          <a:off x="18561050" y="65608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0.150</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39</xdr:row>
      <xdr:rowOff>22860</xdr:rowOff>
    </xdr:from>
    <xdr:ext cx="467995" cy="259080"/>
    <xdr:sp macro="" textlink="">
      <xdr:nvSpPr>
        <xdr:cNvPr id="598" name="n_2aveValue【認定こども園・幼稚園・保育所】&#10;一人当たり面積">
          <a:extLst>
            <a:ext uri="{FF2B5EF4-FFF2-40B4-BE49-F238E27FC236}">
              <a16:creationId xmlns:a16="http://schemas.microsoft.com/office/drawing/2014/main" id="{9DFC9A9C-2E9A-478C-8819-3A2892398DF4}"/>
            </a:ext>
          </a:extLst>
        </xdr:cNvPr>
        <xdr:cNvSpPr txBox="1"/>
      </xdr:nvSpPr>
      <xdr:spPr>
        <a:xfrm>
          <a:off x="17776190" y="656082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0.150</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39</xdr:row>
      <xdr:rowOff>41910</xdr:rowOff>
    </xdr:from>
    <xdr:ext cx="467995" cy="257175"/>
    <xdr:sp macro="" textlink="">
      <xdr:nvSpPr>
        <xdr:cNvPr id="599" name="n_3aveValue【認定こども園・幼稚園・保育所】&#10;一人当たり面積">
          <a:extLst>
            <a:ext uri="{FF2B5EF4-FFF2-40B4-BE49-F238E27FC236}">
              <a16:creationId xmlns:a16="http://schemas.microsoft.com/office/drawing/2014/main" id="{F3DAD396-E9EF-434A-AB8F-107B4CC73DC1}"/>
            </a:ext>
          </a:extLst>
        </xdr:cNvPr>
        <xdr:cNvSpPr txBox="1"/>
      </xdr:nvSpPr>
      <xdr:spPr>
        <a:xfrm>
          <a:off x="17001490" y="657987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0.145</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39</xdr:row>
      <xdr:rowOff>7620</xdr:rowOff>
    </xdr:from>
    <xdr:ext cx="467995" cy="257175"/>
    <xdr:sp macro="" textlink="">
      <xdr:nvSpPr>
        <xdr:cNvPr id="600" name="n_4aveValue【認定こども園・幼稚園・保育所】&#10;一人当たり面積">
          <a:extLst>
            <a:ext uri="{FF2B5EF4-FFF2-40B4-BE49-F238E27FC236}">
              <a16:creationId xmlns:a16="http://schemas.microsoft.com/office/drawing/2014/main" id="{AB82423E-B09E-42D5-A287-2C53FE1CA15A}"/>
            </a:ext>
          </a:extLst>
        </xdr:cNvPr>
        <xdr:cNvSpPr txBox="1"/>
      </xdr:nvSpPr>
      <xdr:spPr>
        <a:xfrm>
          <a:off x="16226790" y="654558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0.154</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36</xdr:row>
      <xdr:rowOff>33020</xdr:rowOff>
    </xdr:from>
    <xdr:ext cx="469900" cy="259080"/>
    <xdr:sp macro="" textlink="">
      <xdr:nvSpPr>
        <xdr:cNvPr id="601" name="n_1mainValue【認定こども園・幼稚園・保育所】&#10;一人当たり面積">
          <a:extLst>
            <a:ext uri="{FF2B5EF4-FFF2-40B4-BE49-F238E27FC236}">
              <a16:creationId xmlns:a16="http://schemas.microsoft.com/office/drawing/2014/main" id="{BF57CDB9-B07D-4E18-8C2A-C08757A8206A}"/>
            </a:ext>
          </a:extLst>
        </xdr:cNvPr>
        <xdr:cNvSpPr txBox="1"/>
      </xdr:nvSpPr>
      <xdr:spPr>
        <a:xfrm>
          <a:off x="18561050" y="60680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0.199</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36</xdr:row>
      <xdr:rowOff>40640</xdr:rowOff>
    </xdr:from>
    <xdr:ext cx="467995" cy="257175"/>
    <xdr:sp macro="" textlink="">
      <xdr:nvSpPr>
        <xdr:cNvPr id="602" name="n_2mainValue【認定こども園・幼稚園・保育所】&#10;一人当たり面積">
          <a:extLst>
            <a:ext uri="{FF2B5EF4-FFF2-40B4-BE49-F238E27FC236}">
              <a16:creationId xmlns:a16="http://schemas.microsoft.com/office/drawing/2014/main" id="{F80EAAEA-BE66-4D82-8EE1-77C385B8A678}"/>
            </a:ext>
          </a:extLst>
        </xdr:cNvPr>
        <xdr:cNvSpPr txBox="1"/>
      </xdr:nvSpPr>
      <xdr:spPr>
        <a:xfrm>
          <a:off x="17776190" y="607568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0.197</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36</xdr:row>
      <xdr:rowOff>52070</xdr:rowOff>
    </xdr:from>
    <xdr:ext cx="467995" cy="257175"/>
    <xdr:sp macro="" textlink="">
      <xdr:nvSpPr>
        <xdr:cNvPr id="603" name="n_3mainValue【認定こども園・幼稚園・保育所】&#10;一人当たり面積">
          <a:extLst>
            <a:ext uri="{FF2B5EF4-FFF2-40B4-BE49-F238E27FC236}">
              <a16:creationId xmlns:a16="http://schemas.microsoft.com/office/drawing/2014/main" id="{CB5DAE4E-C2C9-4996-9ACF-D320492FF5A7}"/>
            </a:ext>
          </a:extLst>
        </xdr:cNvPr>
        <xdr:cNvSpPr txBox="1"/>
      </xdr:nvSpPr>
      <xdr:spPr>
        <a:xfrm>
          <a:off x="17001490" y="608711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0.194</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36</xdr:row>
      <xdr:rowOff>6350</xdr:rowOff>
    </xdr:from>
    <xdr:ext cx="467995" cy="257175"/>
    <xdr:sp macro="" textlink="">
      <xdr:nvSpPr>
        <xdr:cNvPr id="604" name="n_4mainValue【認定こども園・幼稚園・保育所】&#10;一人当たり面積">
          <a:extLst>
            <a:ext uri="{FF2B5EF4-FFF2-40B4-BE49-F238E27FC236}">
              <a16:creationId xmlns:a16="http://schemas.microsoft.com/office/drawing/2014/main" id="{2C2E264D-00B2-4F16-8CF8-8ACEFEF7577E}"/>
            </a:ext>
          </a:extLst>
        </xdr:cNvPr>
        <xdr:cNvSpPr txBox="1"/>
      </xdr:nvSpPr>
      <xdr:spPr>
        <a:xfrm>
          <a:off x="16226790" y="604139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0.206</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5" name="正方形/長方形 604">
          <a:extLst>
            <a:ext uri="{FF2B5EF4-FFF2-40B4-BE49-F238E27FC236}">
              <a16:creationId xmlns:a16="http://schemas.microsoft.com/office/drawing/2014/main" id="{81FAFB9E-01E4-43B5-8FAE-CFF8C810715F}"/>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6" name="正方形/長方形 605">
          <a:extLst>
            <a:ext uri="{FF2B5EF4-FFF2-40B4-BE49-F238E27FC236}">
              <a16:creationId xmlns:a16="http://schemas.microsoft.com/office/drawing/2014/main" id="{C8A94418-1B2D-4B49-9A8F-520D7550FF2D}"/>
            </a:ext>
          </a:extLst>
        </xdr:cNvPr>
        <xdr:cNvSpPr/>
      </xdr:nvSpPr>
      <xdr:spPr>
        <a:xfrm>
          <a:off x="11064240" y="847090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7" name="正方形/長方形 606">
          <a:extLst>
            <a:ext uri="{FF2B5EF4-FFF2-40B4-BE49-F238E27FC236}">
              <a16:creationId xmlns:a16="http://schemas.microsoft.com/office/drawing/2014/main" id="{B2F60030-8CA2-4F0D-8EC5-11F4848D30D0}"/>
            </a:ext>
          </a:extLst>
        </xdr:cNvPr>
        <xdr:cNvSpPr/>
      </xdr:nvSpPr>
      <xdr:spPr>
        <a:xfrm>
          <a:off x="11064240" y="867029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3/75</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8" name="正方形/長方形 607">
          <a:extLst>
            <a:ext uri="{FF2B5EF4-FFF2-40B4-BE49-F238E27FC236}">
              <a16:creationId xmlns:a16="http://schemas.microsoft.com/office/drawing/2014/main" id="{2FEAC7E5-1245-4F6E-8AC7-7E6B18787420}"/>
            </a:ext>
          </a:extLst>
        </xdr:cNvPr>
        <xdr:cNvSpPr/>
      </xdr:nvSpPr>
      <xdr:spPr>
        <a:xfrm>
          <a:off x="11965940" y="847090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9" name="正方形/長方形 608">
          <a:extLst>
            <a:ext uri="{FF2B5EF4-FFF2-40B4-BE49-F238E27FC236}">
              <a16:creationId xmlns:a16="http://schemas.microsoft.com/office/drawing/2014/main" id="{D17DD10F-1359-4450-B5E2-2B7403691CA5}"/>
            </a:ext>
          </a:extLst>
        </xdr:cNvPr>
        <xdr:cNvSpPr/>
      </xdr:nvSpPr>
      <xdr:spPr>
        <a:xfrm>
          <a:off x="11965940" y="867029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65.7</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0" name="正方形/長方形 609">
          <a:extLst>
            <a:ext uri="{FF2B5EF4-FFF2-40B4-BE49-F238E27FC236}">
              <a16:creationId xmlns:a16="http://schemas.microsoft.com/office/drawing/2014/main" id="{3F22602E-E08F-4011-B0CB-C01F5E5FD216}"/>
            </a:ext>
          </a:extLst>
        </xdr:cNvPr>
        <xdr:cNvSpPr/>
      </xdr:nvSpPr>
      <xdr:spPr>
        <a:xfrm>
          <a:off x="12971780" y="847090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新潟県平均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1" name="正方形/長方形 610">
          <a:extLst>
            <a:ext uri="{FF2B5EF4-FFF2-40B4-BE49-F238E27FC236}">
              <a16:creationId xmlns:a16="http://schemas.microsoft.com/office/drawing/2014/main" id="{F942B365-3091-4EAB-9E89-025F6DF0AF2C}"/>
            </a:ext>
          </a:extLst>
        </xdr:cNvPr>
        <xdr:cNvSpPr/>
      </xdr:nvSpPr>
      <xdr:spPr>
        <a:xfrm>
          <a:off x="12971780" y="867029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61.5</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2" name="正方形/長方形 611">
          <a:extLst>
            <a:ext uri="{FF2B5EF4-FFF2-40B4-BE49-F238E27FC236}">
              <a16:creationId xmlns:a16="http://schemas.microsoft.com/office/drawing/2014/main" id="{C46EDBFD-B7B0-40F9-B9C5-7C3209A927AA}"/>
            </a:ext>
          </a:extLst>
        </xdr:cNvPr>
        <xdr:cNvSpPr/>
      </xdr:nvSpPr>
      <xdr:spPr>
        <a:xfrm>
          <a:off x="10960100" y="8942070"/>
          <a:ext cx="415290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6545" cy="225425"/>
    <xdr:sp macro="" textlink="">
      <xdr:nvSpPr>
        <xdr:cNvPr id="613" name="テキスト ボックス 612">
          <a:extLst>
            <a:ext uri="{FF2B5EF4-FFF2-40B4-BE49-F238E27FC236}">
              <a16:creationId xmlns:a16="http://schemas.microsoft.com/office/drawing/2014/main" id="{B832C8D7-65A3-48C5-A249-E52798C2C02B}"/>
            </a:ext>
          </a:extLst>
        </xdr:cNvPr>
        <xdr:cNvSpPr txBox="1"/>
      </xdr:nvSpPr>
      <xdr:spPr>
        <a:xfrm>
          <a:off x="10922000" y="875538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4" name="直線コネクタ 613">
          <a:extLst>
            <a:ext uri="{FF2B5EF4-FFF2-40B4-BE49-F238E27FC236}">
              <a16:creationId xmlns:a16="http://schemas.microsoft.com/office/drawing/2014/main" id="{5DEB92B2-AF7B-47BD-A7F8-F7B179339E08}"/>
            </a:ext>
          </a:extLst>
        </xdr:cNvPr>
        <xdr:cNvCxnSpPr/>
      </xdr:nvCxnSpPr>
      <xdr:spPr>
        <a:xfrm>
          <a:off x="10960100" y="11178540"/>
          <a:ext cx="41300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65</xdr:row>
      <xdr:rowOff>143510</xdr:rowOff>
    </xdr:from>
    <xdr:ext cx="465455" cy="257175"/>
    <xdr:sp macro="" textlink="">
      <xdr:nvSpPr>
        <xdr:cNvPr id="615" name="テキスト ボックス 614">
          <a:extLst>
            <a:ext uri="{FF2B5EF4-FFF2-40B4-BE49-F238E27FC236}">
              <a16:creationId xmlns:a16="http://schemas.microsoft.com/office/drawing/2014/main" id="{A961453B-5B2A-47BF-9B18-0C0BFF477D0F}"/>
            </a:ext>
          </a:extLst>
        </xdr:cNvPr>
        <xdr:cNvSpPr txBox="1"/>
      </xdr:nvSpPr>
      <xdr:spPr>
        <a:xfrm>
          <a:off x="10561320" y="1104011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16" name="直線コネクタ 615">
          <a:extLst>
            <a:ext uri="{FF2B5EF4-FFF2-40B4-BE49-F238E27FC236}">
              <a16:creationId xmlns:a16="http://schemas.microsoft.com/office/drawing/2014/main" id="{A965AAF3-D164-4A43-9A6A-AF36D98CA8A7}"/>
            </a:ext>
          </a:extLst>
        </xdr:cNvPr>
        <xdr:cNvCxnSpPr/>
      </xdr:nvCxnSpPr>
      <xdr:spPr>
        <a:xfrm>
          <a:off x="10960100" y="10805160"/>
          <a:ext cx="41300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63</xdr:row>
      <xdr:rowOff>105410</xdr:rowOff>
    </xdr:from>
    <xdr:ext cx="403225" cy="259080"/>
    <xdr:sp macro="" textlink="">
      <xdr:nvSpPr>
        <xdr:cNvPr id="617" name="テキスト ボックス 616">
          <a:extLst>
            <a:ext uri="{FF2B5EF4-FFF2-40B4-BE49-F238E27FC236}">
              <a16:creationId xmlns:a16="http://schemas.microsoft.com/office/drawing/2014/main" id="{EF75C7CD-FD9D-49AD-9057-E5EDB45D52EA}"/>
            </a:ext>
          </a:extLst>
        </xdr:cNvPr>
        <xdr:cNvSpPr txBox="1"/>
      </xdr:nvSpPr>
      <xdr:spPr>
        <a:xfrm>
          <a:off x="10602595" y="1066673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18" name="直線コネクタ 617">
          <a:extLst>
            <a:ext uri="{FF2B5EF4-FFF2-40B4-BE49-F238E27FC236}">
              <a16:creationId xmlns:a16="http://schemas.microsoft.com/office/drawing/2014/main" id="{C78F08B2-AB86-4C93-AC41-48077C591BC0}"/>
            </a:ext>
          </a:extLst>
        </xdr:cNvPr>
        <xdr:cNvCxnSpPr/>
      </xdr:nvCxnSpPr>
      <xdr:spPr>
        <a:xfrm>
          <a:off x="10960100" y="10431780"/>
          <a:ext cx="41300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61</xdr:row>
      <xdr:rowOff>67310</xdr:rowOff>
    </xdr:from>
    <xdr:ext cx="403225" cy="259080"/>
    <xdr:sp macro="" textlink="">
      <xdr:nvSpPr>
        <xdr:cNvPr id="619" name="テキスト ボックス 618">
          <a:extLst>
            <a:ext uri="{FF2B5EF4-FFF2-40B4-BE49-F238E27FC236}">
              <a16:creationId xmlns:a16="http://schemas.microsoft.com/office/drawing/2014/main" id="{FF406723-FDE6-4621-B34F-135B32FEC5C1}"/>
            </a:ext>
          </a:extLst>
        </xdr:cNvPr>
        <xdr:cNvSpPr txBox="1"/>
      </xdr:nvSpPr>
      <xdr:spPr>
        <a:xfrm>
          <a:off x="10602595" y="1029335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0" name="直線コネクタ 619">
          <a:extLst>
            <a:ext uri="{FF2B5EF4-FFF2-40B4-BE49-F238E27FC236}">
              <a16:creationId xmlns:a16="http://schemas.microsoft.com/office/drawing/2014/main" id="{8AF19535-282B-4DF3-8E6F-F0CE4DC0D775}"/>
            </a:ext>
          </a:extLst>
        </xdr:cNvPr>
        <xdr:cNvCxnSpPr/>
      </xdr:nvCxnSpPr>
      <xdr:spPr>
        <a:xfrm>
          <a:off x="10960100" y="10058400"/>
          <a:ext cx="41300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59</xdr:row>
      <xdr:rowOff>29210</xdr:rowOff>
    </xdr:from>
    <xdr:ext cx="403225" cy="257175"/>
    <xdr:sp macro="" textlink="">
      <xdr:nvSpPr>
        <xdr:cNvPr id="621" name="テキスト ボックス 620">
          <a:extLst>
            <a:ext uri="{FF2B5EF4-FFF2-40B4-BE49-F238E27FC236}">
              <a16:creationId xmlns:a16="http://schemas.microsoft.com/office/drawing/2014/main" id="{747DC8C5-0A01-4F90-AE68-861AB81B1152}"/>
            </a:ext>
          </a:extLst>
        </xdr:cNvPr>
        <xdr:cNvSpPr txBox="1"/>
      </xdr:nvSpPr>
      <xdr:spPr>
        <a:xfrm>
          <a:off x="10602595" y="991997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2" name="直線コネクタ 621">
          <a:extLst>
            <a:ext uri="{FF2B5EF4-FFF2-40B4-BE49-F238E27FC236}">
              <a16:creationId xmlns:a16="http://schemas.microsoft.com/office/drawing/2014/main" id="{72FFA9EF-4E2C-4859-964A-6D8612E9DB06}"/>
            </a:ext>
          </a:extLst>
        </xdr:cNvPr>
        <xdr:cNvCxnSpPr/>
      </xdr:nvCxnSpPr>
      <xdr:spPr>
        <a:xfrm>
          <a:off x="10960100" y="9688830"/>
          <a:ext cx="41300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56</xdr:row>
      <xdr:rowOff>162560</xdr:rowOff>
    </xdr:from>
    <xdr:ext cx="403225" cy="259080"/>
    <xdr:sp macro="" textlink="">
      <xdr:nvSpPr>
        <xdr:cNvPr id="623" name="テキスト ボックス 622">
          <a:extLst>
            <a:ext uri="{FF2B5EF4-FFF2-40B4-BE49-F238E27FC236}">
              <a16:creationId xmlns:a16="http://schemas.microsoft.com/office/drawing/2014/main" id="{A267028B-5887-49C3-957D-E61459C9EB20}"/>
            </a:ext>
          </a:extLst>
        </xdr:cNvPr>
        <xdr:cNvSpPr txBox="1"/>
      </xdr:nvSpPr>
      <xdr:spPr>
        <a:xfrm>
          <a:off x="10602595" y="955040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24" name="直線コネクタ 623">
          <a:extLst>
            <a:ext uri="{FF2B5EF4-FFF2-40B4-BE49-F238E27FC236}">
              <a16:creationId xmlns:a16="http://schemas.microsoft.com/office/drawing/2014/main" id="{447122ED-C109-412C-80DC-FE6F51C2F4CF}"/>
            </a:ext>
          </a:extLst>
        </xdr:cNvPr>
        <xdr:cNvCxnSpPr/>
      </xdr:nvCxnSpPr>
      <xdr:spPr>
        <a:xfrm>
          <a:off x="10960100" y="9315450"/>
          <a:ext cx="41300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54</xdr:row>
      <xdr:rowOff>124460</xdr:rowOff>
    </xdr:from>
    <xdr:ext cx="403225" cy="259080"/>
    <xdr:sp macro="" textlink="">
      <xdr:nvSpPr>
        <xdr:cNvPr id="625" name="テキスト ボックス 624">
          <a:extLst>
            <a:ext uri="{FF2B5EF4-FFF2-40B4-BE49-F238E27FC236}">
              <a16:creationId xmlns:a16="http://schemas.microsoft.com/office/drawing/2014/main" id="{6A8119E7-7069-4A2D-AF69-FD156731BFD3}"/>
            </a:ext>
          </a:extLst>
        </xdr:cNvPr>
        <xdr:cNvSpPr txBox="1"/>
      </xdr:nvSpPr>
      <xdr:spPr>
        <a:xfrm>
          <a:off x="10602595" y="917702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6" name="直線コネクタ 625">
          <a:extLst>
            <a:ext uri="{FF2B5EF4-FFF2-40B4-BE49-F238E27FC236}">
              <a16:creationId xmlns:a16="http://schemas.microsoft.com/office/drawing/2014/main" id="{CDEE1256-E383-484B-8242-BB8802606456}"/>
            </a:ext>
          </a:extLst>
        </xdr:cNvPr>
        <xdr:cNvCxnSpPr/>
      </xdr:nvCxnSpPr>
      <xdr:spPr>
        <a:xfrm>
          <a:off x="10960100" y="8942070"/>
          <a:ext cx="41300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52</xdr:row>
      <xdr:rowOff>86360</xdr:rowOff>
    </xdr:from>
    <xdr:ext cx="403225" cy="257175"/>
    <xdr:sp macro="" textlink="">
      <xdr:nvSpPr>
        <xdr:cNvPr id="627" name="テキスト ボックス 626">
          <a:extLst>
            <a:ext uri="{FF2B5EF4-FFF2-40B4-BE49-F238E27FC236}">
              <a16:creationId xmlns:a16="http://schemas.microsoft.com/office/drawing/2014/main" id="{D0974021-1EFA-4197-8F43-CDABAF15D18C}"/>
            </a:ext>
          </a:extLst>
        </xdr:cNvPr>
        <xdr:cNvSpPr txBox="1"/>
      </xdr:nvSpPr>
      <xdr:spPr>
        <a:xfrm>
          <a:off x="10602595" y="880364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8" name="【学校施設】&#10;有形固定資産減価償却率グラフ枠">
          <a:extLst>
            <a:ext uri="{FF2B5EF4-FFF2-40B4-BE49-F238E27FC236}">
              <a16:creationId xmlns:a16="http://schemas.microsoft.com/office/drawing/2014/main" id="{3EDBBE27-477A-4CB5-AF67-05899D7B3827}"/>
            </a:ext>
          </a:extLst>
        </xdr:cNvPr>
        <xdr:cNvSpPr/>
      </xdr:nvSpPr>
      <xdr:spPr>
        <a:xfrm>
          <a:off x="10960100" y="8942070"/>
          <a:ext cx="415290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55</xdr:row>
      <xdr:rowOff>114300</xdr:rowOff>
    </xdr:from>
    <xdr:to>
      <xdr:col>85</xdr:col>
      <xdr:colOff>126365</xdr:colOff>
      <xdr:row>62</xdr:row>
      <xdr:rowOff>156210</xdr:rowOff>
    </xdr:to>
    <xdr:cxnSp macro="">
      <xdr:nvCxnSpPr>
        <xdr:cNvPr id="629" name="直線コネクタ 628">
          <a:extLst>
            <a:ext uri="{FF2B5EF4-FFF2-40B4-BE49-F238E27FC236}">
              <a16:creationId xmlns:a16="http://schemas.microsoft.com/office/drawing/2014/main" id="{C86DD6AF-8D9B-4025-9325-1965DAE4C000}"/>
            </a:ext>
          </a:extLst>
        </xdr:cNvPr>
        <xdr:cNvCxnSpPr/>
      </xdr:nvCxnSpPr>
      <xdr:spPr>
        <a:xfrm flipV="1">
          <a:off x="14375765" y="9334500"/>
          <a:ext cx="0" cy="12153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160020</xdr:rowOff>
    </xdr:from>
    <xdr:ext cx="405130" cy="259080"/>
    <xdr:sp macro="" textlink="">
      <xdr:nvSpPr>
        <xdr:cNvPr id="630" name="【学校施設】&#10;有形固定資産減価償却率最小値テキスト">
          <a:extLst>
            <a:ext uri="{FF2B5EF4-FFF2-40B4-BE49-F238E27FC236}">
              <a16:creationId xmlns:a16="http://schemas.microsoft.com/office/drawing/2014/main" id="{BDF5FE0F-7544-4B44-9BBD-17D9F0C40FC3}"/>
            </a:ext>
          </a:extLst>
        </xdr:cNvPr>
        <xdr:cNvSpPr txBox="1"/>
      </xdr:nvSpPr>
      <xdr:spPr>
        <a:xfrm>
          <a:off x="14414500" y="1055370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83.1</a:t>
          </a:r>
          <a:endParaRPr kumimoji="1" lang="ja-JP" altLang="en-US" sz="1000" b="1">
            <a:latin typeface="ＭＳ Ｐゴシック"/>
            <a:ea typeface="ＭＳ Ｐゴシック"/>
          </a:endParaRPr>
        </a:p>
      </xdr:txBody>
    </xdr:sp>
    <xdr:clientData/>
  </xdr:oneCellAnchor>
  <xdr:twoCellAnchor>
    <xdr:from>
      <xdr:col>85</xdr:col>
      <xdr:colOff>38100</xdr:colOff>
      <xdr:row>62</xdr:row>
      <xdr:rowOff>156210</xdr:rowOff>
    </xdr:from>
    <xdr:to>
      <xdr:col>86</xdr:col>
      <xdr:colOff>25400</xdr:colOff>
      <xdr:row>62</xdr:row>
      <xdr:rowOff>156210</xdr:rowOff>
    </xdr:to>
    <xdr:cxnSp macro="">
      <xdr:nvCxnSpPr>
        <xdr:cNvPr id="631" name="直線コネクタ 630">
          <a:extLst>
            <a:ext uri="{FF2B5EF4-FFF2-40B4-BE49-F238E27FC236}">
              <a16:creationId xmlns:a16="http://schemas.microsoft.com/office/drawing/2014/main" id="{4EDF90B6-2F13-4DEB-B5D9-EE86BFFAC3FC}"/>
            </a:ext>
          </a:extLst>
        </xdr:cNvPr>
        <xdr:cNvCxnSpPr/>
      </xdr:nvCxnSpPr>
      <xdr:spPr>
        <a:xfrm>
          <a:off x="14287500" y="1054989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60960</xdr:rowOff>
    </xdr:from>
    <xdr:ext cx="405130" cy="259080"/>
    <xdr:sp macro="" textlink="">
      <xdr:nvSpPr>
        <xdr:cNvPr id="632" name="【学校施設】&#10;有形固定資産減価償却率最大値テキスト">
          <a:extLst>
            <a:ext uri="{FF2B5EF4-FFF2-40B4-BE49-F238E27FC236}">
              <a16:creationId xmlns:a16="http://schemas.microsoft.com/office/drawing/2014/main" id="{0D5C013A-7D64-421A-97DF-A44D6926D6DF}"/>
            </a:ext>
          </a:extLst>
        </xdr:cNvPr>
        <xdr:cNvSpPr txBox="1"/>
      </xdr:nvSpPr>
      <xdr:spPr>
        <a:xfrm>
          <a:off x="14414500" y="911352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50.5</a:t>
          </a:r>
          <a:endParaRPr kumimoji="1" lang="ja-JP" altLang="en-US" sz="1000" b="1">
            <a:latin typeface="ＭＳ Ｐゴシック"/>
            <a:ea typeface="ＭＳ Ｐゴシック"/>
          </a:endParaRPr>
        </a:p>
      </xdr:txBody>
    </xdr:sp>
    <xdr:clientData/>
  </xdr:oneCellAnchor>
  <xdr:twoCellAnchor>
    <xdr:from>
      <xdr:col>85</xdr:col>
      <xdr:colOff>38100</xdr:colOff>
      <xdr:row>55</xdr:row>
      <xdr:rowOff>114300</xdr:rowOff>
    </xdr:from>
    <xdr:to>
      <xdr:col>86</xdr:col>
      <xdr:colOff>25400</xdr:colOff>
      <xdr:row>55</xdr:row>
      <xdr:rowOff>114300</xdr:rowOff>
    </xdr:to>
    <xdr:cxnSp macro="">
      <xdr:nvCxnSpPr>
        <xdr:cNvPr id="633" name="直線コネクタ 632">
          <a:extLst>
            <a:ext uri="{FF2B5EF4-FFF2-40B4-BE49-F238E27FC236}">
              <a16:creationId xmlns:a16="http://schemas.microsoft.com/office/drawing/2014/main" id="{1D1D2E66-B4F3-4F0D-A6AE-B01AE26440BE}"/>
            </a:ext>
          </a:extLst>
        </xdr:cNvPr>
        <xdr:cNvCxnSpPr/>
      </xdr:nvCxnSpPr>
      <xdr:spPr>
        <a:xfrm>
          <a:off x="14287500" y="933450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137160</xdr:rowOff>
    </xdr:from>
    <xdr:ext cx="405130" cy="259080"/>
    <xdr:sp macro="" textlink="">
      <xdr:nvSpPr>
        <xdr:cNvPr id="634" name="【学校施設】&#10;有形固定資産減価償却率平均値テキスト">
          <a:extLst>
            <a:ext uri="{FF2B5EF4-FFF2-40B4-BE49-F238E27FC236}">
              <a16:creationId xmlns:a16="http://schemas.microsoft.com/office/drawing/2014/main" id="{0DBB414C-360D-4C90-94A0-B12855DA4FA7}"/>
            </a:ext>
          </a:extLst>
        </xdr:cNvPr>
        <xdr:cNvSpPr txBox="1"/>
      </xdr:nvSpPr>
      <xdr:spPr>
        <a:xfrm>
          <a:off x="14414500" y="986028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66.5</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58</xdr:row>
      <xdr:rowOff>158750</xdr:rowOff>
    </xdr:from>
    <xdr:to>
      <xdr:col>85</xdr:col>
      <xdr:colOff>177800</xdr:colOff>
      <xdr:row>59</xdr:row>
      <xdr:rowOff>88900</xdr:rowOff>
    </xdr:to>
    <xdr:sp macro="" textlink="">
      <xdr:nvSpPr>
        <xdr:cNvPr id="635" name="フローチャート: 判断 634">
          <a:extLst>
            <a:ext uri="{FF2B5EF4-FFF2-40B4-BE49-F238E27FC236}">
              <a16:creationId xmlns:a16="http://schemas.microsoft.com/office/drawing/2014/main" id="{A7BD7653-94E3-419B-B810-FFA4740C295A}"/>
            </a:ext>
          </a:extLst>
        </xdr:cNvPr>
        <xdr:cNvSpPr/>
      </xdr:nvSpPr>
      <xdr:spPr>
        <a:xfrm>
          <a:off x="14325600" y="988187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147320</xdr:rowOff>
    </xdr:from>
    <xdr:to>
      <xdr:col>81</xdr:col>
      <xdr:colOff>101600</xdr:colOff>
      <xdr:row>59</xdr:row>
      <xdr:rowOff>77470</xdr:rowOff>
    </xdr:to>
    <xdr:sp macro="" textlink="">
      <xdr:nvSpPr>
        <xdr:cNvPr id="636" name="フローチャート: 判断 635">
          <a:extLst>
            <a:ext uri="{FF2B5EF4-FFF2-40B4-BE49-F238E27FC236}">
              <a16:creationId xmlns:a16="http://schemas.microsoft.com/office/drawing/2014/main" id="{1502ECA0-C230-4BB2-B69C-3B9665DBF9A0}"/>
            </a:ext>
          </a:extLst>
        </xdr:cNvPr>
        <xdr:cNvSpPr/>
      </xdr:nvSpPr>
      <xdr:spPr>
        <a:xfrm>
          <a:off x="13578840" y="98704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113030</xdr:rowOff>
    </xdr:from>
    <xdr:to>
      <xdr:col>76</xdr:col>
      <xdr:colOff>165100</xdr:colOff>
      <xdr:row>59</xdr:row>
      <xdr:rowOff>43180</xdr:rowOff>
    </xdr:to>
    <xdr:sp macro="" textlink="">
      <xdr:nvSpPr>
        <xdr:cNvPr id="637" name="フローチャート: 判断 636">
          <a:extLst>
            <a:ext uri="{FF2B5EF4-FFF2-40B4-BE49-F238E27FC236}">
              <a16:creationId xmlns:a16="http://schemas.microsoft.com/office/drawing/2014/main" id="{61A32754-CA47-4B72-8CB4-0104706D920A}"/>
            </a:ext>
          </a:extLst>
        </xdr:cNvPr>
        <xdr:cNvSpPr/>
      </xdr:nvSpPr>
      <xdr:spPr>
        <a:xfrm>
          <a:off x="12804140" y="98361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128270</xdr:rowOff>
    </xdr:from>
    <xdr:to>
      <xdr:col>72</xdr:col>
      <xdr:colOff>38100</xdr:colOff>
      <xdr:row>59</xdr:row>
      <xdr:rowOff>58420</xdr:rowOff>
    </xdr:to>
    <xdr:sp macro="" textlink="">
      <xdr:nvSpPr>
        <xdr:cNvPr id="638" name="フローチャート: 判断 637">
          <a:extLst>
            <a:ext uri="{FF2B5EF4-FFF2-40B4-BE49-F238E27FC236}">
              <a16:creationId xmlns:a16="http://schemas.microsoft.com/office/drawing/2014/main" id="{CEE810BE-B5BF-4C46-9EB8-BC7B58C56E3A}"/>
            </a:ext>
          </a:extLst>
        </xdr:cNvPr>
        <xdr:cNvSpPr/>
      </xdr:nvSpPr>
      <xdr:spPr>
        <a:xfrm>
          <a:off x="12029440" y="985139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86360</xdr:rowOff>
    </xdr:from>
    <xdr:to>
      <xdr:col>67</xdr:col>
      <xdr:colOff>101600</xdr:colOff>
      <xdr:row>59</xdr:row>
      <xdr:rowOff>16510</xdr:rowOff>
    </xdr:to>
    <xdr:sp macro="" textlink="">
      <xdr:nvSpPr>
        <xdr:cNvPr id="639" name="フローチャート: 判断 638">
          <a:extLst>
            <a:ext uri="{FF2B5EF4-FFF2-40B4-BE49-F238E27FC236}">
              <a16:creationId xmlns:a16="http://schemas.microsoft.com/office/drawing/2014/main" id="{3D3A0781-5047-4B6E-B30D-75649838CC87}"/>
            </a:ext>
          </a:extLst>
        </xdr:cNvPr>
        <xdr:cNvSpPr/>
      </xdr:nvSpPr>
      <xdr:spPr>
        <a:xfrm>
          <a:off x="11231880" y="98094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111760</xdr:rowOff>
    </xdr:from>
    <xdr:ext cx="762000" cy="257175"/>
    <xdr:sp macro="" textlink="">
      <xdr:nvSpPr>
        <xdr:cNvPr id="640" name="テキスト ボックス 639">
          <a:extLst>
            <a:ext uri="{FF2B5EF4-FFF2-40B4-BE49-F238E27FC236}">
              <a16:creationId xmlns:a16="http://schemas.microsoft.com/office/drawing/2014/main" id="{91682A0F-48B6-457A-AF2C-7213FEBC6A73}"/>
            </a:ext>
          </a:extLst>
        </xdr:cNvPr>
        <xdr:cNvSpPr txBox="1"/>
      </xdr:nvSpPr>
      <xdr:spPr>
        <a:xfrm>
          <a:off x="14208760" y="1117600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66</xdr:row>
      <xdr:rowOff>111760</xdr:rowOff>
    </xdr:from>
    <xdr:ext cx="762000" cy="257175"/>
    <xdr:sp macro="" textlink="">
      <xdr:nvSpPr>
        <xdr:cNvPr id="641" name="テキスト ボックス 640">
          <a:extLst>
            <a:ext uri="{FF2B5EF4-FFF2-40B4-BE49-F238E27FC236}">
              <a16:creationId xmlns:a16="http://schemas.microsoft.com/office/drawing/2014/main" id="{9C2249E0-57C3-40CF-B75B-9A7F587C07A9}"/>
            </a:ext>
          </a:extLst>
        </xdr:cNvPr>
        <xdr:cNvSpPr txBox="1"/>
      </xdr:nvSpPr>
      <xdr:spPr>
        <a:xfrm>
          <a:off x="13462000" y="1117600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66</xdr:row>
      <xdr:rowOff>111760</xdr:rowOff>
    </xdr:from>
    <xdr:ext cx="762000" cy="257175"/>
    <xdr:sp macro="" textlink="">
      <xdr:nvSpPr>
        <xdr:cNvPr id="642" name="テキスト ボックス 641">
          <a:extLst>
            <a:ext uri="{FF2B5EF4-FFF2-40B4-BE49-F238E27FC236}">
              <a16:creationId xmlns:a16="http://schemas.microsoft.com/office/drawing/2014/main" id="{6E214F56-80AD-4B93-B223-04A72B05E903}"/>
            </a:ext>
          </a:extLst>
        </xdr:cNvPr>
        <xdr:cNvSpPr txBox="1"/>
      </xdr:nvSpPr>
      <xdr:spPr>
        <a:xfrm>
          <a:off x="12687300" y="1117600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66</xdr:row>
      <xdr:rowOff>111760</xdr:rowOff>
    </xdr:from>
    <xdr:ext cx="762000" cy="257175"/>
    <xdr:sp macro="" textlink="">
      <xdr:nvSpPr>
        <xdr:cNvPr id="643" name="テキスト ボックス 642">
          <a:extLst>
            <a:ext uri="{FF2B5EF4-FFF2-40B4-BE49-F238E27FC236}">
              <a16:creationId xmlns:a16="http://schemas.microsoft.com/office/drawing/2014/main" id="{7FB29E18-1A9F-472D-8A23-8E34BD34CCE0}"/>
            </a:ext>
          </a:extLst>
        </xdr:cNvPr>
        <xdr:cNvSpPr txBox="1"/>
      </xdr:nvSpPr>
      <xdr:spPr>
        <a:xfrm>
          <a:off x="11904980" y="1117600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66</xdr:row>
      <xdr:rowOff>111760</xdr:rowOff>
    </xdr:from>
    <xdr:ext cx="762000" cy="257175"/>
    <xdr:sp macro="" textlink="">
      <xdr:nvSpPr>
        <xdr:cNvPr id="644" name="テキスト ボックス 643">
          <a:extLst>
            <a:ext uri="{FF2B5EF4-FFF2-40B4-BE49-F238E27FC236}">
              <a16:creationId xmlns:a16="http://schemas.microsoft.com/office/drawing/2014/main" id="{55E07A46-0437-424D-92CF-0387852858BD}"/>
            </a:ext>
          </a:extLst>
        </xdr:cNvPr>
        <xdr:cNvSpPr txBox="1"/>
      </xdr:nvSpPr>
      <xdr:spPr>
        <a:xfrm>
          <a:off x="11115040" y="1117600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55</xdr:row>
      <xdr:rowOff>101600</xdr:rowOff>
    </xdr:from>
    <xdr:to>
      <xdr:col>85</xdr:col>
      <xdr:colOff>177800</xdr:colOff>
      <xdr:row>56</xdr:row>
      <xdr:rowOff>31750</xdr:rowOff>
    </xdr:to>
    <xdr:sp macro="" textlink="">
      <xdr:nvSpPr>
        <xdr:cNvPr id="645" name="楕円 644">
          <a:extLst>
            <a:ext uri="{FF2B5EF4-FFF2-40B4-BE49-F238E27FC236}">
              <a16:creationId xmlns:a16="http://schemas.microsoft.com/office/drawing/2014/main" id="{1BA34D9A-C3EF-4A37-B8F6-D3ECEB54B3E0}"/>
            </a:ext>
          </a:extLst>
        </xdr:cNvPr>
        <xdr:cNvSpPr/>
      </xdr:nvSpPr>
      <xdr:spPr>
        <a:xfrm>
          <a:off x="14325600" y="932180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55</xdr:row>
      <xdr:rowOff>16510</xdr:rowOff>
    </xdr:from>
    <xdr:ext cx="405130" cy="259080"/>
    <xdr:sp macro="" textlink="">
      <xdr:nvSpPr>
        <xdr:cNvPr id="646" name="【学校施設】&#10;有形固定資産減価償却率該当値テキスト">
          <a:extLst>
            <a:ext uri="{FF2B5EF4-FFF2-40B4-BE49-F238E27FC236}">
              <a16:creationId xmlns:a16="http://schemas.microsoft.com/office/drawing/2014/main" id="{EEF98424-4A41-4FBD-B094-3CF55BF07B0C}"/>
            </a:ext>
          </a:extLst>
        </xdr:cNvPr>
        <xdr:cNvSpPr txBox="1"/>
      </xdr:nvSpPr>
      <xdr:spPr>
        <a:xfrm>
          <a:off x="14414500" y="92367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51.5</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55</xdr:row>
      <xdr:rowOff>86360</xdr:rowOff>
    </xdr:from>
    <xdr:to>
      <xdr:col>81</xdr:col>
      <xdr:colOff>101600</xdr:colOff>
      <xdr:row>56</xdr:row>
      <xdr:rowOff>16510</xdr:rowOff>
    </xdr:to>
    <xdr:sp macro="" textlink="">
      <xdr:nvSpPr>
        <xdr:cNvPr id="647" name="楕円 646">
          <a:extLst>
            <a:ext uri="{FF2B5EF4-FFF2-40B4-BE49-F238E27FC236}">
              <a16:creationId xmlns:a16="http://schemas.microsoft.com/office/drawing/2014/main" id="{2CC79E0A-B3F6-4D0E-BB4E-86F475BDF8D5}"/>
            </a:ext>
          </a:extLst>
        </xdr:cNvPr>
        <xdr:cNvSpPr/>
      </xdr:nvSpPr>
      <xdr:spPr>
        <a:xfrm>
          <a:off x="13578840" y="93065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55</xdr:row>
      <xdr:rowOff>137160</xdr:rowOff>
    </xdr:from>
    <xdr:to>
      <xdr:col>85</xdr:col>
      <xdr:colOff>127000</xdr:colOff>
      <xdr:row>55</xdr:row>
      <xdr:rowOff>152400</xdr:rowOff>
    </xdr:to>
    <xdr:cxnSp macro="">
      <xdr:nvCxnSpPr>
        <xdr:cNvPr id="648" name="直線コネクタ 647">
          <a:extLst>
            <a:ext uri="{FF2B5EF4-FFF2-40B4-BE49-F238E27FC236}">
              <a16:creationId xmlns:a16="http://schemas.microsoft.com/office/drawing/2014/main" id="{F4407FC7-922E-4FC3-979C-D920C4E5BD0F}"/>
            </a:ext>
          </a:extLst>
        </xdr:cNvPr>
        <xdr:cNvCxnSpPr/>
      </xdr:nvCxnSpPr>
      <xdr:spPr>
        <a:xfrm>
          <a:off x="13629640" y="9357360"/>
          <a:ext cx="74676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17780</xdr:rowOff>
    </xdr:from>
    <xdr:to>
      <xdr:col>76</xdr:col>
      <xdr:colOff>165100</xdr:colOff>
      <xdr:row>55</xdr:row>
      <xdr:rowOff>119380</xdr:rowOff>
    </xdr:to>
    <xdr:sp macro="" textlink="">
      <xdr:nvSpPr>
        <xdr:cNvPr id="649" name="楕円 648">
          <a:extLst>
            <a:ext uri="{FF2B5EF4-FFF2-40B4-BE49-F238E27FC236}">
              <a16:creationId xmlns:a16="http://schemas.microsoft.com/office/drawing/2014/main" id="{DDB6229E-98C9-412F-842C-6E4C144A1ABE}"/>
            </a:ext>
          </a:extLst>
        </xdr:cNvPr>
        <xdr:cNvSpPr/>
      </xdr:nvSpPr>
      <xdr:spPr>
        <a:xfrm>
          <a:off x="12804140" y="923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68580</xdr:rowOff>
    </xdr:from>
    <xdr:to>
      <xdr:col>81</xdr:col>
      <xdr:colOff>50800</xdr:colOff>
      <xdr:row>55</xdr:row>
      <xdr:rowOff>137160</xdr:rowOff>
    </xdr:to>
    <xdr:cxnSp macro="">
      <xdr:nvCxnSpPr>
        <xdr:cNvPr id="650" name="直線コネクタ 649">
          <a:extLst>
            <a:ext uri="{FF2B5EF4-FFF2-40B4-BE49-F238E27FC236}">
              <a16:creationId xmlns:a16="http://schemas.microsoft.com/office/drawing/2014/main" id="{C92FFF51-34DC-412F-B8A9-D0D96D8CC157}"/>
            </a:ext>
          </a:extLst>
        </xdr:cNvPr>
        <xdr:cNvCxnSpPr/>
      </xdr:nvCxnSpPr>
      <xdr:spPr>
        <a:xfrm>
          <a:off x="12854940" y="9288780"/>
          <a:ext cx="77470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105410</xdr:rowOff>
    </xdr:from>
    <xdr:to>
      <xdr:col>72</xdr:col>
      <xdr:colOff>38100</xdr:colOff>
      <xdr:row>56</xdr:row>
      <xdr:rowOff>35560</xdr:rowOff>
    </xdr:to>
    <xdr:sp macro="" textlink="">
      <xdr:nvSpPr>
        <xdr:cNvPr id="651" name="楕円 650">
          <a:extLst>
            <a:ext uri="{FF2B5EF4-FFF2-40B4-BE49-F238E27FC236}">
              <a16:creationId xmlns:a16="http://schemas.microsoft.com/office/drawing/2014/main" id="{0694362D-8AD8-4047-9A2E-0A42DC72F2A7}"/>
            </a:ext>
          </a:extLst>
        </xdr:cNvPr>
        <xdr:cNvSpPr/>
      </xdr:nvSpPr>
      <xdr:spPr>
        <a:xfrm>
          <a:off x="12029440" y="932561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55</xdr:row>
      <xdr:rowOff>68580</xdr:rowOff>
    </xdr:from>
    <xdr:to>
      <xdr:col>76</xdr:col>
      <xdr:colOff>114300</xdr:colOff>
      <xdr:row>55</xdr:row>
      <xdr:rowOff>156210</xdr:rowOff>
    </xdr:to>
    <xdr:cxnSp macro="">
      <xdr:nvCxnSpPr>
        <xdr:cNvPr id="652" name="直線コネクタ 651">
          <a:extLst>
            <a:ext uri="{FF2B5EF4-FFF2-40B4-BE49-F238E27FC236}">
              <a16:creationId xmlns:a16="http://schemas.microsoft.com/office/drawing/2014/main" id="{8FC37CA2-FF1E-4F80-89D9-D7B63E1DF667}"/>
            </a:ext>
          </a:extLst>
        </xdr:cNvPr>
        <xdr:cNvCxnSpPr/>
      </xdr:nvCxnSpPr>
      <xdr:spPr>
        <a:xfrm flipV="1">
          <a:off x="12072620" y="9288780"/>
          <a:ext cx="782320" cy="876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55</xdr:row>
      <xdr:rowOff>59690</xdr:rowOff>
    </xdr:from>
    <xdr:to>
      <xdr:col>67</xdr:col>
      <xdr:colOff>101600</xdr:colOff>
      <xdr:row>55</xdr:row>
      <xdr:rowOff>161290</xdr:rowOff>
    </xdr:to>
    <xdr:sp macro="" textlink="">
      <xdr:nvSpPr>
        <xdr:cNvPr id="653" name="楕円 652">
          <a:extLst>
            <a:ext uri="{FF2B5EF4-FFF2-40B4-BE49-F238E27FC236}">
              <a16:creationId xmlns:a16="http://schemas.microsoft.com/office/drawing/2014/main" id="{507623FF-E7AD-4BE1-BA0F-04A9AFB3EB99}"/>
            </a:ext>
          </a:extLst>
        </xdr:cNvPr>
        <xdr:cNvSpPr/>
      </xdr:nvSpPr>
      <xdr:spPr>
        <a:xfrm>
          <a:off x="11231880" y="9279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55</xdr:row>
      <xdr:rowOff>110490</xdr:rowOff>
    </xdr:from>
    <xdr:to>
      <xdr:col>71</xdr:col>
      <xdr:colOff>177800</xdr:colOff>
      <xdr:row>55</xdr:row>
      <xdr:rowOff>156210</xdr:rowOff>
    </xdr:to>
    <xdr:cxnSp macro="">
      <xdr:nvCxnSpPr>
        <xdr:cNvPr id="654" name="直線コネクタ 653">
          <a:extLst>
            <a:ext uri="{FF2B5EF4-FFF2-40B4-BE49-F238E27FC236}">
              <a16:creationId xmlns:a16="http://schemas.microsoft.com/office/drawing/2014/main" id="{21E4B6D7-F6E7-45D4-AAB6-6D31800F4148}"/>
            </a:ext>
          </a:extLst>
        </xdr:cNvPr>
        <xdr:cNvCxnSpPr/>
      </xdr:nvCxnSpPr>
      <xdr:spPr>
        <a:xfrm>
          <a:off x="11282680" y="9330690"/>
          <a:ext cx="78994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59</xdr:row>
      <xdr:rowOff>68580</xdr:rowOff>
    </xdr:from>
    <xdr:ext cx="405130" cy="259080"/>
    <xdr:sp macro="" textlink="">
      <xdr:nvSpPr>
        <xdr:cNvPr id="655" name="n_1aveValue【学校施設】&#10;有形固定資産減価償却率">
          <a:extLst>
            <a:ext uri="{FF2B5EF4-FFF2-40B4-BE49-F238E27FC236}">
              <a16:creationId xmlns:a16="http://schemas.microsoft.com/office/drawing/2014/main" id="{E7D0F29E-C090-4267-9E48-542B47ADC122}"/>
            </a:ext>
          </a:extLst>
        </xdr:cNvPr>
        <xdr:cNvSpPr txBox="1"/>
      </xdr:nvSpPr>
      <xdr:spPr>
        <a:xfrm>
          <a:off x="13437235" y="995934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66.2</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59</xdr:row>
      <xdr:rowOff>34290</xdr:rowOff>
    </xdr:from>
    <xdr:ext cx="403225" cy="259080"/>
    <xdr:sp macro="" textlink="">
      <xdr:nvSpPr>
        <xdr:cNvPr id="656" name="n_2aveValue【学校施設】&#10;有形固定資産減価償却率">
          <a:extLst>
            <a:ext uri="{FF2B5EF4-FFF2-40B4-BE49-F238E27FC236}">
              <a16:creationId xmlns:a16="http://schemas.microsoft.com/office/drawing/2014/main" id="{5B15A7C5-B772-4B49-A746-0E7C0D5D9DEC}"/>
            </a:ext>
          </a:extLst>
        </xdr:cNvPr>
        <xdr:cNvSpPr txBox="1"/>
      </xdr:nvSpPr>
      <xdr:spPr>
        <a:xfrm>
          <a:off x="12675235" y="992505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65.3</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59</xdr:row>
      <xdr:rowOff>49530</xdr:rowOff>
    </xdr:from>
    <xdr:ext cx="403225" cy="259080"/>
    <xdr:sp macro="" textlink="">
      <xdr:nvSpPr>
        <xdr:cNvPr id="657" name="n_3aveValue【学校施設】&#10;有形固定資産減価償却率">
          <a:extLst>
            <a:ext uri="{FF2B5EF4-FFF2-40B4-BE49-F238E27FC236}">
              <a16:creationId xmlns:a16="http://schemas.microsoft.com/office/drawing/2014/main" id="{EA808ED0-DE72-4AE9-A9D3-C12E381E70B4}"/>
            </a:ext>
          </a:extLst>
        </xdr:cNvPr>
        <xdr:cNvSpPr txBox="1"/>
      </xdr:nvSpPr>
      <xdr:spPr>
        <a:xfrm>
          <a:off x="11900535" y="994029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65.7</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59</xdr:row>
      <xdr:rowOff>7620</xdr:rowOff>
    </xdr:from>
    <xdr:ext cx="403225" cy="257175"/>
    <xdr:sp macro="" textlink="">
      <xdr:nvSpPr>
        <xdr:cNvPr id="658" name="n_4aveValue【学校施設】&#10;有形固定資産減価償却率">
          <a:extLst>
            <a:ext uri="{FF2B5EF4-FFF2-40B4-BE49-F238E27FC236}">
              <a16:creationId xmlns:a16="http://schemas.microsoft.com/office/drawing/2014/main" id="{B3C9A202-E8FF-4793-BB8B-009B92D258C4}"/>
            </a:ext>
          </a:extLst>
        </xdr:cNvPr>
        <xdr:cNvSpPr txBox="1"/>
      </xdr:nvSpPr>
      <xdr:spPr>
        <a:xfrm>
          <a:off x="11102975" y="989838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64.6</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54</xdr:row>
      <xdr:rowOff>33020</xdr:rowOff>
    </xdr:from>
    <xdr:ext cx="405130" cy="259080"/>
    <xdr:sp macro="" textlink="">
      <xdr:nvSpPr>
        <xdr:cNvPr id="659" name="n_1mainValue【学校施設】&#10;有形固定資産減価償却率">
          <a:extLst>
            <a:ext uri="{FF2B5EF4-FFF2-40B4-BE49-F238E27FC236}">
              <a16:creationId xmlns:a16="http://schemas.microsoft.com/office/drawing/2014/main" id="{311E872B-5DAD-46BE-8D8E-C5400828596F}"/>
            </a:ext>
          </a:extLst>
        </xdr:cNvPr>
        <xdr:cNvSpPr txBox="1"/>
      </xdr:nvSpPr>
      <xdr:spPr>
        <a:xfrm>
          <a:off x="13437235" y="908558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51.1</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53</xdr:row>
      <xdr:rowOff>135890</xdr:rowOff>
    </xdr:from>
    <xdr:ext cx="403225" cy="259080"/>
    <xdr:sp macro="" textlink="">
      <xdr:nvSpPr>
        <xdr:cNvPr id="660" name="n_2mainValue【学校施設】&#10;有形固定資産減価償却率">
          <a:extLst>
            <a:ext uri="{FF2B5EF4-FFF2-40B4-BE49-F238E27FC236}">
              <a16:creationId xmlns:a16="http://schemas.microsoft.com/office/drawing/2014/main" id="{48D17EBC-8318-4F5A-90EF-09BD4B08D84A}"/>
            </a:ext>
          </a:extLst>
        </xdr:cNvPr>
        <xdr:cNvSpPr txBox="1"/>
      </xdr:nvSpPr>
      <xdr:spPr>
        <a:xfrm>
          <a:off x="12675235" y="902081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49.3</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54</xdr:row>
      <xdr:rowOff>52070</xdr:rowOff>
    </xdr:from>
    <xdr:ext cx="403225" cy="257175"/>
    <xdr:sp macro="" textlink="">
      <xdr:nvSpPr>
        <xdr:cNvPr id="661" name="n_3mainValue【学校施設】&#10;有形固定資産減価償却率">
          <a:extLst>
            <a:ext uri="{FF2B5EF4-FFF2-40B4-BE49-F238E27FC236}">
              <a16:creationId xmlns:a16="http://schemas.microsoft.com/office/drawing/2014/main" id="{9073CAB7-2A7F-4BD8-A904-B761220490C3}"/>
            </a:ext>
          </a:extLst>
        </xdr:cNvPr>
        <xdr:cNvSpPr txBox="1"/>
      </xdr:nvSpPr>
      <xdr:spPr>
        <a:xfrm>
          <a:off x="11900535" y="910463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51.6</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54</xdr:row>
      <xdr:rowOff>6350</xdr:rowOff>
    </xdr:from>
    <xdr:ext cx="403225" cy="257175"/>
    <xdr:sp macro="" textlink="">
      <xdr:nvSpPr>
        <xdr:cNvPr id="662" name="n_4mainValue【学校施設】&#10;有形固定資産減価償却率">
          <a:extLst>
            <a:ext uri="{FF2B5EF4-FFF2-40B4-BE49-F238E27FC236}">
              <a16:creationId xmlns:a16="http://schemas.microsoft.com/office/drawing/2014/main" id="{F1F0C535-AFDA-4C09-9C2D-7568461CF8B0}"/>
            </a:ext>
          </a:extLst>
        </xdr:cNvPr>
        <xdr:cNvSpPr txBox="1"/>
      </xdr:nvSpPr>
      <xdr:spPr>
        <a:xfrm>
          <a:off x="11102975" y="905891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50.4</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3" name="正方形/長方形 662">
          <a:extLst>
            <a:ext uri="{FF2B5EF4-FFF2-40B4-BE49-F238E27FC236}">
              <a16:creationId xmlns:a16="http://schemas.microsoft.com/office/drawing/2014/main" id="{6A630E33-354D-4821-8BC0-71762DE15CBD}"/>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4" name="正方形/長方形 663">
          <a:extLst>
            <a:ext uri="{FF2B5EF4-FFF2-40B4-BE49-F238E27FC236}">
              <a16:creationId xmlns:a16="http://schemas.microsoft.com/office/drawing/2014/main" id="{CECF8B9E-559E-426B-833B-D87192B2EC6D}"/>
            </a:ext>
          </a:extLst>
        </xdr:cNvPr>
        <xdr:cNvSpPr/>
      </xdr:nvSpPr>
      <xdr:spPr>
        <a:xfrm>
          <a:off x="16220440" y="847090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5" name="正方形/長方形 664">
          <a:extLst>
            <a:ext uri="{FF2B5EF4-FFF2-40B4-BE49-F238E27FC236}">
              <a16:creationId xmlns:a16="http://schemas.microsoft.com/office/drawing/2014/main" id="{5D526617-F36A-46B7-8EC9-A8DF7532D544}"/>
            </a:ext>
          </a:extLst>
        </xdr:cNvPr>
        <xdr:cNvSpPr/>
      </xdr:nvSpPr>
      <xdr:spPr>
        <a:xfrm>
          <a:off x="16220440" y="867029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38/75</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6" name="正方形/長方形 665">
          <a:extLst>
            <a:ext uri="{FF2B5EF4-FFF2-40B4-BE49-F238E27FC236}">
              <a16:creationId xmlns:a16="http://schemas.microsoft.com/office/drawing/2014/main" id="{C8F872B9-4917-4113-9101-43375817A5A5}"/>
            </a:ext>
          </a:extLst>
        </xdr:cNvPr>
        <xdr:cNvSpPr/>
      </xdr:nvSpPr>
      <xdr:spPr>
        <a:xfrm>
          <a:off x="17099280" y="847090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7" name="正方形/長方形 666">
          <a:extLst>
            <a:ext uri="{FF2B5EF4-FFF2-40B4-BE49-F238E27FC236}">
              <a16:creationId xmlns:a16="http://schemas.microsoft.com/office/drawing/2014/main" id="{333E5330-A1BA-43B4-BE6D-243D1293FD65}"/>
            </a:ext>
          </a:extLst>
        </xdr:cNvPr>
        <xdr:cNvSpPr/>
      </xdr:nvSpPr>
      <xdr:spPr>
        <a:xfrm>
          <a:off x="17099280" y="867029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1.451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8" name="正方形/長方形 667">
          <a:extLst>
            <a:ext uri="{FF2B5EF4-FFF2-40B4-BE49-F238E27FC236}">
              <a16:creationId xmlns:a16="http://schemas.microsoft.com/office/drawing/2014/main" id="{5A66E4FC-F85F-4ACF-9082-D06BB40CB877}"/>
            </a:ext>
          </a:extLst>
        </xdr:cNvPr>
        <xdr:cNvSpPr/>
      </xdr:nvSpPr>
      <xdr:spPr>
        <a:xfrm>
          <a:off x="18105120" y="847090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新潟県平均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9" name="正方形/長方形 668">
          <a:extLst>
            <a:ext uri="{FF2B5EF4-FFF2-40B4-BE49-F238E27FC236}">
              <a16:creationId xmlns:a16="http://schemas.microsoft.com/office/drawing/2014/main" id="{270D6C42-E9BA-4E1E-BAC0-CB2B95C942FB}"/>
            </a:ext>
          </a:extLst>
        </xdr:cNvPr>
        <xdr:cNvSpPr/>
      </xdr:nvSpPr>
      <xdr:spPr>
        <a:xfrm>
          <a:off x="18105120" y="867029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1.950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0" name="正方形/長方形 669">
          <a:extLst>
            <a:ext uri="{FF2B5EF4-FFF2-40B4-BE49-F238E27FC236}">
              <a16:creationId xmlns:a16="http://schemas.microsoft.com/office/drawing/2014/main" id="{E5EA813D-5571-4598-A7AF-82D6E8666031}"/>
            </a:ext>
          </a:extLst>
        </xdr:cNvPr>
        <xdr:cNvSpPr/>
      </xdr:nvSpPr>
      <xdr:spPr>
        <a:xfrm>
          <a:off x="16093440" y="8942070"/>
          <a:ext cx="417576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7980" cy="225425"/>
    <xdr:sp macro="" textlink="">
      <xdr:nvSpPr>
        <xdr:cNvPr id="671" name="テキスト ボックス 670">
          <a:extLst>
            <a:ext uri="{FF2B5EF4-FFF2-40B4-BE49-F238E27FC236}">
              <a16:creationId xmlns:a16="http://schemas.microsoft.com/office/drawing/2014/main" id="{3E6B0724-BCBA-4EAA-BA65-11D9D0A0F93B}"/>
            </a:ext>
          </a:extLst>
        </xdr:cNvPr>
        <xdr:cNvSpPr txBox="1"/>
      </xdr:nvSpPr>
      <xdr:spPr>
        <a:xfrm>
          <a:off x="16078200" y="8755380"/>
          <a:ext cx="3479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2" name="直線コネクタ 671">
          <a:extLst>
            <a:ext uri="{FF2B5EF4-FFF2-40B4-BE49-F238E27FC236}">
              <a16:creationId xmlns:a16="http://schemas.microsoft.com/office/drawing/2014/main" id="{8300D77F-C42A-4D6B-8C2B-417C7AA8F199}"/>
            </a:ext>
          </a:extLst>
        </xdr:cNvPr>
        <xdr:cNvCxnSpPr/>
      </xdr:nvCxnSpPr>
      <xdr:spPr>
        <a:xfrm>
          <a:off x="16093440" y="1117854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65</xdr:row>
      <xdr:rowOff>143510</xdr:rowOff>
    </xdr:from>
    <xdr:ext cx="465455" cy="257175"/>
    <xdr:sp macro="" textlink="">
      <xdr:nvSpPr>
        <xdr:cNvPr id="673" name="テキスト ボックス 672">
          <a:extLst>
            <a:ext uri="{FF2B5EF4-FFF2-40B4-BE49-F238E27FC236}">
              <a16:creationId xmlns:a16="http://schemas.microsoft.com/office/drawing/2014/main" id="{53019B4B-5DA3-4B74-8E30-B32DD2DF72DD}"/>
            </a:ext>
          </a:extLst>
        </xdr:cNvPr>
        <xdr:cNvSpPr txBox="1"/>
      </xdr:nvSpPr>
      <xdr:spPr>
        <a:xfrm>
          <a:off x="15694660" y="1104011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63</xdr:row>
      <xdr:rowOff>57150</xdr:rowOff>
    </xdr:from>
    <xdr:to>
      <xdr:col>120</xdr:col>
      <xdr:colOff>114300</xdr:colOff>
      <xdr:row>63</xdr:row>
      <xdr:rowOff>57150</xdr:rowOff>
    </xdr:to>
    <xdr:cxnSp macro="">
      <xdr:nvCxnSpPr>
        <xdr:cNvPr id="674" name="直線コネクタ 673">
          <a:extLst>
            <a:ext uri="{FF2B5EF4-FFF2-40B4-BE49-F238E27FC236}">
              <a16:creationId xmlns:a16="http://schemas.microsoft.com/office/drawing/2014/main" id="{E87D3345-E46B-416B-B4D5-67C69417E80E}"/>
            </a:ext>
          </a:extLst>
        </xdr:cNvPr>
        <xdr:cNvCxnSpPr/>
      </xdr:nvCxnSpPr>
      <xdr:spPr>
        <a:xfrm>
          <a:off x="16093440" y="1061847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62</xdr:row>
      <xdr:rowOff>86360</xdr:rowOff>
    </xdr:from>
    <xdr:ext cx="465455" cy="257175"/>
    <xdr:sp macro="" textlink="">
      <xdr:nvSpPr>
        <xdr:cNvPr id="675" name="テキスト ボックス 674">
          <a:extLst>
            <a:ext uri="{FF2B5EF4-FFF2-40B4-BE49-F238E27FC236}">
              <a16:creationId xmlns:a16="http://schemas.microsoft.com/office/drawing/2014/main" id="{C1311189-CBFC-4499-B65D-0C43638E862C}"/>
            </a:ext>
          </a:extLst>
        </xdr:cNvPr>
        <xdr:cNvSpPr txBox="1"/>
      </xdr:nvSpPr>
      <xdr:spPr>
        <a:xfrm>
          <a:off x="15694660" y="1048004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76" name="直線コネクタ 675">
          <a:extLst>
            <a:ext uri="{FF2B5EF4-FFF2-40B4-BE49-F238E27FC236}">
              <a16:creationId xmlns:a16="http://schemas.microsoft.com/office/drawing/2014/main" id="{F98B772C-3652-4815-BA1A-1322666034D2}"/>
            </a:ext>
          </a:extLst>
        </xdr:cNvPr>
        <xdr:cNvCxnSpPr/>
      </xdr:nvCxnSpPr>
      <xdr:spPr>
        <a:xfrm>
          <a:off x="16093440" y="1005840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59</xdr:row>
      <xdr:rowOff>29210</xdr:rowOff>
    </xdr:from>
    <xdr:ext cx="465455" cy="257175"/>
    <xdr:sp macro="" textlink="">
      <xdr:nvSpPr>
        <xdr:cNvPr id="677" name="テキスト ボックス 676">
          <a:extLst>
            <a:ext uri="{FF2B5EF4-FFF2-40B4-BE49-F238E27FC236}">
              <a16:creationId xmlns:a16="http://schemas.microsoft.com/office/drawing/2014/main" id="{33800C02-5483-49A8-99FD-FE0BCFACA092}"/>
            </a:ext>
          </a:extLst>
        </xdr:cNvPr>
        <xdr:cNvSpPr txBox="1"/>
      </xdr:nvSpPr>
      <xdr:spPr>
        <a:xfrm>
          <a:off x="15694660" y="991997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96</xdr:col>
      <xdr:colOff>0</xdr:colOff>
      <xdr:row>56</xdr:row>
      <xdr:rowOff>114300</xdr:rowOff>
    </xdr:from>
    <xdr:to>
      <xdr:col>120</xdr:col>
      <xdr:colOff>114300</xdr:colOff>
      <xdr:row>56</xdr:row>
      <xdr:rowOff>114300</xdr:rowOff>
    </xdr:to>
    <xdr:cxnSp macro="">
      <xdr:nvCxnSpPr>
        <xdr:cNvPr id="678" name="直線コネクタ 677">
          <a:extLst>
            <a:ext uri="{FF2B5EF4-FFF2-40B4-BE49-F238E27FC236}">
              <a16:creationId xmlns:a16="http://schemas.microsoft.com/office/drawing/2014/main" id="{CD9ECB44-D6F8-49BB-88AD-A9BDD8F24DAC}"/>
            </a:ext>
          </a:extLst>
        </xdr:cNvPr>
        <xdr:cNvCxnSpPr/>
      </xdr:nvCxnSpPr>
      <xdr:spPr>
        <a:xfrm>
          <a:off x="16093440" y="950214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55</xdr:row>
      <xdr:rowOff>143510</xdr:rowOff>
    </xdr:from>
    <xdr:ext cx="465455" cy="257175"/>
    <xdr:sp macro="" textlink="">
      <xdr:nvSpPr>
        <xdr:cNvPr id="679" name="テキスト ボックス 678">
          <a:extLst>
            <a:ext uri="{FF2B5EF4-FFF2-40B4-BE49-F238E27FC236}">
              <a16:creationId xmlns:a16="http://schemas.microsoft.com/office/drawing/2014/main" id="{7705324F-09B7-40E9-B11D-5A0EEE2C10D7}"/>
            </a:ext>
          </a:extLst>
        </xdr:cNvPr>
        <xdr:cNvSpPr txBox="1"/>
      </xdr:nvSpPr>
      <xdr:spPr>
        <a:xfrm>
          <a:off x="15694660" y="936371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0" name="直線コネクタ 679">
          <a:extLst>
            <a:ext uri="{FF2B5EF4-FFF2-40B4-BE49-F238E27FC236}">
              <a16:creationId xmlns:a16="http://schemas.microsoft.com/office/drawing/2014/main" id="{6DA8C1F5-8A90-4E4E-B7A6-0621F9D0B1E4}"/>
            </a:ext>
          </a:extLst>
        </xdr:cNvPr>
        <xdr:cNvCxnSpPr/>
      </xdr:nvCxnSpPr>
      <xdr:spPr>
        <a:xfrm>
          <a:off x="16093440" y="894207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52</xdr:row>
      <xdr:rowOff>86360</xdr:rowOff>
    </xdr:from>
    <xdr:ext cx="465455" cy="257175"/>
    <xdr:sp macro="" textlink="">
      <xdr:nvSpPr>
        <xdr:cNvPr id="681" name="テキスト ボックス 680">
          <a:extLst>
            <a:ext uri="{FF2B5EF4-FFF2-40B4-BE49-F238E27FC236}">
              <a16:creationId xmlns:a16="http://schemas.microsoft.com/office/drawing/2014/main" id="{2C9830AD-5A39-4824-AD68-E15E39E62D39}"/>
            </a:ext>
          </a:extLst>
        </xdr:cNvPr>
        <xdr:cNvSpPr txBox="1"/>
      </xdr:nvSpPr>
      <xdr:spPr>
        <a:xfrm>
          <a:off x="15694660" y="880364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2" name="【学校施設】&#10;一人当たり面積グラフ枠">
          <a:extLst>
            <a:ext uri="{FF2B5EF4-FFF2-40B4-BE49-F238E27FC236}">
              <a16:creationId xmlns:a16="http://schemas.microsoft.com/office/drawing/2014/main" id="{6F7D51B1-2C86-4CCF-BA55-AEF96266D0FB}"/>
            </a:ext>
          </a:extLst>
        </xdr:cNvPr>
        <xdr:cNvSpPr/>
      </xdr:nvSpPr>
      <xdr:spPr>
        <a:xfrm>
          <a:off x="16093440" y="8942070"/>
          <a:ext cx="417576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55</xdr:row>
      <xdr:rowOff>170815</xdr:rowOff>
    </xdr:from>
    <xdr:to>
      <xdr:col>116</xdr:col>
      <xdr:colOff>62865</xdr:colOff>
      <xdr:row>63</xdr:row>
      <xdr:rowOff>2540</xdr:rowOff>
    </xdr:to>
    <xdr:cxnSp macro="">
      <xdr:nvCxnSpPr>
        <xdr:cNvPr id="683" name="直線コネクタ 682">
          <a:extLst>
            <a:ext uri="{FF2B5EF4-FFF2-40B4-BE49-F238E27FC236}">
              <a16:creationId xmlns:a16="http://schemas.microsoft.com/office/drawing/2014/main" id="{123A4FBA-9B0E-462B-8B32-7628EDAA3DE1}"/>
            </a:ext>
          </a:extLst>
        </xdr:cNvPr>
        <xdr:cNvCxnSpPr/>
      </xdr:nvCxnSpPr>
      <xdr:spPr>
        <a:xfrm flipV="1">
          <a:off x="19509105" y="9391015"/>
          <a:ext cx="0" cy="11728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6985</xdr:rowOff>
    </xdr:from>
    <xdr:ext cx="469900" cy="257175"/>
    <xdr:sp macro="" textlink="">
      <xdr:nvSpPr>
        <xdr:cNvPr id="684" name="【学校施設】&#10;一人当たり面積最小値テキスト">
          <a:extLst>
            <a:ext uri="{FF2B5EF4-FFF2-40B4-BE49-F238E27FC236}">
              <a16:creationId xmlns:a16="http://schemas.microsoft.com/office/drawing/2014/main" id="{71BA26D9-E1E1-4A91-B419-4A55C2FB9A25}"/>
            </a:ext>
          </a:extLst>
        </xdr:cNvPr>
        <xdr:cNvSpPr txBox="1"/>
      </xdr:nvSpPr>
      <xdr:spPr>
        <a:xfrm>
          <a:off x="19547840" y="10568305"/>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1.095</a:t>
          </a:r>
          <a:endParaRPr kumimoji="1" lang="ja-JP" altLang="en-US" sz="1000" b="1">
            <a:latin typeface="ＭＳ Ｐゴシック"/>
            <a:ea typeface="ＭＳ Ｐゴシック"/>
          </a:endParaRPr>
        </a:p>
      </xdr:txBody>
    </xdr:sp>
    <xdr:clientData/>
  </xdr:oneCellAnchor>
  <xdr:twoCellAnchor>
    <xdr:from>
      <xdr:col>115</xdr:col>
      <xdr:colOff>165100</xdr:colOff>
      <xdr:row>63</xdr:row>
      <xdr:rowOff>2540</xdr:rowOff>
    </xdr:from>
    <xdr:to>
      <xdr:col>116</xdr:col>
      <xdr:colOff>152400</xdr:colOff>
      <xdr:row>63</xdr:row>
      <xdr:rowOff>2540</xdr:rowOff>
    </xdr:to>
    <xdr:cxnSp macro="">
      <xdr:nvCxnSpPr>
        <xdr:cNvPr id="685" name="直線コネクタ 684">
          <a:extLst>
            <a:ext uri="{FF2B5EF4-FFF2-40B4-BE49-F238E27FC236}">
              <a16:creationId xmlns:a16="http://schemas.microsoft.com/office/drawing/2014/main" id="{D8E9377D-1F8C-4B1B-88A9-0AB36FDDA14C}"/>
            </a:ext>
          </a:extLst>
        </xdr:cNvPr>
        <xdr:cNvCxnSpPr/>
      </xdr:nvCxnSpPr>
      <xdr:spPr>
        <a:xfrm>
          <a:off x="19443700" y="1056386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117475</xdr:rowOff>
    </xdr:from>
    <xdr:ext cx="469900" cy="259080"/>
    <xdr:sp macro="" textlink="">
      <xdr:nvSpPr>
        <xdr:cNvPr id="686" name="【学校施設】&#10;一人当たり面積最大値テキスト">
          <a:extLst>
            <a:ext uri="{FF2B5EF4-FFF2-40B4-BE49-F238E27FC236}">
              <a16:creationId xmlns:a16="http://schemas.microsoft.com/office/drawing/2014/main" id="{63957ADA-E7C4-4361-A290-EF8147CA1D55}"/>
            </a:ext>
          </a:extLst>
        </xdr:cNvPr>
        <xdr:cNvSpPr txBox="1"/>
      </xdr:nvSpPr>
      <xdr:spPr>
        <a:xfrm>
          <a:off x="19547840" y="917003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3.201</a:t>
          </a:r>
          <a:endParaRPr kumimoji="1" lang="ja-JP" altLang="en-US" sz="1000" b="1">
            <a:latin typeface="ＭＳ Ｐゴシック"/>
            <a:ea typeface="ＭＳ Ｐゴシック"/>
          </a:endParaRPr>
        </a:p>
      </xdr:txBody>
    </xdr:sp>
    <xdr:clientData/>
  </xdr:oneCellAnchor>
  <xdr:twoCellAnchor>
    <xdr:from>
      <xdr:col>115</xdr:col>
      <xdr:colOff>165100</xdr:colOff>
      <xdr:row>55</xdr:row>
      <xdr:rowOff>170815</xdr:rowOff>
    </xdr:from>
    <xdr:to>
      <xdr:col>116</xdr:col>
      <xdr:colOff>152400</xdr:colOff>
      <xdr:row>55</xdr:row>
      <xdr:rowOff>170815</xdr:rowOff>
    </xdr:to>
    <xdr:cxnSp macro="">
      <xdr:nvCxnSpPr>
        <xdr:cNvPr id="687" name="直線コネクタ 686">
          <a:extLst>
            <a:ext uri="{FF2B5EF4-FFF2-40B4-BE49-F238E27FC236}">
              <a16:creationId xmlns:a16="http://schemas.microsoft.com/office/drawing/2014/main" id="{56DDC3F3-186C-494B-A7E7-71622566F8E2}"/>
            </a:ext>
          </a:extLst>
        </xdr:cNvPr>
        <xdr:cNvCxnSpPr/>
      </xdr:nvCxnSpPr>
      <xdr:spPr>
        <a:xfrm>
          <a:off x="19443700" y="9391015"/>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143510</xdr:rowOff>
    </xdr:from>
    <xdr:ext cx="469900" cy="257175"/>
    <xdr:sp macro="" textlink="">
      <xdr:nvSpPr>
        <xdr:cNvPr id="688" name="【学校施設】&#10;一人当たり面積平均値テキスト">
          <a:extLst>
            <a:ext uri="{FF2B5EF4-FFF2-40B4-BE49-F238E27FC236}">
              <a16:creationId xmlns:a16="http://schemas.microsoft.com/office/drawing/2014/main" id="{EDF0F3A4-05D7-478D-893F-5F75B85C76C7}"/>
            </a:ext>
          </a:extLst>
        </xdr:cNvPr>
        <xdr:cNvSpPr txBox="1"/>
      </xdr:nvSpPr>
      <xdr:spPr>
        <a:xfrm>
          <a:off x="19547840" y="10034270"/>
          <a:ext cx="46990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1.700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60</xdr:row>
      <xdr:rowOff>120650</xdr:rowOff>
    </xdr:from>
    <xdr:to>
      <xdr:col>116</xdr:col>
      <xdr:colOff>114300</xdr:colOff>
      <xdr:row>61</xdr:row>
      <xdr:rowOff>50800</xdr:rowOff>
    </xdr:to>
    <xdr:sp macro="" textlink="">
      <xdr:nvSpPr>
        <xdr:cNvPr id="689" name="フローチャート: 判断 688">
          <a:extLst>
            <a:ext uri="{FF2B5EF4-FFF2-40B4-BE49-F238E27FC236}">
              <a16:creationId xmlns:a16="http://schemas.microsoft.com/office/drawing/2014/main" id="{97ED69AF-7233-4AB4-840D-24101FE61D8C}"/>
            </a:ext>
          </a:extLst>
        </xdr:cNvPr>
        <xdr:cNvSpPr/>
      </xdr:nvSpPr>
      <xdr:spPr>
        <a:xfrm>
          <a:off x="19458940" y="101790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121920</xdr:rowOff>
    </xdr:from>
    <xdr:to>
      <xdr:col>112</xdr:col>
      <xdr:colOff>38100</xdr:colOff>
      <xdr:row>61</xdr:row>
      <xdr:rowOff>52070</xdr:rowOff>
    </xdr:to>
    <xdr:sp macro="" textlink="">
      <xdr:nvSpPr>
        <xdr:cNvPr id="690" name="フローチャート: 判断 689">
          <a:extLst>
            <a:ext uri="{FF2B5EF4-FFF2-40B4-BE49-F238E27FC236}">
              <a16:creationId xmlns:a16="http://schemas.microsoft.com/office/drawing/2014/main" id="{B79FC2E0-8417-4DE6-8FD8-6F108B8D510C}"/>
            </a:ext>
          </a:extLst>
        </xdr:cNvPr>
        <xdr:cNvSpPr/>
      </xdr:nvSpPr>
      <xdr:spPr>
        <a:xfrm>
          <a:off x="18735040" y="1018032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121285</xdr:rowOff>
    </xdr:from>
    <xdr:to>
      <xdr:col>107</xdr:col>
      <xdr:colOff>101600</xdr:colOff>
      <xdr:row>61</xdr:row>
      <xdr:rowOff>52070</xdr:rowOff>
    </xdr:to>
    <xdr:sp macro="" textlink="">
      <xdr:nvSpPr>
        <xdr:cNvPr id="691" name="フローチャート: 判断 690">
          <a:extLst>
            <a:ext uri="{FF2B5EF4-FFF2-40B4-BE49-F238E27FC236}">
              <a16:creationId xmlns:a16="http://schemas.microsoft.com/office/drawing/2014/main" id="{02D980EE-BF30-4EDC-B776-8280625C133F}"/>
            </a:ext>
          </a:extLst>
        </xdr:cNvPr>
        <xdr:cNvSpPr/>
      </xdr:nvSpPr>
      <xdr:spPr>
        <a:xfrm>
          <a:off x="17937480" y="10179685"/>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141605</xdr:rowOff>
    </xdr:from>
    <xdr:to>
      <xdr:col>102</xdr:col>
      <xdr:colOff>165100</xdr:colOff>
      <xdr:row>61</xdr:row>
      <xdr:rowOff>71755</xdr:rowOff>
    </xdr:to>
    <xdr:sp macro="" textlink="">
      <xdr:nvSpPr>
        <xdr:cNvPr id="692" name="フローチャート: 判断 691">
          <a:extLst>
            <a:ext uri="{FF2B5EF4-FFF2-40B4-BE49-F238E27FC236}">
              <a16:creationId xmlns:a16="http://schemas.microsoft.com/office/drawing/2014/main" id="{0C2CBEF7-0BF2-4425-AD55-34296775FF56}"/>
            </a:ext>
          </a:extLst>
        </xdr:cNvPr>
        <xdr:cNvSpPr/>
      </xdr:nvSpPr>
      <xdr:spPr>
        <a:xfrm>
          <a:off x="17162780" y="1020000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144780</xdr:rowOff>
    </xdr:from>
    <xdr:to>
      <xdr:col>98</xdr:col>
      <xdr:colOff>38100</xdr:colOff>
      <xdr:row>61</xdr:row>
      <xdr:rowOff>74930</xdr:rowOff>
    </xdr:to>
    <xdr:sp macro="" textlink="">
      <xdr:nvSpPr>
        <xdr:cNvPr id="693" name="フローチャート: 判断 692">
          <a:extLst>
            <a:ext uri="{FF2B5EF4-FFF2-40B4-BE49-F238E27FC236}">
              <a16:creationId xmlns:a16="http://schemas.microsoft.com/office/drawing/2014/main" id="{6169ED2C-3E30-4CF7-AE78-1F2646E31134}"/>
            </a:ext>
          </a:extLst>
        </xdr:cNvPr>
        <xdr:cNvSpPr/>
      </xdr:nvSpPr>
      <xdr:spPr>
        <a:xfrm>
          <a:off x="16388080" y="1020318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111760</xdr:rowOff>
    </xdr:from>
    <xdr:ext cx="762000" cy="257175"/>
    <xdr:sp macro="" textlink="">
      <xdr:nvSpPr>
        <xdr:cNvPr id="694" name="テキスト ボックス 693">
          <a:extLst>
            <a:ext uri="{FF2B5EF4-FFF2-40B4-BE49-F238E27FC236}">
              <a16:creationId xmlns:a16="http://schemas.microsoft.com/office/drawing/2014/main" id="{ECA92726-A120-4E45-B659-6CE9007839EC}"/>
            </a:ext>
          </a:extLst>
        </xdr:cNvPr>
        <xdr:cNvSpPr txBox="1"/>
      </xdr:nvSpPr>
      <xdr:spPr>
        <a:xfrm>
          <a:off x="19342100" y="1117600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66</xdr:row>
      <xdr:rowOff>111760</xdr:rowOff>
    </xdr:from>
    <xdr:ext cx="762000" cy="257175"/>
    <xdr:sp macro="" textlink="">
      <xdr:nvSpPr>
        <xdr:cNvPr id="695" name="テキスト ボックス 694">
          <a:extLst>
            <a:ext uri="{FF2B5EF4-FFF2-40B4-BE49-F238E27FC236}">
              <a16:creationId xmlns:a16="http://schemas.microsoft.com/office/drawing/2014/main" id="{DC7A4976-21DB-4282-9607-6640C499B205}"/>
            </a:ext>
          </a:extLst>
        </xdr:cNvPr>
        <xdr:cNvSpPr txBox="1"/>
      </xdr:nvSpPr>
      <xdr:spPr>
        <a:xfrm>
          <a:off x="18610580" y="1117600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66</xdr:row>
      <xdr:rowOff>111760</xdr:rowOff>
    </xdr:from>
    <xdr:ext cx="762000" cy="257175"/>
    <xdr:sp macro="" textlink="">
      <xdr:nvSpPr>
        <xdr:cNvPr id="696" name="テキスト ボックス 695">
          <a:extLst>
            <a:ext uri="{FF2B5EF4-FFF2-40B4-BE49-F238E27FC236}">
              <a16:creationId xmlns:a16="http://schemas.microsoft.com/office/drawing/2014/main" id="{699C7DE0-7CB6-4BBD-B3F4-B2B69D03746E}"/>
            </a:ext>
          </a:extLst>
        </xdr:cNvPr>
        <xdr:cNvSpPr txBox="1"/>
      </xdr:nvSpPr>
      <xdr:spPr>
        <a:xfrm>
          <a:off x="17820640" y="1117600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66</xdr:row>
      <xdr:rowOff>111760</xdr:rowOff>
    </xdr:from>
    <xdr:ext cx="762000" cy="257175"/>
    <xdr:sp macro="" textlink="">
      <xdr:nvSpPr>
        <xdr:cNvPr id="697" name="テキスト ボックス 696">
          <a:extLst>
            <a:ext uri="{FF2B5EF4-FFF2-40B4-BE49-F238E27FC236}">
              <a16:creationId xmlns:a16="http://schemas.microsoft.com/office/drawing/2014/main" id="{3EBA07D0-478E-4156-A257-09190A6EC7DC}"/>
            </a:ext>
          </a:extLst>
        </xdr:cNvPr>
        <xdr:cNvSpPr txBox="1"/>
      </xdr:nvSpPr>
      <xdr:spPr>
        <a:xfrm>
          <a:off x="17045940" y="1117600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66</xdr:row>
      <xdr:rowOff>111760</xdr:rowOff>
    </xdr:from>
    <xdr:ext cx="762000" cy="257175"/>
    <xdr:sp macro="" textlink="">
      <xdr:nvSpPr>
        <xdr:cNvPr id="698" name="テキスト ボックス 697">
          <a:extLst>
            <a:ext uri="{FF2B5EF4-FFF2-40B4-BE49-F238E27FC236}">
              <a16:creationId xmlns:a16="http://schemas.microsoft.com/office/drawing/2014/main" id="{9EDC3A3F-F0F5-4B74-BF3F-A85A60F7FB07}"/>
            </a:ext>
          </a:extLst>
        </xdr:cNvPr>
        <xdr:cNvSpPr txBox="1"/>
      </xdr:nvSpPr>
      <xdr:spPr>
        <a:xfrm>
          <a:off x="16263620" y="1117600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60</xdr:row>
      <xdr:rowOff>147955</xdr:rowOff>
    </xdr:from>
    <xdr:to>
      <xdr:col>116</xdr:col>
      <xdr:colOff>114300</xdr:colOff>
      <xdr:row>61</xdr:row>
      <xdr:rowOff>78105</xdr:rowOff>
    </xdr:to>
    <xdr:sp macro="" textlink="">
      <xdr:nvSpPr>
        <xdr:cNvPr id="699" name="楕円 698">
          <a:extLst>
            <a:ext uri="{FF2B5EF4-FFF2-40B4-BE49-F238E27FC236}">
              <a16:creationId xmlns:a16="http://schemas.microsoft.com/office/drawing/2014/main" id="{28D572FD-8C64-4AEB-ACB9-F64F6DE1943F}"/>
            </a:ext>
          </a:extLst>
        </xdr:cNvPr>
        <xdr:cNvSpPr/>
      </xdr:nvSpPr>
      <xdr:spPr>
        <a:xfrm>
          <a:off x="19458940" y="1020635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126365</xdr:rowOff>
    </xdr:from>
    <xdr:ext cx="469900" cy="259080"/>
    <xdr:sp macro="" textlink="">
      <xdr:nvSpPr>
        <xdr:cNvPr id="700" name="【学校施設】&#10;一人当たり面積該当値テキスト">
          <a:extLst>
            <a:ext uri="{FF2B5EF4-FFF2-40B4-BE49-F238E27FC236}">
              <a16:creationId xmlns:a16="http://schemas.microsoft.com/office/drawing/2014/main" id="{C75D5B8B-DD7A-4226-B566-CF9C6E6F71B0}"/>
            </a:ext>
          </a:extLst>
        </xdr:cNvPr>
        <xdr:cNvSpPr txBox="1"/>
      </xdr:nvSpPr>
      <xdr:spPr>
        <a:xfrm>
          <a:off x="19547840" y="1018476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1.652</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60</xdr:row>
      <xdr:rowOff>161925</xdr:rowOff>
    </xdr:from>
    <xdr:to>
      <xdr:col>112</xdr:col>
      <xdr:colOff>38100</xdr:colOff>
      <xdr:row>61</xdr:row>
      <xdr:rowOff>92075</xdr:rowOff>
    </xdr:to>
    <xdr:sp macro="" textlink="">
      <xdr:nvSpPr>
        <xdr:cNvPr id="701" name="楕円 700">
          <a:extLst>
            <a:ext uri="{FF2B5EF4-FFF2-40B4-BE49-F238E27FC236}">
              <a16:creationId xmlns:a16="http://schemas.microsoft.com/office/drawing/2014/main" id="{947DBFA6-4B7D-4FBA-8E76-28729965E74D}"/>
            </a:ext>
          </a:extLst>
        </xdr:cNvPr>
        <xdr:cNvSpPr/>
      </xdr:nvSpPr>
      <xdr:spPr>
        <a:xfrm>
          <a:off x="18735040" y="1022032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27305</xdr:rowOff>
    </xdr:from>
    <xdr:to>
      <xdr:col>116</xdr:col>
      <xdr:colOff>63500</xdr:colOff>
      <xdr:row>61</xdr:row>
      <xdr:rowOff>41275</xdr:rowOff>
    </xdr:to>
    <xdr:cxnSp macro="">
      <xdr:nvCxnSpPr>
        <xdr:cNvPr id="702" name="直線コネクタ 701">
          <a:extLst>
            <a:ext uri="{FF2B5EF4-FFF2-40B4-BE49-F238E27FC236}">
              <a16:creationId xmlns:a16="http://schemas.microsoft.com/office/drawing/2014/main" id="{35282FCC-8FAB-4C22-A41D-5C942C634243}"/>
            </a:ext>
          </a:extLst>
        </xdr:cNvPr>
        <xdr:cNvCxnSpPr/>
      </xdr:nvCxnSpPr>
      <xdr:spPr>
        <a:xfrm flipV="1">
          <a:off x="18778220" y="10253345"/>
          <a:ext cx="73152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635</xdr:rowOff>
    </xdr:from>
    <xdr:to>
      <xdr:col>107</xdr:col>
      <xdr:colOff>101600</xdr:colOff>
      <xdr:row>61</xdr:row>
      <xdr:rowOff>102235</xdr:rowOff>
    </xdr:to>
    <xdr:sp macro="" textlink="">
      <xdr:nvSpPr>
        <xdr:cNvPr id="703" name="楕円 702">
          <a:extLst>
            <a:ext uri="{FF2B5EF4-FFF2-40B4-BE49-F238E27FC236}">
              <a16:creationId xmlns:a16="http://schemas.microsoft.com/office/drawing/2014/main" id="{B8497897-78E7-457D-AAF0-544ED6AB6F5E}"/>
            </a:ext>
          </a:extLst>
        </xdr:cNvPr>
        <xdr:cNvSpPr/>
      </xdr:nvSpPr>
      <xdr:spPr>
        <a:xfrm>
          <a:off x="17937480" y="10226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41275</xdr:rowOff>
    </xdr:from>
    <xdr:to>
      <xdr:col>111</xdr:col>
      <xdr:colOff>177800</xdr:colOff>
      <xdr:row>61</xdr:row>
      <xdr:rowOff>52070</xdr:rowOff>
    </xdr:to>
    <xdr:cxnSp macro="">
      <xdr:nvCxnSpPr>
        <xdr:cNvPr id="704" name="直線コネクタ 703">
          <a:extLst>
            <a:ext uri="{FF2B5EF4-FFF2-40B4-BE49-F238E27FC236}">
              <a16:creationId xmlns:a16="http://schemas.microsoft.com/office/drawing/2014/main" id="{40A05BC3-B3FA-4783-B31F-82CEA507B56D}"/>
            </a:ext>
          </a:extLst>
        </xdr:cNvPr>
        <xdr:cNvCxnSpPr/>
      </xdr:nvCxnSpPr>
      <xdr:spPr>
        <a:xfrm flipV="1">
          <a:off x="17988280" y="10267315"/>
          <a:ext cx="78994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59055</xdr:rowOff>
    </xdr:from>
    <xdr:to>
      <xdr:col>102</xdr:col>
      <xdr:colOff>165100</xdr:colOff>
      <xdr:row>60</xdr:row>
      <xdr:rowOff>160655</xdr:rowOff>
    </xdr:to>
    <xdr:sp macro="" textlink="">
      <xdr:nvSpPr>
        <xdr:cNvPr id="705" name="楕円 704">
          <a:extLst>
            <a:ext uri="{FF2B5EF4-FFF2-40B4-BE49-F238E27FC236}">
              <a16:creationId xmlns:a16="http://schemas.microsoft.com/office/drawing/2014/main" id="{55BBBA52-3E13-426D-8827-184776A981AA}"/>
            </a:ext>
          </a:extLst>
        </xdr:cNvPr>
        <xdr:cNvSpPr/>
      </xdr:nvSpPr>
      <xdr:spPr>
        <a:xfrm>
          <a:off x="17162780" y="10117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109855</xdr:rowOff>
    </xdr:from>
    <xdr:to>
      <xdr:col>107</xdr:col>
      <xdr:colOff>50800</xdr:colOff>
      <xdr:row>61</xdr:row>
      <xdr:rowOff>52070</xdr:rowOff>
    </xdr:to>
    <xdr:cxnSp macro="">
      <xdr:nvCxnSpPr>
        <xdr:cNvPr id="706" name="直線コネクタ 705">
          <a:extLst>
            <a:ext uri="{FF2B5EF4-FFF2-40B4-BE49-F238E27FC236}">
              <a16:creationId xmlns:a16="http://schemas.microsoft.com/office/drawing/2014/main" id="{50C426AD-0E0B-4D4C-B1A2-12E708B6D610}"/>
            </a:ext>
          </a:extLst>
        </xdr:cNvPr>
        <xdr:cNvCxnSpPr/>
      </xdr:nvCxnSpPr>
      <xdr:spPr>
        <a:xfrm>
          <a:off x="17213580" y="10168255"/>
          <a:ext cx="774700" cy="1098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45085</xdr:rowOff>
    </xdr:from>
    <xdr:to>
      <xdr:col>98</xdr:col>
      <xdr:colOff>38100</xdr:colOff>
      <xdr:row>60</xdr:row>
      <xdr:rowOff>146685</xdr:rowOff>
    </xdr:to>
    <xdr:sp macro="" textlink="">
      <xdr:nvSpPr>
        <xdr:cNvPr id="707" name="楕円 706">
          <a:extLst>
            <a:ext uri="{FF2B5EF4-FFF2-40B4-BE49-F238E27FC236}">
              <a16:creationId xmlns:a16="http://schemas.microsoft.com/office/drawing/2014/main" id="{F8A3CDB5-1ACE-488B-902E-F313E133D3ED}"/>
            </a:ext>
          </a:extLst>
        </xdr:cNvPr>
        <xdr:cNvSpPr/>
      </xdr:nvSpPr>
      <xdr:spPr>
        <a:xfrm>
          <a:off x="16388080" y="1010348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60</xdr:row>
      <xdr:rowOff>95885</xdr:rowOff>
    </xdr:from>
    <xdr:to>
      <xdr:col>102</xdr:col>
      <xdr:colOff>114300</xdr:colOff>
      <xdr:row>60</xdr:row>
      <xdr:rowOff>109855</xdr:rowOff>
    </xdr:to>
    <xdr:cxnSp macro="">
      <xdr:nvCxnSpPr>
        <xdr:cNvPr id="708" name="直線コネクタ 707">
          <a:extLst>
            <a:ext uri="{FF2B5EF4-FFF2-40B4-BE49-F238E27FC236}">
              <a16:creationId xmlns:a16="http://schemas.microsoft.com/office/drawing/2014/main" id="{F2E6B5C4-FB6F-40E7-A672-06DBC3F755E9}"/>
            </a:ext>
          </a:extLst>
        </xdr:cNvPr>
        <xdr:cNvCxnSpPr/>
      </xdr:nvCxnSpPr>
      <xdr:spPr>
        <a:xfrm>
          <a:off x="16431260" y="10154285"/>
          <a:ext cx="78232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59</xdr:row>
      <xdr:rowOff>68580</xdr:rowOff>
    </xdr:from>
    <xdr:ext cx="469900" cy="259080"/>
    <xdr:sp macro="" textlink="">
      <xdr:nvSpPr>
        <xdr:cNvPr id="709" name="n_1aveValue【学校施設】&#10;一人当たり面積">
          <a:extLst>
            <a:ext uri="{FF2B5EF4-FFF2-40B4-BE49-F238E27FC236}">
              <a16:creationId xmlns:a16="http://schemas.microsoft.com/office/drawing/2014/main" id="{28812BAB-7184-4022-BA4C-87AB8FDA30DB}"/>
            </a:ext>
          </a:extLst>
        </xdr:cNvPr>
        <xdr:cNvSpPr txBox="1"/>
      </xdr:nvSpPr>
      <xdr:spPr>
        <a:xfrm>
          <a:off x="18561050" y="99593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1.698</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59</xdr:row>
      <xdr:rowOff>67945</xdr:rowOff>
    </xdr:from>
    <xdr:ext cx="467995" cy="258445"/>
    <xdr:sp macro="" textlink="">
      <xdr:nvSpPr>
        <xdr:cNvPr id="710" name="n_2aveValue【学校施設】&#10;一人当たり面積">
          <a:extLst>
            <a:ext uri="{FF2B5EF4-FFF2-40B4-BE49-F238E27FC236}">
              <a16:creationId xmlns:a16="http://schemas.microsoft.com/office/drawing/2014/main" id="{9A2AFBE4-4754-4F69-B0F6-9C2B0D31175D}"/>
            </a:ext>
          </a:extLst>
        </xdr:cNvPr>
        <xdr:cNvSpPr txBox="1"/>
      </xdr:nvSpPr>
      <xdr:spPr>
        <a:xfrm>
          <a:off x="17776190" y="9958705"/>
          <a:ext cx="467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1.699</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61</xdr:row>
      <xdr:rowOff>63500</xdr:rowOff>
    </xdr:from>
    <xdr:ext cx="467995" cy="257175"/>
    <xdr:sp macro="" textlink="">
      <xdr:nvSpPr>
        <xdr:cNvPr id="711" name="n_3aveValue【学校施設】&#10;一人当たり面積">
          <a:extLst>
            <a:ext uri="{FF2B5EF4-FFF2-40B4-BE49-F238E27FC236}">
              <a16:creationId xmlns:a16="http://schemas.microsoft.com/office/drawing/2014/main" id="{4EDA5477-794F-49FE-B72E-78EEB61D55BF}"/>
            </a:ext>
          </a:extLst>
        </xdr:cNvPr>
        <xdr:cNvSpPr txBox="1"/>
      </xdr:nvSpPr>
      <xdr:spPr>
        <a:xfrm>
          <a:off x="17001490" y="1028954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1.663</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61</xdr:row>
      <xdr:rowOff>66040</xdr:rowOff>
    </xdr:from>
    <xdr:ext cx="467995" cy="257175"/>
    <xdr:sp macro="" textlink="">
      <xdr:nvSpPr>
        <xdr:cNvPr id="712" name="n_4aveValue【学校施設】&#10;一人当たり面積">
          <a:extLst>
            <a:ext uri="{FF2B5EF4-FFF2-40B4-BE49-F238E27FC236}">
              <a16:creationId xmlns:a16="http://schemas.microsoft.com/office/drawing/2014/main" id="{F867F99B-8268-4CA9-857E-6834DD8DAEF7}"/>
            </a:ext>
          </a:extLst>
        </xdr:cNvPr>
        <xdr:cNvSpPr txBox="1"/>
      </xdr:nvSpPr>
      <xdr:spPr>
        <a:xfrm>
          <a:off x="16226790" y="1029208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1.658</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61</xdr:row>
      <xdr:rowOff>83185</xdr:rowOff>
    </xdr:from>
    <xdr:ext cx="469900" cy="259080"/>
    <xdr:sp macro="" textlink="">
      <xdr:nvSpPr>
        <xdr:cNvPr id="713" name="n_1mainValue【学校施設】&#10;一人当たり面積">
          <a:extLst>
            <a:ext uri="{FF2B5EF4-FFF2-40B4-BE49-F238E27FC236}">
              <a16:creationId xmlns:a16="http://schemas.microsoft.com/office/drawing/2014/main" id="{C7402321-505F-4DC5-B4DE-7F8764C74B42}"/>
            </a:ext>
          </a:extLst>
        </xdr:cNvPr>
        <xdr:cNvSpPr txBox="1"/>
      </xdr:nvSpPr>
      <xdr:spPr>
        <a:xfrm>
          <a:off x="18561050" y="1030922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1.628</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61</xdr:row>
      <xdr:rowOff>93345</xdr:rowOff>
    </xdr:from>
    <xdr:ext cx="467995" cy="259080"/>
    <xdr:sp macro="" textlink="">
      <xdr:nvSpPr>
        <xdr:cNvPr id="714" name="n_2mainValue【学校施設】&#10;一人当たり面積">
          <a:extLst>
            <a:ext uri="{FF2B5EF4-FFF2-40B4-BE49-F238E27FC236}">
              <a16:creationId xmlns:a16="http://schemas.microsoft.com/office/drawing/2014/main" id="{3B59F04B-AFE5-400F-9DDE-127C191EFBAE}"/>
            </a:ext>
          </a:extLst>
        </xdr:cNvPr>
        <xdr:cNvSpPr txBox="1"/>
      </xdr:nvSpPr>
      <xdr:spPr>
        <a:xfrm>
          <a:off x="17776190" y="1031938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1.610</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59</xdr:row>
      <xdr:rowOff>6350</xdr:rowOff>
    </xdr:from>
    <xdr:ext cx="467995" cy="257175"/>
    <xdr:sp macro="" textlink="">
      <xdr:nvSpPr>
        <xdr:cNvPr id="715" name="n_3mainValue【学校施設】&#10;一人当たり面積">
          <a:extLst>
            <a:ext uri="{FF2B5EF4-FFF2-40B4-BE49-F238E27FC236}">
              <a16:creationId xmlns:a16="http://schemas.microsoft.com/office/drawing/2014/main" id="{D67E8263-33A9-4514-8B48-5CDF3E25EF71}"/>
            </a:ext>
          </a:extLst>
        </xdr:cNvPr>
        <xdr:cNvSpPr txBox="1"/>
      </xdr:nvSpPr>
      <xdr:spPr>
        <a:xfrm>
          <a:off x="17001490" y="989711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1.808</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58</xdr:row>
      <xdr:rowOff>163195</xdr:rowOff>
    </xdr:from>
    <xdr:ext cx="467995" cy="259080"/>
    <xdr:sp macro="" textlink="">
      <xdr:nvSpPr>
        <xdr:cNvPr id="716" name="n_4mainValue【学校施設】&#10;一人当たり面積">
          <a:extLst>
            <a:ext uri="{FF2B5EF4-FFF2-40B4-BE49-F238E27FC236}">
              <a16:creationId xmlns:a16="http://schemas.microsoft.com/office/drawing/2014/main" id="{DED1EA33-65F7-4E17-9FA6-1101ACF169A0}"/>
            </a:ext>
          </a:extLst>
        </xdr:cNvPr>
        <xdr:cNvSpPr txBox="1"/>
      </xdr:nvSpPr>
      <xdr:spPr>
        <a:xfrm>
          <a:off x="16226790" y="988631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1.832</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7" name="正方形/長方形 716">
          <a:extLst>
            <a:ext uri="{FF2B5EF4-FFF2-40B4-BE49-F238E27FC236}">
              <a16:creationId xmlns:a16="http://schemas.microsoft.com/office/drawing/2014/main" id="{9F260356-FA67-4EB8-BFC5-A9338CBCD553}"/>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18" name="正方形/長方形 717">
          <a:extLst>
            <a:ext uri="{FF2B5EF4-FFF2-40B4-BE49-F238E27FC236}">
              <a16:creationId xmlns:a16="http://schemas.microsoft.com/office/drawing/2014/main" id="{B11617D2-F916-4592-8094-8177BD2DAF53}"/>
            </a:ext>
          </a:extLst>
        </xdr:cNvPr>
        <xdr:cNvSpPr/>
      </xdr:nvSpPr>
      <xdr:spPr>
        <a:xfrm>
          <a:off x="11064240" y="1219708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19" name="正方形/長方形 718">
          <a:extLst>
            <a:ext uri="{FF2B5EF4-FFF2-40B4-BE49-F238E27FC236}">
              <a16:creationId xmlns:a16="http://schemas.microsoft.com/office/drawing/2014/main" id="{35C3277B-14FA-4708-8714-943074B92134}"/>
            </a:ext>
          </a:extLst>
        </xdr:cNvPr>
        <xdr:cNvSpPr/>
      </xdr:nvSpPr>
      <xdr:spPr>
        <a:xfrm>
          <a:off x="11064240" y="1239647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3/61</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0" name="正方形/長方形 719">
          <a:extLst>
            <a:ext uri="{FF2B5EF4-FFF2-40B4-BE49-F238E27FC236}">
              <a16:creationId xmlns:a16="http://schemas.microsoft.com/office/drawing/2014/main" id="{0FD1E4E4-3163-4CE1-A52E-34A277110636}"/>
            </a:ext>
          </a:extLst>
        </xdr:cNvPr>
        <xdr:cNvSpPr/>
      </xdr:nvSpPr>
      <xdr:spPr>
        <a:xfrm>
          <a:off x="11965940" y="1219708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1" name="正方形/長方形 720">
          <a:extLst>
            <a:ext uri="{FF2B5EF4-FFF2-40B4-BE49-F238E27FC236}">
              <a16:creationId xmlns:a16="http://schemas.microsoft.com/office/drawing/2014/main" id="{E6933AA8-E64A-4A84-ACB6-E744CC5B1A0E}"/>
            </a:ext>
          </a:extLst>
        </xdr:cNvPr>
        <xdr:cNvSpPr/>
      </xdr:nvSpPr>
      <xdr:spPr>
        <a:xfrm>
          <a:off x="11965940" y="1239647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59.4</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2" name="正方形/長方形 721">
          <a:extLst>
            <a:ext uri="{FF2B5EF4-FFF2-40B4-BE49-F238E27FC236}">
              <a16:creationId xmlns:a16="http://schemas.microsoft.com/office/drawing/2014/main" id="{0C528E5F-F1F9-40E6-AFDA-40FC76C19395}"/>
            </a:ext>
          </a:extLst>
        </xdr:cNvPr>
        <xdr:cNvSpPr/>
      </xdr:nvSpPr>
      <xdr:spPr>
        <a:xfrm>
          <a:off x="12971780" y="1219708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新潟県平均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3" name="正方形/長方形 722">
          <a:extLst>
            <a:ext uri="{FF2B5EF4-FFF2-40B4-BE49-F238E27FC236}">
              <a16:creationId xmlns:a16="http://schemas.microsoft.com/office/drawing/2014/main" id="{C9352FB2-0B6F-497C-B4F9-F2FB1D7DED67}"/>
            </a:ext>
          </a:extLst>
        </xdr:cNvPr>
        <xdr:cNvSpPr/>
      </xdr:nvSpPr>
      <xdr:spPr>
        <a:xfrm>
          <a:off x="12971780" y="1239647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56.7</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4" name="正方形/長方形 723">
          <a:extLst>
            <a:ext uri="{FF2B5EF4-FFF2-40B4-BE49-F238E27FC236}">
              <a16:creationId xmlns:a16="http://schemas.microsoft.com/office/drawing/2014/main" id="{D20F52F3-7BFC-4C22-AD08-69549D9B9BE8}"/>
            </a:ext>
          </a:extLst>
        </xdr:cNvPr>
        <xdr:cNvSpPr/>
      </xdr:nvSpPr>
      <xdr:spPr>
        <a:xfrm>
          <a:off x="10960100" y="12668250"/>
          <a:ext cx="415290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6545" cy="223520"/>
    <xdr:sp macro="" textlink="">
      <xdr:nvSpPr>
        <xdr:cNvPr id="725" name="テキスト ボックス 724">
          <a:extLst>
            <a:ext uri="{FF2B5EF4-FFF2-40B4-BE49-F238E27FC236}">
              <a16:creationId xmlns:a16="http://schemas.microsoft.com/office/drawing/2014/main" id="{82C7FF0B-7169-4ADA-8137-C9E98291D49F}"/>
            </a:ext>
          </a:extLst>
        </xdr:cNvPr>
        <xdr:cNvSpPr txBox="1"/>
      </xdr:nvSpPr>
      <xdr:spPr>
        <a:xfrm>
          <a:off x="10922000" y="12481560"/>
          <a:ext cx="29654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6" name="直線コネクタ 725">
          <a:extLst>
            <a:ext uri="{FF2B5EF4-FFF2-40B4-BE49-F238E27FC236}">
              <a16:creationId xmlns:a16="http://schemas.microsoft.com/office/drawing/2014/main" id="{E59D8105-85D5-48BB-9D02-9B0C9EC1770A}"/>
            </a:ext>
          </a:extLst>
        </xdr:cNvPr>
        <xdr:cNvCxnSpPr/>
      </xdr:nvCxnSpPr>
      <xdr:spPr>
        <a:xfrm>
          <a:off x="10960100" y="14904720"/>
          <a:ext cx="41300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88</xdr:row>
      <xdr:rowOff>10160</xdr:rowOff>
    </xdr:from>
    <xdr:ext cx="465455" cy="259080"/>
    <xdr:sp macro="" textlink="">
      <xdr:nvSpPr>
        <xdr:cNvPr id="727" name="テキスト ボックス 726">
          <a:extLst>
            <a:ext uri="{FF2B5EF4-FFF2-40B4-BE49-F238E27FC236}">
              <a16:creationId xmlns:a16="http://schemas.microsoft.com/office/drawing/2014/main" id="{64F9EAA9-C71C-4B0F-9414-B6B7F67E6045}"/>
            </a:ext>
          </a:extLst>
        </xdr:cNvPr>
        <xdr:cNvSpPr txBox="1"/>
      </xdr:nvSpPr>
      <xdr:spPr>
        <a:xfrm>
          <a:off x="10561320" y="1476248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28" name="直線コネクタ 727">
          <a:extLst>
            <a:ext uri="{FF2B5EF4-FFF2-40B4-BE49-F238E27FC236}">
              <a16:creationId xmlns:a16="http://schemas.microsoft.com/office/drawing/2014/main" id="{CDE24029-1E67-4A90-8B40-A9EAB01BA23C}"/>
            </a:ext>
          </a:extLst>
        </xdr:cNvPr>
        <xdr:cNvCxnSpPr/>
      </xdr:nvCxnSpPr>
      <xdr:spPr>
        <a:xfrm>
          <a:off x="10960100" y="14531340"/>
          <a:ext cx="41300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85</xdr:row>
      <xdr:rowOff>143510</xdr:rowOff>
    </xdr:from>
    <xdr:ext cx="465455" cy="257175"/>
    <xdr:sp macro="" textlink="">
      <xdr:nvSpPr>
        <xdr:cNvPr id="729" name="テキスト ボックス 728">
          <a:extLst>
            <a:ext uri="{FF2B5EF4-FFF2-40B4-BE49-F238E27FC236}">
              <a16:creationId xmlns:a16="http://schemas.microsoft.com/office/drawing/2014/main" id="{0B977E9F-78FD-4C00-A042-3804DC65413A}"/>
            </a:ext>
          </a:extLst>
        </xdr:cNvPr>
        <xdr:cNvSpPr txBox="1"/>
      </xdr:nvSpPr>
      <xdr:spPr>
        <a:xfrm>
          <a:off x="10561320" y="1439291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30" name="直線コネクタ 729">
          <a:extLst>
            <a:ext uri="{FF2B5EF4-FFF2-40B4-BE49-F238E27FC236}">
              <a16:creationId xmlns:a16="http://schemas.microsoft.com/office/drawing/2014/main" id="{7A42070C-C733-4248-9597-9FEC9DF4B7CB}"/>
            </a:ext>
          </a:extLst>
        </xdr:cNvPr>
        <xdr:cNvCxnSpPr/>
      </xdr:nvCxnSpPr>
      <xdr:spPr>
        <a:xfrm>
          <a:off x="10960100" y="14157960"/>
          <a:ext cx="41300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83</xdr:row>
      <xdr:rowOff>105410</xdr:rowOff>
    </xdr:from>
    <xdr:ext cx="403225" cy="259080"/>
    <xdr:sp macro="" textlink="">
      <xdr:nvSpPr>
        <xdr:cNvPr id="731" name="テキスト ボックス 730">
          <a:extLst>
            <a:ext uri="{FF2B5EF4-FFF2-40B4-BE49-F238E27FC236}">
              <a16:creationId xmlns:a16="http://schemas.microsoft.com/office/drawing/2014/main" id="{4B3286FF-9499-4232-BC93-F6015DA64528}"/>
            </a:ext>
          </a:extLst>
        </xdr:cNvPr>
        <xdr:cNvSpPr txBox="1"/>
      </xdr:nvSpPr>
      <xdr:spPr>
        <a:xfrm>
          <a:off x="10602595" y="1401953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32" name="直線コネクタ 731">
          <a:extLst>
            <a:ext uri="{FF2B5EF4-FFF2-40B4-BE49-F238E27FC236}">
              <a16:creationId xmlns:a16="http://schemas.microsoft.com/office/drawing/2014/main" id="{2EB075C7-BABD-4A87-807D-8E23E99B44E2}"/>
            </a:ext>
          </a:extLst>
        </xdr:cNvPr>
        <xdr:cNvCxnSpPr/>
      </xdr:nvCxnSpPr>
      <xdr:spPr>
        <a:xfrm>
          <a:off x="10960100" y="13784580"/>
          <a:ext cx="41300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81</xdr:row>
      <xdr:rowOff>67310</xdr:rowOff>
    </xdr:from>
    <xdr:ext cx="403225" cy="259080"/>
    <xdr:sp macro="" textlink="">
      <xdr:nvSpPr>
        <xdr:cNvPr id="733" name="テキスト ボックス 732">
          <a:extLst>
            <a:ext uri="{FF2B5EF4-FFF2-40B4-BE49-F238E27FC236}">
              <a16:creationId xmlns:a16="http://schemas.microsoft.com/office/drawing/2014/main" id="{B548B284-DAC1-41E4-95E6-AE28E3CF3EFA}"/>
            </a:ext>
          </a:extLst>
        </xdr:cNvPr>
        <xdr:cNvSpPr txBox="1"/>
      </xdr:nvSpPr>
      <xdr:spPr>
        <a:xfrm>
          <a:off x="10602595" y="1364615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34" name="直線コネクタ 733">
          <a:extLst>
            <a:ext uri="{FF2B5EF4-FFF2-40B4-BE49-F238E27FC236}">
              <a16:creationId xmlns:a16="http://schemas.microsoft.com/office/drawing/2014/main" id="{08F1BB86-0AC9-414B-ADD5-ED547419E943}"/>
            </a:ext>
          </a:extLst>
        </xdr:cNvPr>
        <xdr:cNvCxnSpPr/>
      </xdr:nvCxnSpPr>
      <xdr:spPr>
        <a:xfrm>
          <a:off x="10960100" y="13411200"/>
          <a:ext cx="41300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79</xdr:row>
      <xdr:rowOff>29210</xdr:rowOff>
    </xdr:from>
    <xdr:ext cx="403225" cy="257175"/>
    <xdr:sp macro="" textlink="">
      <xdr:nvSpPr>
        <xdr:cNvPr id="735" name="テキスト ボックス 734">
          <a:extLst>
            <a:ext uri="{FF2B5EF4-FFF2-40B4-BE49-F238E27FC236}">
              <a16:creationId xmlns:a16="http://schemas.microsoft.com/office/drawing/2014/main" id="{E0DEE794-0054-4757-8CF0-F3B4844BF93C}"/>
            </a:ext>
          </a:extLst>
        </xdr:cNvPr>
        <xdr:cNvSpPr txBox="1"/>
      </xdr:nvSpPr>
      <xdr:spPr>
        <a:xfrm>
          <a:off x="10602595" y="1327277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36" name="直線コネクタ 735">
          <a:extLst>
            <a:ext uri="{FF2B5EF4-FFF2-40B4-BE49-F238E27FC236}">
              <a16:creationId xmlns:a16="http://schemas.microsoft.com/office/drawing/2014/main" id="{FAF313D3-DE06-4767-9FE1-A12D8454D0BE}"/>
            </a:ext>
          </a:extLst>
        </xdr:cNvPr>
        <xdr:cNvCxnSpPr/>
      </xdr:nvCxnSpPr>
      <xdr:spPr>
        <a:xfrm>
          <a:off x="10960100" y="13041630"/>
          <a:ext cx="41300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76</xdr:row>
      <xdr:rowOff>162560</xdr:rowOff>
    </xdr:from>
    <xdr:ext cx="403225" cy="259080"/>
    <xdr:sp macro="" textlink="">
      <xdr:nvSpPr>
        <xdr:cNvPr id="737" name="テキスト ボックス 736">
          <a:extLst>
            <a:ext uri="{FF2B5EF4-FFF2-40B4-BE49-F238E27FC236}">
              <a16:creationId xmlns:a16="http://schemas.microsoft.com/office/drawing/2014/main" id="{FE03C0B7-AE58-45B0-8F65-EB001C66CDD9}"/>
            </a:ext>
          </a:extLst>
        </xdr:cNvPr>
        <xdr:cNvSpPr txBox="1"/>
      </xdr:nvSpPr>
      <xdr:spPr>
        <a:xfrm>
          <a:off x="10602595" y="1290320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38" name="直線コネクタ 737">
          <a:extLst>
            <a:ext uri="{FF2B5EF4-FFF2-40B4-BE49-F238E27FC236}">
              <a16:creationId xmlns:a16="http://schemas.microsoft.com/office/drawing/2014/main" id="{2A007C30-9BA6-4357-9F22-9C8D2F5AD382}"/>
            </a:ext>
          </a:extLst>
        </xdr:cNvPr>
        <xdr:cNvCxnSpPr/>
      </xdr:nvCxnSpPr>
      <xdr:spPr>
        <a:xfrm>
          <a:off x="10960100" y="12668250"/>
          <a:ext cx="41300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74</xdr:row>
      <xdr:rowOff>124460</xdr:rowOff>
    </xdr:from>
    <xdr:ext cx="337185" cy="259080"/>
    <xdr:sp macro="" textlink="">
      <xdr:nvSpPr>
        <xdr:cNvPr id="739" name="テキスト ボックス 738">
          <a:extLst>
            <a:ext uri="{FF2B5EF4-FFF2-40B4-BE49-F238E27FC236}">
              <a16:creationId xmlns:a16="http://schemas.microsoft.com/office/drawing/2014/main" id="{FE3E33BF-A7BA-42E2-A92F-D7B25B13DC19}"/>
            </a:ext>
          </a:extLst>
        </xdr:cNvPr>
        <xdr:cNvSpPr txBox="1"/>
      </xdr:nvSpPr>
      <xdr:spPr>
        <a:xfrm>
          <a:off x="10666730" y="12529820"/>
          <a:ext cx="337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0" name="【児童館】&#10;有形固定資産減価償却率グラフ枠">
          <a:extLst>
            <a:ext uri="{FF2B5EF4-FFF2-40B4-BE49-F238E27FC236}">
              <a16:creationId xmlns:a16="http://schemas.microsoft.com/office/drawing/2014/main" id="{B0D4C774-18FB-433D-A8E5-1F0AB5265FD3}"/>
            </a:ext>
          </a:extLst>
        </xdr:cNvPr>
        <xdr:cNvSpPr/>
      </xdr:nvSpPr>
      <xdr:spPr>
        <a:xfrm>
          <a:off x="10960100" y="12668250"/>
          <a:ext cx="415290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78</xdr:row>
      <xdr:rowOff>93345</xdr:rowOff>
    </xdr:from>
    <xdr:to>
      <xdr:col>85</xdr:col>
      <xdr:colOff>126365</xdr:colOff>
      <xdr:row>86</xdr:row>
      <xdr:rowOff>114300</xdr:rowOff>
    </xdr:to>
    <xdr:cxnSp macro="">
      <xdr:nvCxnSpPr>
        <xdr:cNvPr id="741" name="直線コネクタ 740">
          <a:extLst>
            <a:ext uri="{FF2B5EF4-FFF2-40B4-BE49-F238E27FC236}">
              <a16:creationId xmlns:a16="http://schemas.microsoft.com/office/drawing/2014/main" id="{6EA07058-0624-428A-80FC-92DB5AED1851}"/>
            </a:ext>
          </a:extLst>
        </xdr:cNvPr>
        <xdr:cNvCxnSpPr/>
      </xdr:nvCxnSpPr>
      <xdr:spPr>
        <a:xfrm flipV="1">
          <a:off x="14375765" y="13169265"/>
          <a:ext cx="0" cy="13620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118110</xdr:rowOff>
    </xdr:from>
    <xdr:ext cx="469900" cy="259080"/>
    <xdr:sp macro="" textlink="">
      <xdr:nvSpPr>
        <xdr:cNvPr id="742" name="【児童館】&#10;有形固定資産減価償却率最小値テキスト">
          <a:extLst>
            <a:ext uri="{FF2B5EF4-FFF2-40B4-BE49-F238E27FC236}">
              <a16:creationId xmlns:a16="http://schemas.microsoft.com/office/drawing/2014/main" id="{2E71C067-2095-4729-B7BC-02D3F864ED8E}"/>
            </a:ext>
          </a:extLst>
        </xdr:cNvPr>
        <xdr:cNvSpPr txBox="1"/>
      </xdr:nvSpPr>
      <xdr:spPr>
        <a:xfrm>
          <a:off x="14414500" y="145351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743" name="直線コネクタ 742">
          <a:extLst>
            <a:ext uri="{FF2B5EF4-FFF2-40B4-BE49-F238E27FC236}">
              <a16:creationId xmlns:a16="http://schemas.microsoft.com/office/drawing/2014/main" id="{2C99E981-512E-4E84-980D-E15FC28FE618}"/>
            </a:ext>
          </a:extLst>
        </xdr:cNvPr>
        <xdr:cNvCxnSpPr/>
      </xdr:nvCxnSpPr>
      <xdr:spPr>
        <a:xfrm>
          <a:off x="14287500" y="1453134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40640</xdr:rowOff>
    </xdr:from>
    <xdr:ext cx="405130" cy="257175"/>
    <xdr:sp macro="" textlink="">
      <xdr:nvSpPr>
        <xdr:cNvPr id="744" name="【児童館】&#10;有形固定資産減価償却率最大値テキスト">
          <a:extLst>
            <a:ext uri="{FF2B5EF4-FFF2-40B4-BE49-F238E27FC236}">
              <a16:creationId xmlns:a16="http://schemas.microsoft.com/office/drawing/2014/main" id="{ACF78CAD-7F27-4D3A-B033-3B850F60CF69}"/>
            </a:ext>
          </a:extLst>
        </xdr:cNvPr>
        <xdr:cNvSpPr txBox="1"/>
      </xdr:nvSpPr>
      <xdr:spPr>
        <a:xfrm>
          <a:off x="14414500" y="1294892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26.9</a:t>
          </a:r>
          <a:endParaRPr kumimoji="1" lang="ja-JP" altLang="en-US" sz="1000" b="1">
            <a:latin typeface="ＭＳ Ｐゴシック"/>
            <a:ea typeface="ＭＳ Ｐゴシック"/>
          </a:endParaRPr>
        </a:p>
      </xdr:txBody>
    </xdr:sp>
    <xdr:clientData/>
  </xdr:oneCellAnchor>
  <xdr:twoCellAnchor>
    <xdr:from>
      <xdr:col>85</xdr:col>
      <xdr:colOff>38100</xdr:colOff>
      <xdr:row>78</xdr:row>
      <xdr:rowOff>93345</xdr:rowOff>
    </xdr:from>
    <xdr:to>
      <xdr:col>86</xdr:col>
      <xdr:colOff>25400</xdr:colOff>
      <xdr:row>78</xdr:row>
      <xdr:rowOff>93345</xdr:rowOff>
    </xdr:to>
    <xdr:cxnSp macro="">
      <xdr:nvCxnSpPr>
        <xdr:cNvPr id="745" name="直線コネクタ 744">
          <a:extLst>
            <a:ext uri="{FF2B5EF4-FFF2-40B4-BE49-F238E27FC236}">
              <a16:creationId xmlns:a16="http://schemas.microsoft.com/office/drawing/2014/main" id="{6B1AFD42-A35E-488E-A621-EF251B45C238}"/>
            </a:ext>
          </a:extLst>
        </xdr:cNvPr>
        <xdr:cNvCxnSpPr/>
      </xdr:nvCxnSpPr>
      <xdr:spPr>
        <a:xfrm>
          <a:off x="14287500" y="13169265"/>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83</xdr:row>
      <xdr:rowOff>0</xdr:rowOff>
    </xdr:from>
    <xdr:ext cx="405130" cy="259080"/>
    <xdr:sp macro="" textlink="">
      <xdr:nvSpPr>
        <xdr:cNvPr id="746" name="【児童館】&#10;有形固定資産減価償却率平均値テキスト">
          <a:extLst>
            <a:ext uri="{FF2B5EF4-FFF2-40B4-BE49-F238E27FC236}">
              <a16:creationId xmlns:a16="http://schemas.microsoft.com/office/drawing/2014/main" id="{A94127E1-B953-4ACC-B020-21C337383B85}"/>
            </a:ext>
          </a:extLst>
        </xdr:cNvPr>
        <xdr:cNvSpPr txBox="1"/>
      </xdr:nvSpPr>
      <xdr:spPr>
        <a:xfrm>
          <a:off x="14414500" y="1391412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70.8</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83</xdr:row>
      <xdr:rowOff>21590</xdr:rowOff>
    </xdr:from>
    <xdr:to>
      <xdr:col>85</xdr:col>
      <xdr:colOff>177800</xdr:colOff>
      <xdr:row>83</xdr:row>
      <xdr:rowOff>123190</xdr:rowOff>
    </xdr:to>
    <xdr:sp macro="" textlink="">
      <xdr:nvSpPr>
        <xdr:cNvPr id="747" name="フローチャート: 判断 746">
          <a:extLst>
            <a:ext uri="{FF2B5EF4-FFF2-40B4-BE49-F238E27FC236}">
              <a16:creationId xmlns:a16="http://schemas.microsoft.com/office/drawing/2014/main" id="{27654CEF-647B-418E-9504-25FB2C5C7F1B}"/>
            </a:ext>
          </a:extLst>
        </xdr:cNvPr>
        <xdr:cNvSpPr/>
      </xdr:nvSpPr>
      <xdr:spPr>
        <a:xfrm>
          <a:off x="14325600" y="13935710"/>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17780</xdr:rowOff>
    </xdr:from>
    <xdr:to>
      <xdr:col>81</xdr:col>
      <xdr:colOff>101600</xdr:colOff>
      <xdr:row>83</xdr:row>
      <xdr:rowOff>119380</xdr:rowOff>
    </xdr:to>
    <xdr:sp macro="" textlink="">
      <xdr:nvSpPr>
        <xdr:cNvPr id="748" name="フローチャート: 判断 747">
          <a:extLst>
            <a:ext uri="{FF2B5EF4-FFF2-40B4-BE49-F238E27FC236}">
              <a16:creationId xmlns:a16="http://schemas.microsoft.com/office/drawing/2014/main" id="{A4E9C289-DD4B-4BB1-8B94-D33E89F14A7B}"/>
            </a:ext>
          </a:extLst>
        </xdr:cNvPr>
        <xdr:cNvSpPr/>
      </xdr:nvSpPr>
      <xdr:spPr>
        <a:xfrm>
          <a:off x="13578840" y="1393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2540</xdr:rowOff>
    </xdr:from>
    <xdr:to>
      <xdr:col>76</xdr:col>
      <xdr:colOff>165100</xdr:colOff>
      <xdr:row>83</xdr:row>
      <xdr:rowOff>104140</xdr:rowOff>
    </xdr:to>
    <xdr:sp macro="" textlink="">
      <xdr:nvSpPr>
        <xdr:cNvPr id="749" name="フローチャート: 判断 748">
          <a:extLst>
            <a:ext uri="{FF2B5EF4-FFF2-40B4-BE49-F238E27FC236}">
              <a16:creationId xmlns:a16="http://schemas.microsoft.com/office/drawing/2014/main" id="{89CAFEA8-E320-4F2C-B59E-4C5C2E6FE64B}"/>
            </a:ext>
          </a:extLst>
        </xdr:cNvPr>
        <xdr:cNvSpPr/>
      </xdr:nvSpPr>
      <xdr:spPr>
        <a:xfrm>
          <a:off x="12804140" y="13916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114935</xdr:rowOff>
    </xdr:from>
    <xdr:to>
      <xdr:col>72</xdr:col>
      <xdr:colOff>38100</xdr:colOff>
      <xdr:row>83</xdr:row>
      <xdr:rowOff>45085</xdr:rowOff>
    </xdr:to>
    <xdr:sp macro="" textlink="">
      <xdr:nvSpPr>
        <xdr:cNvPr id="750" name="フローチャート: 判断 749">
          <a:extLst>
            <a:ext uri="{FF2B5EF4-FFF2-40B4-BE49-F238E27FC236}">
              <a16:creationId xmlns:a16="http://schemas.microsoft.com/office/drawing/2014/main" id="{8F905183-5325-4835-9951-80F6505BB078}"/>
            </a:ext>
          </a:extLst>
        </xdr:cNvPr>
        <xdr:cNvSpPr/>
      </xdr:nvSpPr>
      <xdr:spPr>
        <a:xfrm>
          <a:off x="12029440" y="1386141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65405</xdr:rowOff>
    </xdr:from>
    <xdr:to>
      <xdr:col>67</xdr:col>
      <xdr:colOff>101600</xdr:colOff>
      <xdr:row>82</xdr:row>
      <xdr:rowOff>167005</xdr:rowOff>
    </xdr:to>
    <xdr:sp macro="" textlink="">
      <xdr:nvSpPr>
        <xdr:cNvPr id="751" name="フローチャート: 判断 750">
          <a:extLst>
            <a:ext uri="{FF2B5EF4-FFF2-40B4-BE49-F238E27FC236}">
              <a16:creationId xmlns:a16="http://schemas.microsoft.com/office/drawing/2014/main" id="{86590F0B-9B35-41DA-A8C4-B2F55F55E4C3}"/>
            </a:ext>
          </a:extLst>
        </xdr:cNvPr>
        <xdr:cNvSpPr/>
      </xdr:nvSpPr>
      <xdr:spPr>
        <a:xfrm>
          <a:off x="11231880" y="13811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149860</xdr:rowOff>
    </xdr:from>
    <xdr:ext cx="762000" cy="259080"/>
    <xdr:sp macro="" textlink="">
      <xdr:nvSpPr>
        <xdr:cNvPr id="752" name="テキスト ボックス 751">
          <a:extLst>
            <a:ext uri="{FF2B5EF4-FFF2-40B4-BE49-F238E27FC236}">
              <a16:creationId xmlns:a16="http://schemas.microsoft.com/office/drawing/2014/main" id="{0EA4667D-3368-4246-9DE6-A59B224083C6}"/>
            </a:ext>
          </a:extLst>
        </xdr:cNvPr>
        <xdr:cNvSpPr txBox="1"/>
      </xdr:nvSpPr>
      <xdr:spPr>
        <a:xfrm>
          <a:off x="14208760" y="149021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88</xdr:row>
      <xdr:rowOff>149860</xdr:rowOff>
    </xdr:from>
    <xdr:ext cx="762000" cy="259080"/>
    <xdr:sp macro="" textlink="">
      <xdr:nvSpPr>
        <xdr:cNvPr id="753" name="テキスト ボックス 752">
          <a:extLst>
            <a:ext uri="{FF2B5EF4-FFF2-40B4-BE49-F238E27FC236}">
              <a16:creationId xmlns:a16="http://schemas.microsoft.com/office/drawing/2014/main" id="{A9B9ADD6-5965-4859-AD2C-41D870F6AF6E}"/>
            </a:ext>
          </a:extLst>
        </xdr:cNvPr>
        <xdr:cNvSpPr txBox="1"/>
      </xdr:nvSpPr>
      <xdr:spPr>
        <a:xfrm>
          <a:off x="13462000" y="149021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88</xdr:row>
      <xdr:rowOff>149860</xdr:rowOff>
    </xdr:from>
    <xdr:ext cx="762000" cy="259080"/>
    <xdr:sp macro="" textlink="">
      <xdr:nvSpPr>
        <xdr:cNvPr id="754" name="テキスト ボックス 753">
          <a:extLst>
            <a:ext uri="{FF2B5EF4-FFF2-40B4-BE49-F238E27FC236}">
              <a16:creationId xmlns:a16="http://schemas.microsoft.com/office/drawing/2014/main" id="{B4CE7169-8638-45EE-B971-24959BBE6B6C}"/>
            </a:ext>
          </a:extLst>
        </xdr:cNvPr>
        <xdr:cNvSpPr txBox="1"/>
      </xdr:nvSpPr>
      <xdr:spPr>
        <a:xfrm>
          <a:off x="12687300" y="149021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88</xdr:row>
      <xdr:rowOff>149860</xdr:rowOff>
    </xdr:from>
    <xdr:ext cx="762000" cy="259080"/>
    <xdr:sp macro="" textlink="">
      <xdr:nvSpPr>
        <xdr:cNvPr id="755" name="テキスト ボックス 754">
          <a:extLst>
            <a:ext uri="{FF2B5EF4-FFF2-40B4-BE49-F238E27FC236}">
              <a16:creationId xmlns:a16="http://schemas.microsoft.com/office/drawing/2014/main" id="{C5BF3DC0-F6EF-4408-A748-99FAE18F2603}"/>
            </a:ext>
          </a:extLst>
        </xdr:cNvPr>
        <xdr:cNvSpPr txBox="1"/>
      </xdr:nvSpPr>
      <xdr:spPr>
        <a:xfrm>
          <a:off x="11904980" y="149021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88</xdr:row>
      <xdr:rowOff>149860</xdr:rowOff>
    </xdr:from>
    <xdr:ext cx="762000" cy="259080"/>
    <xdr:sp macro="" textlink="">
      <xdr:nvSpPr>
        <xdr:cNvPr id="756" name="テキスト ボックス 755">
          <a:extLst>
            <a:ext uri="{FF2B5EF4-FFF2-40B4-BE49-F238E27FC236}">
              <a16:creationId xmlns:a16="http://schemas.microsoft.com/office/drawing/2014/main" id="{867F9F57-1898-4D12-9CAF-DF71AC301F0E}"/>
            </a:ext>
          </a:extLst>
        </xdr:cNvPr>
        <xdr:cNvSpPr txBox="1"/>
      </xdr:nvSpPr>
      <xdr:spPr>
        <a:xfrm>
          <a:off x="11115040" y="149021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79</xdr:row>
      <xdr:rowOff>55880</xdr:rowOff>
    </xdr:from>
    <xdr:to>
      <xdr:col>85</xdr:col>
      <xdr:colOff>177800</xdr:colOff>
      <xdr:row>79</xdr:row>
      <xdr:rowOff>157480</xdr:rowOff>
    </xdr:to>
    <xdr:sp macro="" textlink="">
      <xdr:nvSpPr>
        <xdr:cNvPr id="757" name="楕円 756">
          <a:extLst>
            <a:ext uri="{FF2B5EF4-FFF2-40B4-BE49-F238E27FC236}">
              <a16:creationId xmlns:a16="http://schemas.microsoft.com/office/drawing/2014/main" id="{62F7710A-AF4E-4966-A097-D4F2F3DDF754}"/>
            </a:ext>
          </a:extLst>
        </xdr:cNvPr>
        <xdr:cNvSpPr/>
      </xdr:nvSpPr>
      <xdr:spPr>
        <a:xfrm>
          <a:off x="14325600" y="13299440"/>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78740</xdr:rowOff>
    </xdr:from>
    <xdr:ext cx="405130" cy="259080"/>
    <xdr:sp macro="" textlink="">
      <xdr:nvSpPr>
        <xdr:cNvPr id="758" name="【児童館】&#10;有形固定資産減価償却率該当値テキスト">
          <a:extLst>
            <a:ext uri="{FF2B5EF4-FFF2-40B4-BE49-F238E27FC236}">
              <a16:creationId xmlns:a16="http://schemas.microsoft.com/office/drawing/2014/main" id="{51BA6B2D-3696-4B53-9059-D316B23F1D0E}"/>
            </a:ext>
          </a:extLst>
        </xdr:cNvPr>
        <xdr:cNvSpPr txBox="1"/>
      </xdr:nvSpPr>
      <xdr:spPr>
        <a:xfrm>
          <a:off x="14414500" y="1315466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36.6</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84</xdr:row>
      <xdr:rowOff>8255</xdr:rowOff>
    </xdr:from>
    <xdr:to>
      <xdr:col>81</xdr:col>
      <xdr:colOff>101600</xdr:colOff>
      <xdr:row>84</xdr:row>
      <xdr:rowOff>109855</xdr:rowOff>
    </xdr:to>
    <xdr:sp macro="" textlink="">
      <xdr:nvSpPr>
        <xdr:cNvPr id="759" name="楕円 758">
          <a:extLst>
            <a:ext uri="{FF2B5EF4-FFF2-40B4-BE49-F238E27FC236}">
              <a16:creationId xmlns:a16="http://schemas.microsoft.com/office/drawing/2014/main" id="{296041A1-C8EC-44C4-B03D-8DDD0CE33307}"/>
            </a:ext>
          </a:extLst>
        </xdr:cNvPr>
        <xdr:cNvSpPr/>
      </xdr:nvSpPr>
      <xdr:spPr>
        <a:xfrm>
          <a:off x="13578840" y="14090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106680</xdr:rowOff>
    </xdr:from>
    <xdr:to>
      <xdr:col>85</xdr:col>
      <xdr:colOff>127000</xdr:colOff>
      <xdr:row>84</xdr:row>
      <xdr:rowOff>59055</xdr:rowOff>
    </xdr:to>
    <xdr:cxnSp macro="">
      <xdr:nvCxnSpPr>
        <xdr:cNvPr id="760" name="直線コネクタ 759">
          <a:extLst>
            <a:ext uri="{FF2B5EF4-FFF2-40B4-BE49-F238E27FC236}">
              <a16:creationId xmlns:a16="http://schemas.microsoft.com/office/drawing/2014/main" id="{DDD3095B-04B9-4E31-9710-AA3E0CDAD32B}"/>
            </a:ext>
          </a:extLst>
        </xdr:cNvPr>
        <xdr:cNvCxnSpPr/>
      </xdr:nvCxnSpPr>
      <xdr:spPr>
        <a:xfrm flipV="1">
          <a:off x="13629640" y="13350240"/>
          <a:ext cx="746760" cy="790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116840</xdr:rowOff>
    </xdr:from>
    <xdr:to>
      <xdr:col>76</xdr:col>
      <xdr:colOff>165100</xdr:colOff>
      <xdr:row>84</xdr:row>
      <xdr:rowOff>46990</xdr:rowOff>
    </xdr:to>
    <xdr:sp macro="" textlink="">
      <xdr:nvSpPr>
        <xdr:cNvPr id="761" name="楕円 760">
          <a:extLst>
            <a:ext uri="{FF2B5EF4-FFF2-40B4-BE49-F238E27FC236}">
              <a16:creationId xmlns:a16="http://schemas.microsoft.com/office/drawing/2014/main" id="{BB612059-EE3E-43B1-BA83-6AA6AE5FE2B3}"/>
            </a:ext>
          </a:extLst>
        </xdr:cNvPr>
        <xdr:cNvSpPr/>
      </xdr:nvSpPr>
      <xdr:spPr>
        <a:xfrm>
          <a:off x="12804140" y="140309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167640</xdr:rowOff>
    </xdr:from>
    <xdr:to>
      <xdr:col>81</xdr:col>
      <xdr:colOff>50800</xdr:colOff>
      <xdr:row>84</xdr:row>
      <xdr:rowOff>59055</xdr:rowOff>
    </xdr:to>
    <xdr:cxnSp macro="">
      <xdr:nvCxnSpPr>
        <xdr:cNvPr id="762" name="直線コネクタ 761">
          <a:extLst>
            <a:ext uri="{FF2B5EF4-FFF2-40B4-BE49-F238E27FC236}">
              <a16:creationId xmlns:a16="http://schemas.microsoft.com/office/drawing/2014/main" id="{E018EB19-3472-42DA-AD64-D406A2376722}"/>
            </a:ext>
          </a:extLst>
        </xdr:cNvPr>
        <xdr:cNvCxnSpPr/>
      </xdr:nvCxnSpPr>
      <xdr:spPr>
        <a:xfrm>
          <a:off x="12854940" y="14081760"/>
          <a:ext cx="774700" cy="590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15875</xdr:rowOff>
    </xdr:from>
    <xdr:to>
      <xdr:col>72</xdr:col>
      <xdr:colOff>38100</xdr:colOff>
      <xdr:row>84</xdr:row>
      <xdr:rowOff>117475</xdr:rowOff>
    </xdr:to>
    <xdr:sp macro="" textlink="">
      <xdr:nvSpPr>
        <xdr:cNvPr id="763" name="楕円 762">
          <a:extLst>
            <a:ext uri="{FF2B5EF4-FFF2-40B4-BE49-F238E27FC236}">
              <a16:creationId xmlns:a16="http://schemas.microsoft.com/office/drawing/2014/main" id="{37313B65-525E-4CBC-B5F4-734561F885C0}"/>
            </a:ext>
          </a:extLst>
        </xdr:cNvPr>
        <xdr:cNvSpPr/>
      </xdr:nvSpPr>
      <xdr:spPr>
        <a:xfrm>
          <a:off x="12029440" y="1409763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167640</xdr:rowOff>
    </xdr:from>
    <xdr:to>
      <xdr:col>76</xdr:col>
      <xdr:colOff>114300</xdr:colOff>
      <xdr:row>84</xdr:row>
      <xdr:rowOff>66675</xdr:rowOff>
    </xdr:to>
    <xdr:cxnSp macro="">
      <xdr:nvCxnSpPr>
        <xdr:cNvPr id="764" name="直線コネクタ 763">
          <a:extLst>
            <a:ext uri="{FF2B5EF4-FFF2-40B4-BE49-F238E27FC236}">
              <a16:creationId xmlns:a16="http://schemas.microsoft.com/office/drawing/2014/main" id="{8A0FE724-D234-46C7-89D7-03DAFE19D6A2}"/>
            </a:ext>
          </a:extLst>
        </xdr:cNvPr>
        <xdr:cNvCxnSpPr/>
      </xdr:nvCxnSpPr>
      <xdr:spPr>
        <a:xfrm flipV="1">
          <a:off x="12072620" y="14081760"/>
          <a:ext cx="782320" cy="666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154940</xdr:rowOff>
    </xdr:from>
    <xdr:to>
      <xdr:col>67</xdr:col>
      <xdr:colOff>101600</xdr:colOff>
      <xdr:row>84</xdr:row>
      <xdr:rowOff>85090</xdr:rowOff>
    </xdr:to>
    <xdr:sp macro="" textlink="">
      <xdr:nvSpPr>
        <xdr:cNvPr id="765" name="楕円 764">
          <a:extLst>
            <a:ext uri="{FF2B5EF4-FFF2-40B4-BE49-F238E27FC236}">
              <a16:creationId xmlns:a16="http://schemas.microsoft.com/office/drawing/2014/main" id="{4A9943BA-62A6-4AFA-913F-4C9A54666CED}"/>
            </a:ext>
          </a:extLst>
        </xdr:cNvPr>
        <xdr:cNvSpPr/>
      </xdr:nvSpPr>
      <xdr:spPr>
        <a:xfrm>
          <a:off x="11231880" y="140690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84</xdr:row>
      <xdr:rowOff>34290</xdr:rowOff>
    </xdr:from>
    <xdr:to>
      <xdr:col>71</xdr:col>
      <xdr:colOff>177800</xdr:colOff>
      <xdr:row>84</xdr:row>
      <xdr:rowOff>66675</xdr:rowOff>
    </xdr:to>
    <xdr:cxnSp macro="">
      <xdr:nvCxnSpPr>
        <xdr:cNvPr id="766" name="直線コネクタ 765">
          <a:extLst>
            <a:ext uri="{FF2B5EF4-FFF2-40B4-BE49-F238E27FC236}">
              <a16:creationId xmlns:a16="http://schemas.microsoft.com/office/drawing/2014/main" id="{B936B9B0-9204-43CB-A9B7-6D0A3A016AB2}"/>
            </a:ext>
          </a:extLst>
        </xdr:cNvPr>
        <xdr:cNvCxnSpPr/>
      </xdr:nvCxnSpPr>
      <xdr:spPr>
        <a:xfrm>
          <a:off x="11282680" y="14116050"/>
          <a:ext cx="78994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81</xdr:row>
      <xdr:rowOff>135890</xdr:rowOff>
    </xdr:from>
    <xdr:ext cx="405130" cy="259080"/>
    <xdr:sp macro="" textlink="">
      <xdr:nvSpPr>
        <xdr:cNvPr id="767" name="n_1aveValue【児童館】&#10;有形固定資産減価償却率">
          <a:extLst>
            <a:ext uri="{FF2B5EF4-FFF2-40B4-BE49-F238E27FC236}">
              <a16:creationId xmlns:a16="http://schemas.microsoft.com/office/drawing/2014/main" id="{5E63826B-B09F-4F8A-B0A2-D0E485B089DD}"/>
            </a:ext>
          </a:extLst>
        </xdr:cNvPr>
        <xdr:cNvSpPr txBox="1"/>
      </xdr:nvSpPr>
      <xdr:spPr>
        <a:xfrm>
          <a:off x="13437235" y="1371473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70.6</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81</xdr:row>
      <xdr:rowOff>120650</xdr:rowOff>
    </xdr:from>
    <xdr:ext cx="403225" cy="257175"/>
    <xdr:sp macro="" textlink="">
      <xdr:nvSpPr>
        <xdr:cNvPr id="768" name="n_2aveValue【児童館】&#10;有形固定資産減価償却率">
          <a:extLst>
            <a:ext uri="{FF2B5EF4-FFF2-40B4-BE49-F238E27FC236}">
              <a16:creationId xmlns:a16="http://schemas.microsoft.com/office/drawing/2014/main" id="{7A884320-6729-48C2-806F-35A843C2F6AD}"/>
            </a:ext>
          </a:extLst>
        </xdr:cNvPr>
        <xdr:cNvSpPr txBox="1"/>
      </xdr:nvSpPr>
      <xdr:spPr>
        <a:xfrm>
          <a:off x="12675235" y="1369949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69.8</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81</xdr:row>
      <xdr:rowOff>61595</xdr:rowOff>
    </xdr:from>
    <xdr:ext cx="403225" cy="259080"/>
    <xdr:sp macro="" textlink="">
      <xdr:nvSpPr>
        <xdr:cNvPr id="769" name="n_3aveValue【児童館】&#10;有形固定資産減価償却率">
          <a:extLst>
            <a:ext uri="{FF2B5EF4-FFF2-40B4-BE49-F238E27FC236}">
              <a16:creationId xmlns:a16="http://schemas.microsoft.com/office/drawing/2014/main" id="{8456EB5E-AA4E-44B0-988F-B9FA00EDDCAF}"/>
            </a:ext>
          </a:extLst>
        </xdr:cNvPr>
        <xdr:cNvSpPr txBox="1"/>
      </xdr:nvSpPr>
      <xdr:spPr>
        <a:xfrm>
          <a:off x="11900535" y="1364043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66.7</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81</xdr:row>
      <xdr:rowOff>12065</xdr:rowOff>
    </xdr:from>
    <xdr:ext cx="403225" cy="259080"/>
    <xdr:sp macro="" textlink="">
      <xdr:nvSpPr>
        <xdr:cNvPr id="770" name="n_4aveValue【児童館】&#10;有形固定資産減価償却率">
          <a:extLst>
            <a:ext uri="{FF2B5EF4-FFF2-40B4-BE49-F238E27FC236}">
              <a16:creationId xmlns:a16="http://schemas.microsoft.com/office/drawing/2014/main" id="{04BBABB6-3A27-44C9-83E0-810F0A1A098D}"/>
            </a:ext>
          </a:extLst>
        </xdr:cNvPr>
        <xdr:cNvSpPr txBox="1"/>
      </xdr:nvSpPr>
      <xdr:spPr>
        <a:xfrm>
          <a:off x="11102975" y="1359090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64.1</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84</xdr:row>
      <xdr:rowOff>100965</xdr:rowOff>
    </xdr:from>
    <xdr:ext cx="405130" cy="257175"/>
    <xdr:sp macro="" textlink="">
      <xdr:nvSpPr>
        <xdr:cNvPr id="771" name="n_1mainValue【児童館】&#10;有形固定資産減価償却率">
          <a:extLst>
            <a:ext uri="{FF2B5EF4-FFF2-40B4-BE49-F238E27FC236}">
              <a16:creationId xmlns:a16="http://schemas.microsoft.com/office/drawing/2014/main" id="{3B86867C-F307-4B2E-A494-A8B588E6F799}"/>
            </a:ext>
          </a:extLst>
        </xdr:cNvPr>
        <xdr:cNvSpPr txBox="1"/>
      </xdr:nvSpPr>
      <xdr:spPr>
        <a:xfrm>
          <a:off x="13437235" y="14182725"/>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79.1</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84</xdr:row>
      <xdr:rowOff>38100</xdr:rowOff>
    </xdr:from>
    <xdr:ext cx="403225" cy="259080"/>
    <xdr:sp macro="" textlink="">
      <xdr:nvSpPr>
        <xdr:cNvPr id="772" name="n_2mainValue【児童館】&#10;有形固定資産減価償却率">
          <a:extLst>
            <a:ext uri="{FF2B5EF4-FFF2-40B4-BE49-F238E27FC236}">
              <a16:creationId xmlns:a16="http://schemas.microsoft.com/office/drawing/2014/main" id="{164D1854-B236-4923-B678-FF9B79A5FCA2}"/>
            </a:ext>
          </a:extLst>
        </xdr:cNvPr>
        <xdr:cNvSpPr txBox="1"/>
      </xdr:nvSpPr>
      <xdr:spPr>
        <a:xfrm>
          <a:off x="12675235" y="141198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75.8</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84</xdr:row>
      <xdr:rowOff>109220</xdr:rowOff>
    </xdr:from>
    <xdr:ext cx="403225" cy="257175"/>
    <xdr:sp macro="" textlink="">
      <xdr:nvSpPr>
        <xdr:cNvPr id="773" name="n_3mainValue【児童館】&#10;有形固定資産減価償却率">
          <a:extLst>
            <a:ext uri="{FF2B5EF4-FFF2-40B4-BE49-F238E27FC236}">
              <a16:creationId xmlns:a16="http://schemas.microsoft.com/office/drawing/2014/main" id="{532D434F-D96E-4426-938B-0861C7DA6A35}"/>
            </a:ext>
          </a:extLst>
        </xdr:cNvPr>
        <xdr:cNvSpPr txBox="1"/>
      </xdr:nvSpPr>
      <xdr:spPr>
        <a:xfrm>
          <a:off x="11900535" y="1419098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79.5</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84</xdr:row>
      <xdr:rowOff>76200</xdr:rowOff>
    </xdr:from>
    <xdr:ext cx="403225" cy="257175"/>
    <xdr:sp macro="" textlink="">
      <xdr:nvSpPr>
        <xdr:cNvPr id="774" name="n_4mainValue【児童館】&#10;有形固定資産減価償却率">
          <a:extLst>
            <a:ext uri="{FF2B5EF4-FFF2-40B4-BE49-F238E27FC236}">
              <a16:creationId xmlns:a16="http://schemas.microsoft.com/office/drawing/2014/main" id="{A75D292C-5300-4368-9536-2707EDB76CCE}"/>
            </a:ext>
          </a:extLst>
        </xdr:cNvPr>
        <xdr:cNvSpPr txBox="1"/>
      </xdr:nvSpPr>
      <xdr:spPr>
        <a:xfrm>
          <a:off x="11102975" y="1415796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77.8</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5" name="正方形/長方形 774">
          <a:extLst>
            <a:ext uri="{FF2B5EF4-FFF2-40B4-BE49-F238E27FC236}">
              <a16:creationId xmlns:a16="http://schemas.microsoft.com/office/drawing/2014/main" id="{95CC4ADC-F748-4B66-AAFB-C9F409EF58D3}"/>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6" name="正方形/長方形 775">
          <a:extLst>
            <a:ext uri="{FF2B5EF4-FFF2-40B4-BE49-F238E27FC236}">
              <a16:creationId xmlns:a16="http://schemas.microsoft.com/office/drawing/2014/main" id="{0C587FC5-A967-4A65-9F50-B38818A20D15}"/>
            </a:ext>
          </a:extLst>
        </xdr:cNvPr>
        <xdr:cNvSpPr/>
      </xdr:nvSpPr>
      <xdr:spPr>
        <a:xfrm>
          <a:off x="16220440" y="1219708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77" name="正方形/長方形 776">
          <a:extLst>
            <a:ext uri="{FF2B5EF4-FFF2-40B4-BE49-F238E27FC236}">
              <a16:creationId xmlns:a16="http://schemas.microsoft.com/office/drawing/2014/main" id="{C0B91771-0775-428B-A7A8-C87949A0141E}"/>
            </a:ext>
          </a:extLst>
        </xdr:cNvPr>
        <xdr:cNvSpPr/>
      </xdr:nvSpPr>
      <xdr:spPr>
        <a:xfrm>
          <a:off x="16220440" y="1239647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40/61</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78" name="正方形/長方形 777">
          <a:extLst>
            <a:ext uri="{FF2B5EF4-FFF2-40B4-BE49-F238E27FC236}">
              <a16:creationId xmlns:a16="http://schemas.microsoft.com/office/drawing/2014/main" id="{E7232F3B-F1AD-426C-B7BE-D90E068177AC}"/>
            </a:ext>
          </a:extLst>
        </xdr:cNvPr>
        <xdr:cNvSpPr/>
      </xdr:nvSpPr>
      <xdr:spPr>
        <a:xfrm>
          <a:off x="17099280" y="1219708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79" name="正方形/長方形 778">
          <a:extLst>
            <a:ext uri="{FF2B5EF4-FFF2-40B4-BE49-F238E27FC236}">
              <a16:creationId xmlns:a16="http://schemas.microsoft.com/office/drawing/2014/main" id="{C4CE381B-F2C7-4BEC-86E5-2D3F2D9B6D85}"/>
            </a:ext>
          </a:extLst>
        </xdr:cNvPr>
        <xdr:cNvSpPr/>
      </xdr:nvSpPr>
      <xdr:spPr>
        <a:xfrm>
          <a:off x="17099280" y="1239647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0.021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0" name="正方形/長方形 779">
          <a:extLst>
            <a:ext uri="{FF2B5EF4-FFF2-40B4-BE49-F238E27FC236}">
              <a16:creationId xmlns:a16="http://schemas.microsoft.com/office/drawing/2014/main" id="{022D1151-CB32-4AA3-A122-64E606CD080C}"/>
            </a:ext>
          </a:extLst>
        </xdr:cNvPr>
        <xdr:cNvSpPr/>
      </xdr:nvSpPr>
      <xdr:spPr>
        <a:xfrm>
          <a:off x="18105120" y="1219708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新潟県平均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1" name="正方形/長方形 780">
          <a:extLst>
            <a:ext uri="{FF2B5EF4-FFF2-40B4-BE49-F238E27FC236}">
              <a16:creationId xmlns:a16="http://schemas.microsoft.com/office/drawing/2014/main" id="{4E2C9D86-D6EE-4CDB-8431-C349796F1CBD}"/>
            </a:ext>
          </a:extLst>
        </xdr:cNvPr>
        <xdr:cNvSpPr/>
      </xdr:nvSpPr>
      <xdr:spPr>
        <a:xfrm>
          <a:off x="18105120" y="1239647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0.016</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2" name="正方形/長方形 781">
          <a:extLst>
            <a:ext uri="{FF2B5EF4-FFF2-40B4-BE49-F238E27FC236}">
              <a16:creationId xmlns:a16="http://schemas.microsoft.com/office/drawing/2014/main" id="{F42BC133-DFBB-470F-8AEF-BFC5E6269EBC}"/>
            </a:ext>
          </a:extLst>
        </xdr:cNvPr>
        <xdr:cNvSpPr/>
      </xdr:nvSpPr>
      <xdr:spPr>
        <a:xfrm>
          <a:off x="16093440" y="12668250"/>
          <a:ext cx="417576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7980" cy="223520"/>
    <xdr:sp macro="" textlink="">
      <xdr:nvSpPr>
        <xdr:cNvPr id="783" name="テキスト ボックス 782">
          <a:extLst>
            <a:ext uri="{FF2B5EF4-FFF2-40B4-BE49-F238E27FC236}">
              <a16:creationId xmlns:a16="http://schemas.microsoft.com/office/drawing/2014/main" id="{6ABAC9E4-D00C-416D-812D-7FFB38489D17}"/>
            </a:ext>
          </a:extLst>
        </xdr:cNvPr>
        <xdr:cNvSpPr txBox="1"/>
      </xdr:nvSpPr>
      <xdr:spPr>
        <a:xfrm>
          <a:off x="16078200" y="1248156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4" name="直線コネクタ 783">
          <a:extLst>
            <a:ext uri="{FF2B5EF4-FFF2-40B4-BE49-F238E27FC236}">
              <a16:creationId xmlns:a16="http://schemas.microsoft.com/office/drawing/2014/main" id="{2F6AB90E-388B-4C96-9638-693D44819160}"/>
            </a:ext>
          </a:extLst>
        </xdr:cNvPr>
        <xdr:cNvCxnSpPr/>
      </xdr:nvCxnSpPr>
      <xdr:spPr>
        <a:xfrm>
          <a:off x="16093440" y="1490472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168910</xdr:rowOff>
    </xdr:from>
    <xdr:to>
      <xdr:col>120</xdr:col>
      <xdr:colOff>114300</xdr:colOff>
      <xdr:row>86</xdr:row>
      <xdr:rowOff>168910</xdr:rowOff>
    </xdr:to>
    <xdr:cxnSp macro="">
      <xdr:nvCxnSpPr>
        <xdr:cNvPr id="785" name="直線コネクタ 784">
          <a:extLst>
            <a:ext uri="{FF2B5EF4-FFF2-40B4-BE49-F238E27FC236}">
              <a16:creationId xmlns:a16="http://schemas.microsoft.com/office/drawing/2014/main" id="{7F79F635-F71C-414B-AF19-A5F4604319DB}"/>
            </a:ext>
          </a:extLst>
        </xdr:cNvPr>
        <xdr:cNvCxnSpPr/>
      </xdr:nvCxnSpPr>
      <xdr:spPr>
        <a:xfrm>
          <a:off x="16093440" y="1458595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86</xdr:row>
      <xdr:rowOff>26670</xdr:rowOff>
    </xdr:from>
    <xdr:ext cx="465455" cy="259080"/>
    <xdr:sp macro="" textlink="">
      <xdr:nvSpPr>
        <xdr:cNvPr id="786" name="テキスト ボックス 785">
          <a:extLst>
            <a:ext uri="{FF2B5EF4-FFF2-40B4-BE49-F238E27FC236}">
              <a16:creationId xmlns:a16="http://schemas.microsoft.com/office/drawing/2014/main" id="{2BF3CD30-AF9D-477A-B305-26F964C4DF49}"/>
            </a:ext>
          </a:extLst>
        </xdr:cNvPr>
        <xdr:cNvSpPr txBox="1"/>
      </xdr:nvSpPr>
      <xdr:spPr>
        <a:xfrm>
          <a:off x="15694660" y="1444371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85</xdr:row>
      <xdr:rowOff>13335</xdr:rowOff>
    </xdr:from>
    <xdr:to>
      <xdr:col>120</xdr:col>
      <xdr:colOff>114300</xdr:colOff>
      <xdr:row>85</xdr:row>
      <xdr:rowOff>13335</xdr:rowOff>
    </xdr:to>
    <xdr:cxnSp macro="">
      <xdr:nvCxnSpPr>
        <xdr:cNvPr id="787" name="直線コネクタ 786">
          <a:extLst>
            <a:ext uri="{FF2B5EF4-FFF2-40B4-BE49-F238E27FC236}">
              <a16:creationId xmlns:a16="http://schemas.microsoft.com/office/drawing/2014/main" id="{813C453E-97B9-48AC-8144-0433CA3EAD64}"/>
            </a:ext>
          </a:extLst>
        </xdr:cNvPr>
        <xdr:cNvCxnSpPr/>
      </xdr:nvCxnSpPr>
      <xdr:spPr>
        <a:xfrm>
          <a:off x="16093440" y="14262735"/>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84</xdr:row>
      <xdr:rowOff>42545</xdr:rowOff>
    </xdr:from>
    <xdr:ext cx="465455" cy="257175"/>
    <xdr:sp macro="" textlink="">
      <xdr:nvSpPr>
        <xdr:cNvPr id="788" name="テキスト ボックス 787">
          <a:extLst>
            <a:ext uri="{FF2B5EF4-FFF2-40B4-BE49-F238E27FC236}">
              <a16:creationId xmlns:a16="http://schemas.microsoft.com/office/drawing/2014/main" id="{FC301B6F-CF4F-4432-B310-8B67FA516A9B}"/>
            </a:ext>
          </a:extLst>
        </xdr:cNvPr>
        <xdr:cNvSpPr txBox="1"/>
      </xdr:nvSpPr>
      <xdr:spPr>
        <a:xfrm>
          <a:off x="15694660" y="14124305"/>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0.020</a:t>
          </a:r>
          <a:endParaRPr kumimoji="1" lang="ja-JP" altLang="en-US" sz="1000">
            <a:latin typeface="ＭＳ Ｐゴシック"/>
            <a:ea typeface="ＭＳ Ｐゴシック"/>
          </a:endParaRPr>
        </a:p>
      </xdr:txBody>
    </xdr:sp>
    <xdr:clientData/>
  </xdr:oneCellAnchor>
  <xdr:twoCellAnchor>
    <xdr:from>
      <xdr:col>96</xdr:col>
      <xdr:colOff>0</xdr:colOff>
      <xdr:row>83</xdr:row>
      <xdr:rowOff>29845</xdr:rowOff>
    </xdr:from>
    <xdr:to>
      <xdr:col>120</xdr:col>
      <xdr:colOff>114300</xdr:colOff>
      <xdr:row>83</xdr:row>
      <xdr:rowOff>29845</xdr:rowOff>
    </xdr:to>
    <xdr:cxnSp macro="">
      <xdr:nvCxnSpPr>
        <xdr:cNvPr id="789" name="直線コネクタ 788">
          <a:extLst>
            <a:ext uri="{FF2B5EF4-FFF2-40B4-BE49-F238E27FC236}">
              <a16:creationId xmlns:a16="http://schemas.microsoft.com/office/drawing/2014/main" id="{E12E1FA3-8AC0-482D-B0FD-A168CB74A98F}"/>
            </a:ext>
          </a:extLst>
        </xdr:cNvPr>
        <xdr:cNvCxnSpPr/>
      </xdr:nvCxnSpPr>
      <xdr:spPr>
        <a:xfrm>
          <a:off x="16093440" y="13943965"/>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82</xdr:row>
      <xdr:rowOff>59055</xdr:rowOff>
    </xdr:from>
    <xdr:ext cx="465455" cy="259080"/>
    <xdr:sp macro="" textlink="">
      <xdr:nvSpPr>
        <xdr:cNvPr id="790" name="テキスト ボックス 789">
          <a:extLst>
            <a:ext uri="{FF2B5EF4-FFF2-40B4-BE49-F238E27FC236}">
              <a16:creationId xmlns:a16="http://schemas.microsoft.com/office/drawing/2014/main" id="{197BAFEB-411C-4F10-A58C-DE965CF6EB73}"/>
            </a:ext>
          </a:extLst>
        </xdr:cNvPr>
        <xdr:cNvSpPr txBox="1"/>
      </xdr:nvSpPr>
      <xdr:spPr>
        <a:xfrm>
          <a:off x="15694660" y="1380553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0.040</a:t>
          </a:r>
          <a:endParaRPr kumimoji="1" lang="ja-JP" altLang="en-US" sz="1000">
            <a:latin typeface="ＭＳ Ｐゴシック"/>
            <a:ea typeface="ＭＳ Ｐゴシック"/>
          </a:endParaRPr>
        </a:p>
      </xdr:txBody>
    </xdr:sp>
    <xdr:clientData/>
  </xdr:oneCellAnchor>
  <xdr:twoCellAnchor>
    <xdr:from>
      <xdr:col>96</xdr:col>
      <xdr:colOff>0</xdr:colOff>
      <xdr:row>81</xdr:row>
      <xdr:rowOff>46355</xdr:rowOff>
    </xdr:from>
    <xdr:to>
      <xdr:col>120</xdr:col>
      <xdr:colOff>114300</xdr:colOff>
      <xdr:row>81</xdr:row>
      <xdr:rowOff>46355</xdr:rowOff>
    </xdr:to>
    <xdr:cxnSp macro="">
      <xdr:nvCxnSpPr>
        <xdr:cNvPr id="791" name="直線コネクタ 790">
          <a:extLst>
            <a:ext uri="{FF2B5EF4-FFF2-40B4-BE49-F238E27FC236}">
              <a16:creationId xmlns:a16="http://schemas.microsoft.com/office/drawing/2014/main" id="{507B340D-BB8E-4F0A-AE9B-C248F5958722}"/>
            </a:ext>
          </a:extLst>
        </xdr:cNvPr>
        <xdr:cNvCxnSpPr/>
      </xdr:nvCxnSpPr>
      <xdr:spPr>
        <a:xfrm>
          <a:off x="16093440" y="13625195"/>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80</xdr:row>
      <xdr:rowOff>75565</xdr:rowOff>
    </xdr:from>
    <xdr:ext cx="465455" cy="257175"/>
    <xdr:sp macro="" textlink="">
      <xdr:nvSpPr>
        <xdr:cNvPr id="792" name="テキスト ボックス 791">
          <a:extLst>
            <a:ext uri="{FF2B5EF4-FFF2-40B4-BE49-F238E27FC236}">
              <a16:creationId xmlns:a16="http://schemas.microsoft.com/office/drawing/2014/main" id="{933DBFE6-BA12-4E7F-9A2E-12E8F97D7944}"/>
            </a:ext>
          </a:extLst>
        </xdr:cNvPr>
        <xdr:cNvSpPr txBox="1"/>
      </xdr:nvSpPr>
      <xdr:spPr>
        <a:xfrm>
          <a:off x="15694660" y="13486765"/>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0.060</a:t>
          </a:r>
          <a:endParaRPr kumimoji="1" lang="ja-JP" altLang="en-US" sz="1000">
            <a:latin typeface="ＭＳ Ｐゴシック"/>
            <a:ea typeface="ＭＳ Ｐゴシック"/>
          </a:endParaRPr>
        </a:p>
      </xdr:txBody>
    </xdr:sp>
    <xdr:clientData/>
  </xdr:oneCellAnchor>
  <xdr:twoCellAnchor>
    <xdr:from>
      <xdr:col>96</xdr:col>
      <xdr:colOff>0</xdr:colOff>
      <xdr:row>79</xdr:row>
      <xdr:rowOff>63500</xdr:rowOff>
    </xdr:from>
    <xdr:to>
      <xdr:col>120</xdr:col>
      <xdr:colOff>114300</xdr:colOff>
      <xdr:row>79</xdr:row>
      <xdr:rowOff>63500</xdr:rowOff>
    </xdr:to>
    <xdr:cxnSp macro="">
      <xdr:nvCxnSpPr>
        <xdr:cNvPr id="793" name="直線コネクタ 792">
          <a:extLst>
            <a:ext uri="{FF2B5EF4-FFF2-40B4-BE49-F238E27FC236}">
              <a16:creationId xmlns:a16="http://schemas.microsoft.com/office/drawing/2014/main" id="{36F9DF9D-744C-4CC4-88A5-4C65166BA1A8}"/>
            </a:ext>
          </a:extLst>
        </xdr:cNvPr>
        <xdr:cNvCxnSpPr/>
      </xdr:nvCxnSpPr>
      <xdr:spPr>
        <a:xfrm>
          <a:off x="16093440" y="1330706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78</xdr:row>
      <xdr:rowOff>92075</xdr:rowOff>
    </xdr:from>
    <xdr:ext cx="465455" cy="259080"/>
    <xdr:sp macro="" textlink="">
      <xdr:nvSpPr>
        <xdr:cNvPr id="794" name="テキスト ボックス 793">
          <a:extLst>
            <a:ext uri="{FF2B5EF4-FFF2-40B4-BE49-F238E27FC236}">
              <a16:creationId xmlns:a16="http://schemas.microsoft.com/office/drawing/2014/main" id="{2F1328CB-972D-4BB1-81C1-01DCDEC7D6EB}"/>
            </a:ext>
          </a:extLst>
        </xdr:cNvPr>
        <xdr:cNvSpPr txBox="1"/>
      </xdr:nvSpPr>
      <xdr:spPr>
        <a:xfrm>
          <a:off x="15694660" y="1316799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0.080</a:t>
          </a:r>
          <a:endParaRPr kumimoji="1" lang="ja-JP" altLang="en-US" sz="1000">
            <a:latin typeface="ＭＳ Ｐゴシック"/>
            <a:ea typeface="ＭＳ Ｐゴシック"/>
          </a:endParaRPr>
        </a:p>
      </xdr:txBody>
    </xdr:sp>
    <xdr:clientData/>
  </xdr:oneCellAnchor>
  <xdr:twoCellAnchor>
    <xdr:from>
      <xdr:col>96</xdr:col>
      <xdr:colOff>0</xdr:colOff>
      <xdr:row>77</xdr:row>
      <xdr:rowOff>78740</xdr:rowOff>
    </xdr:from>
    <xdr:to>
      <xdr:col>120</xdr:col>
      <xdr:colOff>114300</xdr:colOff>
      <xdr:row>77</xdr:row>
      <xdr:rowOff>78740</xdr:rowOff>
    </xdr:to>
    <xdr:cxnSp macro="">
      <xdr:nvCxnSpPr>
        <xdr:cNvPr id="795" name="直線コネクタ 794">
          <a:extLst>
            <a:ext uri="{FF2B5EF4-FFF2-40B4-BE49-F238E27FC236}">
              <a16:creationId xmlns:a16="http://schemas.microsoft.com/office/drawing/2014/main" id="{48FDE1EF-23CA-409B-9DAD-9153AC3D6365}"/>
            </a:ext>
          </a:extLst>
        </xdr:cNvPr>
        <xdr:cNvCxnSpPr/>
      </xdr:nvCxnSpPr>
      <xdr:spPr>
        <a:xfrm>
          <a:off x="16093440" y="1298702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76</xdr:row>
      <xdr:rowOff>107950</xdr:rowOff>
    </xdr:from>
    <xdr:ext cx="465455" cy="259080"/>
    <xdr:sp macro="" textlink="">
      <xdr:nvSpPr>
        <xdr:cNvPr id="796" name="テキスト ボックス 795">
          <a:extLst>
            <a:ext uri="{FF2B5EF4-FFF2-40B4-BE49-F238E27FC236}">
              <a16:creationId xmlns:a16="http://schemas.microsoft.com/office/drawing/2014/main" id="{A4867818-B6B6-483A-8534-87BB22DE9B67}"/>
            </a:ext>
          </a:extLst>
        </xdr:cNvPr>
        <xdr:cNvSpPr txBox="1"/>
      </xdr:nvSpPr>
      <xdr:spPr>
        <a:xfrm>
          <a:off x="15694660" y="1284859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7" name="直線コネクタ 796">
          <a:extLst>
            <a:ext uri="{FF2B5EF4-FFF2-40B4-BE49-F238E27FC236}">
              <a16:creationId xmlns:a16="http://schemas.microsoft.com/office/drawing/2014/main" id="{4EAFF807-B650-4FBB-A02B-53D8D1715F98}"/>
            </a:ext>
          </a:extLst>
        </xdr:cNvPr>
        <xdr:cNvCxnSpPr/>
      </xdr:nvCxnSpPr>
      <xdr:spPr>
        <a:xfrm>
          <a:off x="16093440" y="1266825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74</xdr:row>
      <xdr:rowOff>124460</xdr:rowOff>
    </xdr:from>
    <xdr:ext cx="465455" cy="259080"/>
    <xdr:sp macro="" textlink="">
      <xdr:nvSpPr>
        <xdr:cNvPr id="798" name="テキスト ボックス 797">
          <a:extLst>
            <a:ext uri="{FF2B5EF4-FFF2-40B4-BE49-F238E27FC236}">
              <a16:creationId xmlns:a16="http://schemas.microsoft.com/office/drawing/2014/main" id="{423B6FBD-B998-4077-9CEA-A93579CF061D}"/>
            </a:ext>
          </a:extLst>
        </xdr:cNvPr>
        <xdr:cNvSpPr txBox="1"/>
      </xdr:nvSpPr>
      <xdr:spPr>
        <a:xfrm>
          <a:off x="15694660" y="1252982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0.120</a:t>
          </a:r>
          <a:endParaRPr kumimoji="1" lang="ja-JP" altLang="en-US" sz="1000">
            <a:latin typeface="ＭＳ Ｐゴシック"/>
            <a:ea typeface="ＭＳ Ｐゴシック"/>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99" name="【児童館】&#10;一人当たり面積グラフ枠">
          <a:extLst>
            <a:ext uri="{FF2B5EF4-FFF2-40B4-BE49-F238E27FC236}">
              <a16:creationId xmlns:a16="http://schemas.microsoft.com/office/drawing/2014/main" id="{E5A7D5DC-5865-405A-B0F6-562B16CEA8BD}"/>
            </a:ext>
          </a:extLst>
        </xdr:cNvPr>
        <xdr:cNvSpPr/>
      </xdr:nvSpPr>
      <xdr:spPr>
        <a:xfrm>
          <a:off x="16093440" y="12668250"/>
          <a:ext cx="417576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78</xdr:row>
      <xdr:rowOff>38100</xdr:rowOff>
    </xdr:from>
    <xdr:to>
      <xdr:col>116</xdr:col>
      <xdr:colOff>62865</xdr:colOff>
      <xdr:row>86</xdr:row>
      <xdr:rowOff>152400</xdr:rowOff>
    </xdr:to>
    <xdr:cxnSp macro="">
      <xdr:nvCxnSpPr>
        <xdr:cNvPr id="800" name="直線コネクタ 799">
          <a:extLst>
            <a:ext uri="{FF2B5EF4-FFF2-40B4-BE49-F238E27FC236}">
              <a16:creationId xmlns:a16="http://schemas.microsoft.com/office/drawing/2014/main" id="{83D5A562-C9C1-4D93-AFDB-B5236AC236FB}"/>
            </a:ext>
          </a:extLst>
        </xdr:cNvPr>
        <xdr:cNvCxnSpPr/>
      </xdr:nvCxnSpPr>
      <xdr:spPr>
        <a:xfrm flipV="1">
          <a:off x="19509105" y="13114020"/>
          <a:ext cx="0" cy="14554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156210</xdr:rowOff>
    </xdr:from>
    <xdr:ext cx="469900" cy="257175"/>
    <xdr:sp macro="" textlink="">
      <xdr:nvSpPr>
        <xdr:cNvPr id="801" name="【児童館】&#10;一人当たり面積最小値テキスト">
          <a:extLst>
            <a:ext uri="{FF2B5EF4-FFF2-40B4-BE49-F238E27FC236}">
              <a16:creationId xmlns:a16="http://schemas.microsoft.com/office/drawing/2014/main" id="{4BF00350-8AA0-4A46-BD08-F0EA6D86FEEA}"/>
            </a:ext>
          </a:extLst>
        </xdr:cNvPr>
        <xdr:cNvSpPr txBox="1"/>
      </xdr:nvSpPr>
      <xdr:spPr>
        <a:xfrm>
          <a:off x="19547840" y="1457325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0.001</a:t>
          </a:r>
          <a:endParaRPr kumimoji="1" lang="ja-JP" altLang="en-US" sz="1000" b="1">
            <a:latin typeface="ＭＳ Ｐゴシック"/>
            <a:ea typeface="ＭＳ Ｐゴシック"/>
          </a:endParaRPr>
        </a:p>
      </xdr:txBody>
    </xdr:sp>
    <xdr:clientData/>
  </xdr:oneCellAnchor>
  <xdr:twoCellAnchor>
    <xdr:from>
      <xdr:col>115</xdr:col>
      <xdr:colOff>165100</xdr:colOff>
      <xdr:row>86</xdr:row>
      <xdr:rowOff>152400</xdr:rowOff>
    </xdr:from>
    <xdr:to>
      <xdr:col>116</xdr:col>
      <xdr:colOff>152400</xdr:colOff>
      <xdr:row>86</xdr:row>
      <xdr:rowOff>152400</xdr:rowOff>
    </xdr:to>
    <xdr:cxnSp macro="">
      <xdr:nvCxnSpPr>
        <xdr:cNvPr id="802" name="直線コネクタ 801">
          <a:extLst>
            <a:ext uri="{FF2B5EF4-FFF2-40B4-BE49-F238E27FC236}">
              <a16:creationId xmlns:a16="http://schemas.microsoft.com/office/drawing/2014/main" id="{5B7ADB6D-F0C5-40C3-899C-7CB296865862}"/>
            </a:ext>
          </a:extLst>
        </xdr:cNvPr>
        <xdr:cNvCxnSpPr/>
      </xdr:nvCxnSpPr>
      <xdr:spPr>
        <a:xfrm>
          <a:off x="19443700" y="1456944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156210</xdr:rowOff>
    </xdr:from>
    <xdr:ext cx="469900" cy="257175"/>
    <xdr:sp macro="" textlink="">
      <xdr:nvSpPr>
        <xdr:cNvPr id="803" name="【児童館】&#10;一人当たり面積最大値テキスト">
          <a:extLst>
            <a:ext uri="{FF2B5EF4-FFF2-40B4-BE49-F238E27FC236}">
              <a16:creationId xmlns:a16="http://schemas.microsoft.com/office/drawing/2014/main" id="{97DC5A88-D395-49B6-8FAB-85708592516C}"/>
            </a:ext>
          </a:extLst>
        </xdr:cNvPr>
        <xdr:cNvSpPr txBox="1"/>
      </xdr:nvSpPr>
      <xdr:spPr>
        <a:xfrm>
          <a:off x="19547840" y="1289685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0.092</a:t>
          </a:r>
          <a:endParaRPr kumimoji="1" lang="ja-JP" altLang="en-US" sz="1000" b="1">
            <a:latin typeface="ＭＳ Ｐゴシック"/>
            <a:ea typeface="ＭＳ Ｐゴシック"/>
          </a:endParaRPr>
        </a:p>
      </xdr:txBody>
    </xdr:sp>
    <xdr:clientData/>
  </xdr:oneCellAnchor>
  <xdr:twoCellAnchor>
    <xdr:from>
      <xdr:col>115</xdr:col>
      <xdr:colOff>165100</xdr:colOff>
      <xdr:row>78</xdr:row>
      <xdr:rowOff>38100</xdr:rowOff>
    </xdr:from>
    <xdr:to>
      <xdr:col>116</xdr:col>
      <xdr:colOff>152400</xdr:colOff>
      <xdr:row>78</xdr:row>
      <xdr:rowOff>38100</xdr:rowOff>
    </xdr:to>
    <xdr:cxnSp macro="">
      <xdr:nvCxnSpPr>
        <xdr:cNvPr id="804" name="直線コネクタ 803">
          <a:extLst>
            <a:ext uri="{FF2B5EF4-FFF2-40B4-BE49-F238E27FC236}">
              <a16:creationId xmlns:a16="http://schemas.microsoft.com/office/drawing/2014/main" id="{68EFA94E-A460-43C7-A0A9-93331B7EC650}"/>
            </a:ext>
          </a:extLst>
        </xdr:cNvPr>
        <xdr:cNvCxnSpPr/>
      </xdr:nvCxnSpPr>
      <xdr:spPr>
        <a:xfrm>
          <a:off x="19443700" y="1311402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59055</xdr:rowOff>
    </xdr:from>
    <xdr:ext cx="469900" cy="259080"/>
    <xdr:sp macro="" textlink="">
      <xdr:nvSpPr>
        <xdr:cNvPr id="805" name="【児童館】&#10;一人当たり面積平均値テキスト">
          <a:extLst>
            <a:ext uri="{FF2B5EF4-FFF2-40B4-BE49-F238E27FC236}">
              <a16:creationId xmlns:a16="http://schemas.microsoft.com/office/drawing/2014/main" id="{D1DB7DF9-2D3C-40E2-A8A8-4B0BFBE26BD1}"/>
            </a:ext>
          </a:extLst>
        </xdr:cNvPr>
        <xdr:cNvSpPr txBox="1"/>
      </xdr:nvSpPr>
      <xdr:spPr>
        <a:xfrm>
          <a:off x="19547840" y="1397317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0.026</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84</xdr:row>
      <xdr:rowOff>36195</xdr:rowOff>
    </xdr:from>
    <xdr:to>
      <xdr:col>116</xdr:col>
      <xdr:colOff>114300</xdr:colOff>
      <xdr:row>84</xdr:row>
      <xdr:rowOff>137795</xdr:rowOff>
    </xdr:to>
    <xdr:sp macro="" textlink="">
      <xdr:nvSpPr>
        <xdr:cNvPr id="806" name="フローチャート: 判断 805">
          <a:extLst>
            <a:ext uri="{FF2B5EF4-FFF2-40B4-BE49-F238E27FC236}">
              <a16:creationId xmlns:a16="http://schemas.microsoft.com/office/drawing/2014/main" id="{BE00CAD4-AF8C-4D2B-9064-B1EFF52D51FB}"/>
            </a:ext>
          </a:extLst>
        </xdr:cNvPr>
        <xdr:cNvSpPr/>
      </xdr:nvSpPr>
      <xdr:spPr>
        <a:xfrm>
          <a:off x="19458940" y="14117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36195</xdr:rowOff>
    </xdr:from>
    <xdr:to>
      <xdr:col>112</xdr:col>
      <xdr:colOff>38100</xdr:colOff>
      <xdr:row>84</xdr:row>
      <xdr:rowOff>137795</xdr:rowOff>
    </xdr:to>
    <xdr:sp macro="" textlink="">
      <xdr:nvSpPr>
        <xdr:cNvPr id="807" name="フローチャート: 判断 806">
          <a:extLst>
            <a:ext uri="{FF2B5EF4-FFF2-40B4-BE49-F238E27FC236}">
              <a16:creationId xmlns:a16="http://schemas.microsoft.com/office/drawing/2014/main" id="{FDF366D3-D64F-47EF-8BE6-62C39770B9E6}"/>
            </a:ext>
          </a:extLst>
        </xdr:cNvPr>
        <xdr:cNvSpPr/>
      </xdr:nvSpPr>
      <xdr:spPr>
        <a:xfrm>
          <a:off x="18735040" y="1411795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52705</xdr:rowOff>
    </xdr:from>
    <xdr:to>
      <xdr:col>107</xdr:col>
      <xdr:colOff>101600</xdr:colOff>
      <xdr:row>84</xdr:row>
      <xdr:rowOff>154940</xdr:rowOff>
    </xdr:to>
    <xdr:sp macro="" textlink="">
      <xdr:nvSpPr>
        <xdr:cNvPr id="808" name="フローチャート: 判断 807">
          <a:extLst>
            <a:ext uri="{FF2B5EF4-FFF2-40B4-BE49-F238E27FC236}">
              <a16:creationId xmlns:a16="http://schemas.microsoft.com/office/drawing/2014/main" id="{AF450175-20B9-4768-86D4-55A0AD855A2E}"/>
            </a:ext>
          </a:extLst>
        </xdr:cNvPr>
        <xdr:cNvSpPr/>
      </xdr:nvSpPr>
      <xdr:spPr>
        <a:xfrm>
          <a:off x="17937480" y="141344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69215</xdr:rowOff>
    </xdr:from>
    <xdr:to>
      <xdr:col>102</xdr:col>
      <xdr:colOff>165100</xdr:colOff>
      <xdr:row>84</xdr:row>
      <xdr:rowOff>170815</xdr:rowOff>
    </xdr:to>
    <xdr:sp macro="" textlink="">
      <xdr:nvSpPr>
        <xdr:cNvPr id="809" name="フローチャート: 判断 808">
          <a:extLst>
            <a:ext uri="{FF2B5EF4-FFF2-40B4-BE49-F238E27FC236}">
              <a16:creationId xmlns:a16="http://schemas.microsoft.com/office/drawing/2014/main" id="{C9218752-FB7D-4164-BCA5-5C631047D2C4}"/>
            </a:ext>
          </a:extLst>
        </xdr:cNvPr>
        <xdr:cNvSpPr/>
      </xdr:nvSpPr>
      <xdr:spPr>
        <a:xfrm>
          <a:off x="17162780" y="14150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69215</xdr:rowOff>
    </xdr:from>
    <xdr:to>
      <xdr:col>98</xdr:col>
      <xdr:colOff>38100</xdr:colOff>
      <xdr:row>84</xdr:row>
      <xdr:rowOff>170815</xdr:rowOff>
    </xdr:to>
    <xdr:sp macro="" textlink="">
      <xdr:nvSpPr>
        <xdr:cNvPr id="810" name="フローチャート: 判断 809">
          <a:extLst>
            <a:ext uri="{FF2B5EF4-FFF2-40B4-BE49-F238E27FC236}">
              <a16:creationId xmlns:a16="http://schemas.microsoft.com/office/drawing/2014/main" id="{636FFDEC-5767-45F3-9161-03922C4AB846}"/>
            </a:ext>
          </a:extLst>
        </xdr:cNvPr>
        <xdr:cNvSpPr/>
      </xdr:nvSpPr>
      <xdr:spPr>
        <a:xfrm>
          <a:off x="16388080" y="1415097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149860</xdr:rowOff>
    </xdr:from>
    <xdr:ext cx="762000" cy="259080"/>
    <xdr:sp macro="" textlink="">
      <xdr:nvSpPr>
        <xdr:cNvPr id="811" name="テキスト ボックス 810">
          <a:extLst>
            <a:ext uri="{FF2B5EF4-FFF2-40B4-BE49-F238E27FC236}">
              <a16:creationId xmlns:a16="http://schemas.microsoft.com/office/drawing/2014/main" id="{344BC10E-6CE5-42B2-9837-B1FB53AFDC8F}"/>
            </a:ext>
          </a:extLst>
        </xdr:cNvPr>
        <xdr:cNvSpPr txBox="1"/>
      </xdr:nvSpPr>
      <xdr:spPr>
        <a:xfrm>
          <a:off x="19342100" y="149021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88</xdr:row>
      <xdr:rowOff>149860</xdr:rowOff>
    </xdr:from>
    <xdr:ext cx="762000" cy="259080"/>
    <xdr:sp macro="" textlink="">
      <xdr:nvSpPr>
        <xdr:cNvPr id="812" name="テキスト ボックス 811">
          <a:extLst>
            <a:ext uri="{FF2B5EF4-FFF2-40B4-BE49-F238E27FC236}">
              <a16:creationId xmlns:a16="http://schemas.microsoft.com/office/drawing/2014/main" id="{7018409C-4536-4167-AB1C-9ADF5386EA56}"/>
            </a:ext>
          </a:extLst>
        </xdr:cNvPr>
        <xdr:cNvSpPr txBox="1"/>
      </xdr:nvSpPr>
      <xdr:spPr>
        <a:xfrm>
          <a:off x="18610580" y="149021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88</xdr:row>
      <xdr:rowOff>149860</xdr:rowOff>
    </xdr:from>
    <xdr:ext cx="762000" cy="259080"/>
    <xdr:sp macro="" textlink="">
      <xdr:nvSpPr>
        <xdr:cNvPr id="813" name="テキスト ボックス 812">
          <a:extLst>
            <a:ext uri="{FF2B5EF4-FFF2-40B4-BE49-F238E27FC236}">
              <a16:creationId xmlns:a16="http://schemas.microsoft.com/office/drawing/2014/main" id="{0D845566-11DB-47C4-A577-41DB59C703B8}"/>
            </a:ext>
          </a:extLst>
        </xdr:cNvPr>
        <xdr:cNvSpPr txBox="1"/>
      </xdr:nvSpPr>
      <xdr:spPr>
        <a:xfrm>
          <a:off x="17820640" y="149021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88</xdr:row>
      <xdr:rowOff>149860</xdr:rowOff>
    </xdr:from>
    <xdr:ext cx="762000" cy="259080"/>
    <xdr:sp macro="" textlink="">
      <xdr:nvSpPr>
        <xdr:cNvPr id="814" name="テキスト ボックス 813">
          <a:extLst>
            <a:ext uri="{FF2B5EF4-FFF2-40B4-BE49-F238E27FC236}">
              <a16:creationId xmlns:a16="http://schemas.microsoft.com/office/drawing/2014/main" id="{EB5901AB-DC72-47F9-BA6E-8FE3D910FFF7}"/>
            </a:ext>
          </a:extLst>
        </xdr:cNvPr>
        <xdr:cNvSpPr txBox="1"/>
      </xdr:nvSpPr>
      <xdr:spPr>
        <a:xfrm>
          <a:off x="17045940" y="149021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88</xdr:row>
      <xdr:rowOff>149860</xdr:rowOff>
    </xdr:from>
    <xdr:ext cx="762000" cy="259080"/>
    <xdr:sp macro="" textlink="">
      <xdr:nvSpPr>
        <xdr:cNvPr id="815" name="テキスト ボックス 814">
          <a:extLst>
            <a:ext uri="{FF2B5EF4-FFF2-40B4-BE49-F238E27FC236}">
              <a16:creationId xmlns:a16="http://schemas.microsoft.com/office/drawing/2014/main" id="{15BCBFC4-99DC-4CD2-BBA3-4892E9D8CDB0}"/>
            </a:ext>
          </a:extLst>
        </xdr:cNvPr>
        <xdr:cNvSpPr txBox="1"/>
      </xdr:nvSpPr>
      <xdr:spPr>
        <a:xfrm>
          <a:off x="16263620" y="149021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85</xdr:row>
      <xdr:rowOff>126365</xdr:rowOff>
    </xdr:from>
    <xdr:to>
      <xdr:col>116</xdr:col>
      <xdr:colOff>114300</xdr:colOff>
      <xdr:row>86</xdr:row>
      <xdr:rowOff>56515</xdr:rowOff>
    </xdr:to>
    <xdr:sp macro="" textlink="">
      <xdr:nvSpPr>
        <xdr:cNvPr id="816" name="楕円 815">
          <a:extLst>
            <a:ext uri="{FF2B5EF4-FFF2-40B4-BE49-F238E27FC236}">
              <a16:creationId xmlns:a16="http://schemas.microsoft.com/office/drawing/2014/main" id="{A0CCD85D-798F-445E-B169-4D76023D6F66}"/>
            </a:ext>
          </a:extLst>
        </xdr:cNvPr>
        <xdr:cNvSpPr/>
      </xdr:nvSpPr>
      <xdr:spPr>
        <a:xfrm>
          <a:off x="19458940" y="1437576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104775</xdr:rowOff>
    </xdr:from>
    <xdr:ext cx="469900" cy="259080"/>
    <xdr:sp macro="" textlink="">
      <xdr:nvSpPr>
        <xdr:cNvPr id="817" name="【児童館】&#10;一人当たり面積該当値テキスト">
          <a:extLst>
            <a:ext uri="{FF2B5EF4-FFF2-40B4-BE49-F238E27FC236}">
              <a16:creationId xmlns:a16="http://schemas.microsoft.com/office/drawing/2014/main" id="{3ABF1FB6-EC43-4640-8800-A19C51531640}"/>
            </a:ext>
          </a:extLst>
        </xdr:cNvPr>
        <xdr:cNvSpPr txBox="1"/>
      </xdr:nvSpPr>
      <xdr:spPr>
        <a:xfrm>
          <a:off x="19547840" y="1435417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0.010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85</xdr:row>
      <xdr:rowOff>12065</xdr:rowOff>
    </xdr:from>
    <xdr:to>
      <xdr:col>112</xdr:col>
      <xdr:colOff>38100</xdr:colOff>
      <xdr:row>85</xdr:row>
      <xdr:rowOff>113665</xdr:rowOff>
    </xdr:to>
    <xdr:sp macro="" textlink="">
      <xdr:nvSpPr>
        <xdr:cNvPr id="818" name="楕円 817">
          <a:extLst>
            <a:ext uri="{FF2B5EF4-FFF2-40B4-BE49-F238E27FC236}">
              <a16:creationId xmlns:a16="http://schemas.microsoft.com/office/drawing/2014/main" id="{AAD9187B-6621-489D-8C40-1AF2F3CD26F0}"/>
            </a:ext>
          </a:extLst>
        </xdr:cNvPr>
        <xdr:cNvSpPr/>
      </xdr:nvSpPr>
      <xdr:spPr>
        <a:xfrm>
          <a:off x="18735040" y="1426146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63500</xdr:rowOff>
    </xdr:from>
    <xdr:to>
      <xdr:col>116</xdr:col>
      <xdr:colOff>63500</xdr:colOff>
      <xdr:row>86</xdr:row>
      <xdr:rowOff>6350</xdr:rowOff>
    </xdr:to>
    <xdr:cxnSp macro="">
      <xdr:nvCxnSpPr>
        <xdr:cNvPr id="819" name="直線コネクタ 818">
          <a:extLst>
            <a:ext uri="{FF2B5EF4-FFF2-40B4-BE49-F238E27FC236}">
              <a16:creationId xmlns:a16="http://schemas.microsoft.com/office/drawing/2014/main" id="{7DC2B48C-AA9C-46F4-BB83-E494F4A57128}"/>
            </a:ext>
          </a:extLst>
        </xdr:cNvPr>
        <xdr:cNvCxnSpPr/>
      </xdr:nvCxnSpPr>
      <xdr:spPr>
        <a:xfrm>
          <a:off x="18778220" y="14312900"/>
          <a:ext cx="731520" cy="1104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12065</xdr:rowOff>
    </xdr:from>
    <xdr:to>
      <xdr:col>107</xdr:col>
      <xdr:colOff>101600</xdr:colOff>
      <xdr:row>85</xdr:row>
      <xdr:rowOff>113665</xdr:rowOff>
    </xdr:to>
    <xdr:sp macro="" textlink="">
      <xdr:nvSpPr>
        <xdr:cNvPr id="820" name="楕円 819">
          <a:extLst>
            <a:ext uri="{FF2B5EF4-FFF2-40B4-BE49-F238E27FC236}">
              <a16:creationId xmlns:a16="http://schemas.microsoft.com/office/drawing/2014/main" id="{EEB89303-E94C-44F1-86FD-9455051E97C5}"/>
            </a:ext>
          </a:extLst>
        </xdr:cNvPr>
        <xdr:cNvSpPr/>
      </xdr:nvSpPr>
      <xdr:spPr>
        <a:xfrm>
          <a:off x="17937480" y="14261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63500</xdr:rowOff>
    </xdr:from>
    <xdr:to>
      <xdr:col>111</xdr:col>
      <xdr:colOff>177800</xdr:colOff>
      <xdr:row>85</xdr:row>
      <xdr:rowOff>63500</xdr:rowOff>
    </xdr:to>
    <xdr:cxnSp macro="">
      <xdr:nvCxnSpPr>
        <xdr:cNvPr id="821" name="直線コネクタ 820">
          <a:extLst>
            <a:ext uri="{FF2B5EF4-FFF2-40B4-BE49-F238E27FC236}">
              <a16:creationId xmlns:a16="http://schemas.microsoft.com/office/drawing/2014/main" id="{07D239C3-0ADC-4DF5-AAC9-E65DD64F0BE9}"/>
            </a:ext>
          </a:extLst>
        </xdr:cNvPr>
        <xdr:cNvCxnSpPr/>
      </xdr:nvCxnSpPr>
      <xdr:spPr>
        <a:xfrm>
          <a:off x="17988280" y="14312900"/>
          <a:ext cx="78994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12065</xdr:rowOff>
    </xdr:from>
    <xdr:to>
      <xdr:col>102</xdr:col>
      <xdr:colOff>165100</xdr:colOff>
      <xdr:row>85</xdr:row>
      <xdr:rowOff>113665</xdr:rowOff>
    </xdr:to>
    <xdr:sp macro="" textlink="">
      <xdr:nvSpPr>
        <xdr:cNvPr id="822" name="楕円 821">
          <a:extLst>
            <a:ext uri="{FF2B5EF4-FFF2-40B4-BE49-F238E27FC236}">
              <a16:creationId xmlns:a16="http://schemas.microsoft.com/office/drawing/2014/main" id="{4D2E42E1-AC93-4976-A9F0-3A8A7321471E}"/>
            </a:ext>
          </a:extLst>
        </xdr:cNvPr>
        <xdr:cNvSpPr/>
      </xdr:nvSpPr>
      <xdr:spPr>
        <a:xfrm>
          <a:off x="17162780" y="14261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63500</xdr:rowOff>
    </xdr:from>
    <xdr:to>
      <xdr:col>107</xdr:col>
      <xdr:colOff>50800</xdr:colOff>
      <xdr:row>85</xdr:row>
      <xdr:rowOff>63500</xdr:rowOff>
    </xdr:to>
    <xdr:cxnSp macro="">
      <xdr:nvCxnSpPr>
        <xdr:cNvPr id="823" name="直線コネクタ 822">
          <a:extLst>
            <a:ext uri="{FF2B5EF4-FFF2-40B4-BE49-F238E27FC236}">
              <a16:creationId xmlns:a16="http://schemas.microsoft.com/office/drawing/2014/main" id="{127C5D3E-0DAE-4B6D-9DDE-DEECBBCCD0F8}"/>
            </a:ext>
          </a:extLst>
        </xdr:cNvPr>
        <xdr:cNvCxnSpPr/>
      </xdr:nvCxnSpPr>
      <xdr:spPr>
        <a:xfrm>
          <a:off x="17213580" y="14312900"/>
          <a:ext cx="7747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12065</xdr:rowOff>
    </xdr:from>
    <xdr:to>
      <xdr:col>98</xdr:col>
      <xdr:colOff>38100</xdr:colOff>
      <xdr:row>85</xdr:row>
      <xdr:rowOff>113665</xdr:rowOff>
    </xdr:to>
    <xdr:sp macro="" textlink="">
      <xdr:nvSpPr>
        <xdr:cNvPr id="824" name="楕円 823">
          <a:extLst>
            <a:ext uri="{FF2B5EF4-FFF2-40B4-BE49-F238E27FC236}">
              <a16:creationId xmlns:a16="http://schemas.microsoft.com/office/drawing/2014/main" id="{4D7BE713-69B7-44C6-8ED2-F4C419424FEC}"/>
            </a:ext>
          </a:extLst>
        </xdr:cNvPr>
        <xdr:cNvSpPr/>
      </xdr:nvSpPr>
      <xdr:spPr>
        <a:xfrm>
          <a:off x="16388080" y="1426146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63500</xdr:rowOff>
    </xdr:from>
    <xdr:to>
      <xdr:col>102</xdr:col>
      <xdr:colOff>114300</xdr:colOff>
      <xdr:row>85</xdr:row>
      <xdr:rowOff>63500</xdr:rowOff>
    </xdr:to>
    <xdr:cxnSp macro="">
      <xdr:nvCxnSpPr>
        <xdr:cNvPr id="825" name="直線コネクタ 824">
          <a:extLst>
            <a:ext uri="{FF2B5EF4-FFF2-40B4-BE49-F238E27FC236}">
              <a16:creationId xmlns:a16="http://schemas.microsoft.com/office/drawing/2014/main" id="{67942C17-C360-42DE-82AE-166A18BBC6AD}"/>
            </a:ext>
          </a:extLst>
        </xdr:cNvPr>
        <xdr:cNvCxnSpPr/>
      </xdr:nvCxnSpPr>
      <xdr:spPr>
        <a:xfrm>
          <a:off x="16431260" y="14312900"/>
          <a:ext cx="78232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82</xdr:row>
      <xdr:rowOff>154940</xdr:rowOff>
    </xdr:from>
    <xdr:ext cx="469900" cy="257175"/>
    <xdr:sp macro="" textlink="">
      <xdr:nvSpPr>
        <xdr:cNvPr id="826" name="n_1aveValue【児童館】&#10;一人当たり面積">
          <a:extLst>
            <a:ext uri="{FF2B5EF4-FFF2-40B4-BE49-F238E27FC236}">
              <a16:creationId xmlns:a16="http://schemas.microsoft.com/office/drawing/2014/main" id="{64ECBC09-A24C-4EE3-8AEE-CAA3391E3C89}"/>
            </a:ext>
          </a:extLst>
        </xdr:cNvPr>
        <xdr:cNvSpPr txBox="1"/>
      </xdr:nvSpPr>
      <xdr:spPr>
        <a:xfrm>
          <a:off x="18561050" y="1390142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0.026</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82</xdr:row>
      <xdr:rowOff>170815</xdr:rowOff>
    </xdr:from>
    <xdr:ext cx="467995" cy="258445"/>
    <xdr:sp macro="" textlink="">
      <xdr:nvSpPr>
        <xdr:cNvPr id="827" name="n_2aveValue【児童館】&#10;一人当たり面積">
          <a:extLst>
            <a:ext uri="{FF2B5EF4-FFF2-40B4-BE49-F238E27FC236}">
              <a16:creationId xmlns:a16="http://schemas.microsoft.com/office/drawing/2014/main" id="{014EECD4-BF02-4001-923C-E2CE5D802338}"/>
            </a:ext>
          </a:extLst>
        </xdr:cNvPr>
        <xdr:cNvSpPr txBox="1"/>
      </xdr:nvSpPr>
      <xdr:spPr>
        <a:xfrm>
          <a:off x="17776190" y="13917295"/>
          <a:ext cx="467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0.025</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83</xdr:row>
      <xdr:rowOff>15875</xdr:rowOff>
    </xdr:from>
    <xdr:ext cx="467995" cy="259080"/>
    <xdr:sp macro="" textlink="">
      <xdr:nvSpPr>
        <xdr:cNvPr id="828" name="n_3aveValue【児童館】&#10;一人当たり面積">
          <a:extLst>
            <a:ext uri="{FF2B5EF4-FFF2-40B4-BE49-F238E27FC236}">
              <a16:creationId xmlns:a16="http://schemas.microsoft.com/office/drawing/2014/main" id="{BE47E8D1-9890-4FA0-B401-0BA6F2558F82}"/>
            </a:ext>
          </a:extLst>
        </xdr:cNvPr>
        <xdr:cNvSpPr txBox="1"/>
      </xdr:nvSpPr>
      <xdr:spPr>
        <a:xfrm>
          <a:off x="17001490" y="1392999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0.024</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83</xdr:row>
      <xdr:rowOff>15875</xdr:rowOff>
    </xdr:from>
    <xdr:ext cx="467995" cy="259080"/>
    <xdr:sp macro="" textlink="">
      <xdr:nvSpPr>
        <xdr:cNvPr id="829" name="n_4aveValue【児童館】&#10;一人当たり面積">
          <a:extLst>
            <a:ext uri="{FF2B5EF4-FFF2-40B4-BE49-F238E27FC236}">
              <a16:creationId xmlns:a16="http://schemas.microsoft.com/office/drawing/2014/main" id="{DB15E98A-3A5C-4A70-A0AE-D93889194B6B}"/>
            </a:ext>
          </a:extLst>
        </xdr:cNvPr>
        <xdr:cNvSpPr txBox="1"/>
      </xdr:nvSpPr>
      <xdr:spPr>
        <a:xfrm>
          <a:off x="16226790" y="1392999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0.024</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85</xdr:row>
      <xdr:rowOff>104775</xdr:rowOff>
    </xdr:from>
    <xdr:ext cx="469900" cy="259080"/>
    <xdr:sp macro="" textlink="">
      <xdr:nvSpPr>
        <xdr:cNvPr id="830" name="n_1mainValue【児童館】&#10;一人当たり面積">
          <a:extLst>
            <a:ext uri="{FF2B5EF4-FFF2-40B4-BE49-F238E27FC236}">
              <a16:creationId xmlns:a16="http://schemas.microsoft.com/office/drawing/2014/main" id="{D201C256-D1DD-4922-8400-A1FF8839F52A}"/>
            </a:ext>
          </a:extLst>
        </xdr:cNvPr>
        <xdr:cNvSpPr txBox="1"/>
      </xdr:nvSpPr>
      <xdr:spPr>
        <a:xfrm>
          <a:off x="18561050" y="1435417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0.017</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85</xdr:row>
      <xdr:rowOff>104775</xdr:rowOff>
    </xdr:from>
    <xdr:ext cx="467995" cy="259080"/>
    <xdr:sp macro="" textlink="">
      <xdr:nvSpPr>
        <xdr:cNvPr id="831" name="n_2mainValue【児童館】&#10;一人当たり面積">
          <a:extLst>
            <a:ext uri="{FF2B5EF4-FFF2-40B4-BE49-F238E27FC236}">
              <a16:creationId xmlns:a16="http://schemas.microsoft.com/office/drawing/2014/main" id="{BD8E388A-E55E-4210-B28E-B258B9E1EECD}"/>
            </a:ext>
          </a:extLst>
        </xdr:cNvPr>
        <xdr:cNvSpPr txBox="1"/>
      </xdr:nvSpPr>
      <xdr:spPr>
        <a:xfrm>
          <a:off x="17776190" y="1435417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0.017</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85</xdr:row>
      <xdr:rowOff>104775</xdr:rowOff>
    </xdr:from>
    <xdr:ext cx="467995" cy="259080"/>
    <xdr:sp macro="" textlink="">
      <xdr:nvSpPr>
        <xdr:cNvPr id="832" name="n_3mainValue【児童館】&#10;一人当たり面積">
          <a:extLst>
            <a:ext uri="{FF2B5EF4-FFF2-40B4-BE49-F238E27FC236}">
              <a16:creationId xmlns:a16="http://schemas.microsoft.com/office/drawing/2014/main" id="{404A30C7-9731-4499-BB3C-5431E314F670}"/>
            </a:ext>
          </a:extLst>
        </xdr:cNvPr>
        <xdr:cNvSpPr txBox="1"/>
      </xdr:nvSpPr>
      <xdr:spPr>
        <a:xfrm>
          <a:off x="17001490" y="1435417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0.017</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85</xdr:row>
      <xdr:rowOff>104775</xdr:rowOff>
    </xdr:from>
    <xdr:ext cx="467995" cy="259080"/>
    <xdr:sp macro="" textlink="">
      <xdr:nvSpPr>
        <xdr:cNvPr id="833" name="n_4mainValue【児童館】&#10;一人当たり面積">
          <a:extLst>
            <a:ext uri="{FF2B5EF4-FFF2-40B4-BE49-F238E27FC236}">
              <a16:creationId xmlns:a16="http://schemas.microsoft.com/office/drawing/2014/main" id="{D7EC408F-E610-4BD8-89C8-7F4E88FD807C}"/>
            </a:ext>
          </a:extLst>
        </xdr:cNvPr>
        <xdr:cNvSpPr txBox="1"/>
      </xdr:nvSpPr>
      <xdr:spPr>
        <a:xfrm>
          <a:off x="16226790" y="1435417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0.017</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4" name="正方形/長方形 833">
          <a:extLst>
            <a:ext uri="{FF2B5EF4-FFF2-40B4-BE49-F238E27FC236}">
              <a16:creationId xmlns:a16="http://schemas.microsoft.com/office/drawing/2014/main" id="{E62A5EFD-99CC-4758-94E9-7A7A5A738F92}"/>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5" name="正方形/長方形 834">
          <a:extLst>
            <a:ext uri="{FF2B5EF4-FFF2-40B4-BE49-F238E27FC236}">
              <a16:creationId xmlns:a16="http://schemas.microsoft.com/office/drawing/2014/main" id="{E650FAD0-EDAB-485C-BA61-06C9C3EB619F}"/>
            </a:ext>
          </a:extLst>
        </xdr:cNvPr>
        <xdr:cNvSpPr/>
      </xdr:nvSpPr>
      <xdr:spPr>
        <a:xfrm>
          <a:off x="11064240" y="1592326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6" name="正方形/長方形 835">
          <a:extLst>
            <a:ext uri="{FF2B5EF4-FFF2-40B4-BE49-F238E27FC236}">
              <a16:creationId xmlns:a16="http://schemas.microsoft.com/office/drawing/2014/main" id="{F0968A03-383E-4409-B3FB-37F183107CBC}"/>
            </a:ext>
          </a:extLst>
        </xdr:cNvPr>
        <xdr:cNvSpPr/>
      </xdr:nvSpPr>
      <xdr:spPr>
        <a:xfrm>
          <a:off x="11064240" y="1611884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14/67</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7" name="正方形/長方形 836">
          <a:extLst>
            <a:ext uri="{FF2B5EF4-FFF2-40B4-BE49-F238E27FC236}">
              <a16:creationId xmlns:a16="http://schemas.microsoft.com/office/drawing/2014/main" id="{931E42F3-DDA8-4BAB-B5F4-BFFC0B21B976}"/>
            </a:ext>
          </a:extLst>
        </xdr:cNvPr>
        <xdr:cNvSpPr/>
      </xdr:nvSpPr>
      <xdr:spPr>
        <a:xfrm>
          <a:off x="11965940" y="1592326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8" name="正方形/長方形 837">
          <a:extLst>
            <a:ext uri="{FF2B5EF4-FFF2-40B4-BE49-F238E27FC236}">
              <a16:creationId xmlns:a16="http://schemas.microsoft.com/office/drawing/2014/main" id="{0FD0F2AF-465C-49FF-A014-27C5EF3FDB66}"/>
            </a:ext>
          </a:extLst>
        </xdr:cNvPr>
        <xdr:cNvSpPr/>
      </xdr:nvSpPr>
      <xdr:spPr>
        <a:xfrm>
          <a:off x="11965940" y="1611884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39" name="正方形/長方形 838">
          <a:extLst>
            <a:ext uri="{FF2B5EF4-FFF2-40B4-BE49-F238E27FC236}">
              <a16:creationId xmlns:a16="http://schemas.microsoft.com/office/drawing/2014/main" id="{C074749F-75D8-4813-9225-B74007A83CCF}"/>
            </a:ext>
          </a:extLst>
        </xdr:cNvPr>
        <xdr:cNvSpPr/>
      </xdr:nvSpPr>
      <xdr:spPr>
        <a:xfrm>
          <a:off x="12971780" y="1592326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新潟県平均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0" name="正方形/長方形 839">
          <a:extLst>
            <a:ext uri="{FF2B5EF4-FFF2-40B4-BE49-F238E27FC236}">
              <a16:creationId xmlns:a16="http://schemas.microsoft.com/office/drawing/2014/main" id="{FA5ADBF9-6FD7-45B4-A519-7DF8059713ED}"/>
            </a:ext>
          </a:extLst>
        </xdr:cNvPr>
        <xdr:cNvSpPr/>
      </xdr:nvSpPr>
      <xdr:spPr>
        <a:xfrm>
          <a:off x="12971780" y="1611884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64.6</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1" name="正方形/長方形 840">
          <a:extLst>
            <a:ext uri="{FF2B5EF4-FFF2-40B4-BE49-F238E27FC236}">
              <a16:creationId xmlns:a16="http://schemas.microsoft.com/office/drawing/2014/main" id="{9D618A1F-D3F2-48DC-A2E3-C46667467D2A}"/>
            </a:ext>
          </a:extLst>
        </xdr:cNvPr>
        <xdr:cNvSpPr/>
      </xdr:nvSpPr>
      <xdr:spPr>
        <a:xfrm>
          <a:off x="10960100" y="16394430"/>
          <a:ext cx="4152900" cy="223266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6545" cy="225425"/>
    <xdr:sp macro="" textlink="">
      <xdr:nvSpPr>
        <xdr:cNvPr id="842" name="テキスト ボックス 841">
          <a:extLst>
            <a:ext uri="{FF2B5EF4-FFF2-40B4-BE49-F238E27FC236}">
              <a16:creationId xmlns:a16="http://schemas.microsoft.com/office/drawing/2014/main" id="{7376EBF7-C631-4AF2-B682-95FC82A3FC3B}"/>
            </a:ext>
          </a:extLst>
        </xdr:cNvPr>
        <xdr:cNvSpPr txBox="1"/>
      </xdr:nvSpPr>
      <xdr:spPr>
        <a:xfrm>
          <a:off x="10922000" y="1620774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3" name="直線コネクタ 842">
          <a:extLst>
            <a:ext uri="{FF2B5EF4-FFF2-40B4-BE49-F238E27FC236}">
              <a16:creationId xmlns:a16="http://schemas.microsoft.com/office/drawing/2014/main" id="{B1DEF9F9-8F42-47FC-82AE-237EA450E384}"/>
            </a:ext>
          </a:extLst>
        </xdr:cNvPr>
        <xdr:cNvCxnSpPr/>
      </xdr:nvCxnSpPr>
      <xdr:spPr>
        <a:xfrm>
          <a:off x="10960100" y="18627090"/>
          <a:ext cx="41300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110</xdr:row>
      <xdr:rowOff>48260</xdr:rowOff>
    </xdr:from>
    <xdr:ext cx="465455" cy="259080"/>
    <xdr:sp macro="" textlink="">
      <xdr:nvSpPr>
        <xdr:cNvPr id="844" name="テキスト ボックス 843">
          <a:extLst>
            <a:ext uri="{FF2B5EF4-FFF2-40B4-BE49-F238E27FC236}">
              <a16:creationId xmlns:a16="http://schemas.microsoft.com/office/drawing/2014/main" id="{F8B7A4A1-1179-4A88-8EE3-6429D7995FA0}"/>
            </a:ext>
          </a:extLst>
        </xdr:cNvPr>
        <xdr:cNvSpPr txBox="1"/>
      </xdr:nvSpPr>
      <xdr:spPr>
        <a:xfrm>
          <a:off x="10561320" y="184886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45" name="直線コネクタ 844">
          <a:extLst>
            <a:ext uri="{FF2B5EF4-FFF2-40B4-BE49-F238E27FC236}">
              <a16:creationId xmlns:a16="http://schemas.microsoft.com/office/drawing/2014/main" id="{7D47B342-4FDB-4488-8773-FE55F1E9F4E7}"/>
            </a:ext>
          </a:extLst>
        </xdr:cNvPr>
        <xdr:cNvCxnSpPr/>
      </xdr:nvCxnSpPr>
      <xdr:spPr>
        <a:xfrm>
          <a:off x="10960100" y="18257520"/>
          <a:ext cx="41300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108</xdr:row>
      <xdr:rowOff>10160</xdr:rowOff>
    </xdr:from>
    <xdr:ext cx="465455" cy="259080"/>
    <xdr:sp macro="" textlink="">
      <xdr:nvSpPr>
        <xdr:cNvPr id="846" name="テキスト ボックス 845">
          <a:extLst>
            <a:ext uri="{FF2B5EF4-FFF2-40B4-BE49-F238E27FC236}">
              <a16:creationId xmlns:a16="http://schemas.microsoft.com/office/drawing/2014/main" id="{BE9048FA-E2CA-482E-A88C-94DEF9DEA9CC}"/>
            </a:ext>
          </a:extLst>
        </xdr:cNvPr>
        <xdr:cNvSpPr txBox="1"/>
      </xdr:nvSpPr>
      <xdr:spPr>
        <a:xfrm>
          <a:off x="10561320" y="1811528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47" name="直線コネクタ 846">
          <a:extLst>
            <a:ext uri="{FF2B5EF4-FFF2-40B4-BE49-F238E27FC236}">
              <a16:creationId xmlns:a16="http://schemas.microsoft.com/office/drawing/2014/main" id="{D306BB77-92DC-411A-A855-CB04093E4313}"/>
            </a:ext>
          </a:extLst>
        </xdr:cNvPr>
        <xdr:cNvCxnSpPr/>
      </xdr:nvCxnSpPr>
      <xdr:spPr>
        <a:xfrm>
          <a:off x="10960100" y="17884140"/>
          <a:ext cx="41300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105</xdr:row>
      <xdr:rowOff>143510</xdr:rowOff>
    </xdr:from>
    <xdr:ext cx="403225" cy="257175"/>
    <xdr:sp macro="" textlink="">
      <xdr:nvSpPr>
        <xdr:cNvPr id="848" name="テキスト ボックス 847">
          <a:extLst>
            <a:ext uri="{FF2B5EF4-FFF2-40B4-BE49-F238E27FC236}">
              <a16:creationId xmlns:a16="http://schemas.microsoft.com/office/drawing/2014/main" id="{332983D8-5695-49B5-ADC9-3A99F75135E3}"/>
            </a:ext>
          </a:extLst>
        </xdr:cNvPr>
        <xdr:cNvSpPr txBox="1"/>
      </xdr:nvSpPr>
      <xdr:spPr>
        <a:xfrm>
          <a:off x="10602595" y="1774571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49" name="直線コネクタ 848">
          <a:extLst>
            <a:ext uri="{FF2B5EF4-FFF2-40B4-BE49-F238E27FC236}">
              <a16:creationId xmlns:a16="http://schemas.microsoft.com/office/drawing/2014/main" id="{A7A30EAA-8616-42C9-A19C-3C39339F9403}"/>
            </a:ext>
          </a:extLst>
        </xdr:cNvPr>
        <xdr:cNvCxnSpPr/>
      </xdr:nvCxnSpPr>
      <xdr:spPr>
        <a:xfrm>
          <a:off x="10960100" y="17510760"/>
          <a:ext cx="41300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103</xdr:row>
      <xdr:rowOff>105410</xdr:rowOff>
    </xdr:from>
    <xdr:ext cx="403225" cy="259080"/>
    <xdr:sp macro="" textlink="">
      <xdr:nvSpPr>
        <xdr:cNvPr id="850" name="テキスト ボックス 849">
          <a:extLst>
            <a:ext uri="{FF2B5EF4-FFF2-40B4-BE49-F238E27FC236}">
              <a16:creationId xmlns:a16="http://schemas.microsoft.com/office/drawing/2014/main" id="{A3E6C2B3-9083-4A31-B533-6988DDDB6089}"/>
            </a:ext>
          </a:extLst>
        </xdr:cNvPr>
        <xdr:cNvSpPr txBox="1"/>
      </xdr:nvSpPr>
      <xdr:spPr>
        <a:xfrm>
          <a:off x="10602595" y="1737233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51" name="直線コネクタ 850">
          <a:extLst>
            <a:ext uri="{FF2B5EF4-FFF2-40B4-BE49-F238E27FC236}">
              <a16:creationId xmlns:a16="http://schemas.microsoft.com/office/drawing/2014/main" id="{B195350E-0DD1-48B5-81B4-9DA5704E1B7D}"/>
            </a:ext>
          </a:extLst>
        </xdr:cNvPr>
        <xdr:cNvCxnSpPr/>
      </xdr:nvCxnSpPr>
      <xdr:spPr>
        <a:xfrm>
          <a:off x="10960100" y="17137380"/>
          <a:ext cx="41300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101</xdr:row>
      <xdr:rowOff>67310</xdr:rowOff>
    </xdr:from>
    <xdr:ext cx="403225" cy="259080"/>
    <xdr:sp macro="" textlink="">
      <xdr:nvSpPr>
        <xdr:cNvPr id="852" name="テキスト ボックス 851">
          <a:extLst>
            <a:ext uri="{FF2B5EF4-FFF2-40B4-BE49-F238E27FC236}">
              <a16:creationId xmlns:a16="http://schemas.microsoft.com/office/drawing/2014/main" id="{DC84BEC0-771E-4DA5-8D04-42AC020C5183}"/>
            </a:ext>
          </a:extLst>
        </xdr:cNvPr>
        <xdr:cNvSpPr txBox="1"/>
      </xdr:nvSpPr>
      <xdr:spPr>
        <a:xfrm>
          <a:off x="10602595" y="1699895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53" name="直線コネクタ 852">
          <a:extLst>
            <a:ext uri="{FF2B5EF4-FFF2-40B4-BE49-F238E27FC236}">
              <a16:creationId xmlns:a16="http://schemas.microsoft.com/office/drawing/2014/main" id="{45AAE2B4-C454-4DB1-8C51-BA89F7DC22A9}"/>
            </a:ext>
          </a:extLst>
        </xdr:cNvPr>
        <xdr:cNvCxnSpPr/>
      </xdr:nvCxnSpPr>
      <xdr:spPr>
        <a:xfrm>
          <a:off x="10960100" y="16764000"/>
          <a:ext cx="41300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99</xdr:row>
      <xdr:rowOff>29210</xdr:rowOff>
    </xdr:from>
    <xdr:ext cx="403225" cy="257175"/>
    <xdr:sp macro="" textlink="">
      <xdr:nvSpPr>
        <xdr:cNvPr id="854" name="テキスト ボックス 853">
          <a:extLst>
            <a:ext uri="{FF2B5EF4-FFF2-40B4-BE49-F238E27FC236}">
              <a16:creationId xmlns:a16="http://schemas.microsoft.com/office/drawing/2014/main" id="{0238B417-3324-45F2-BAD6-4EF8A8A0FF95}"/>
            </a:ext>
          </a:extLst>
        </xdr:cNvPr>
        <xdr:cNvSpPr txBox="1"/>
      </xdr:nvSpPr>
      <xdr:spPr>
        <a:xfrm>
          <a:off x="10602595" y="1662557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5" name="直線コネクタ 854">
          <a:extLst>
            <a:ext uri="{FF2B5EF4-FFF2-40B4-BE49-F238E27FC236}">
              <a16:creationId xmlns:a16="http://schemas.microsoft.com/office/drawing/2014/main" id="{F26C71FC-1316-4538-B9C5-F0512CDA383B}"/>
            </a:ext>
          </a:extLst>
        </xdr:cNvPr>
        <xdr:cNvCxnSpPr/>
      </xdr:nvCxnSpPr>
      <xdr:spPr>
        <a:xfrm>
          <a:off x="10960100" y="16394430"/>
          <a:ext cx="41300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96</xdr:row>
      <xdr:rowOff>162560</xdr:rowOff>
    </xdr:from>
    <xdr:ext cx="337185" cy="259080"/>
    <xdr:sp macro="" textlink="">
      <xdr:nvSpPr>
        <xdr:cNvPr id="856" name="テキスト ボックス 855">
          <a:extLst>
            <a:ext uri="{FF2B5EF4-FFF2-40B4-BE49-F238E27FC236}">
              <a16:creationId xmlns:a16="http://schemas.microsoft.com/office/drawing/2014/main" id="{4D379526-141D-4527-BE92-01A0C47C0F0D}"/>
            </a:ext>
          </a:extLst>
        </xdr:cNvPr>
        <xdr:cNvSpPr txBox="1"/>
      </xdr:nvSpPr>
      <xdr:spPr>
        <a:xfrm>
          <a:off x="10666730" y="16256000"/>
          <a:ext cx="337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57" name="【公民館】&#10;有形固定資産減価償却率グラフ枠">
          <a:extLst>
            <a:ext uri="{FF2B5EF4-FFF2-40B4-BE49-F238E27FC236}">
              <a16:creationId xmlns:a16="http://schemas.microsoft.com/office/drawing/2014/main" id="{D30AF34A-7F3D-40C8-B17B-6F145AF14586}"/>
            </a:ext>
          </a:extLst>
        </xdr:cNvPr>
        <xdr:cNvSpPr/>
      </xdr:nvSpPr>
      <xdr:spPr>
        <a:xfrm>
          <a:off x="10960100" y="16394430"/>
          <a:ext cx="4152900" cy="2232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99</xdr:row>
      <xdr:rowOff>110490</xdr:rowOff>
    </xdr:from>
    <xdr:to>
      <xdr:col>85</xdr:col>
      <xdr:colOff>126365</xdr:colOff>
      <xdr:row>108</xdr:row>
      <xdr:rowOff>11430</xdr:rowOff>
    </xdr:to>
    <xdr:cxnSp macro="">
      <xdr:nvCxnSpPr>
        <xdr:cNvPr id="858" name="直線コネクタ 857">
          <a:extLst>
            <a:ext uri="{FF2B5EF4-FFF2-40B4-BE49-F238E27FC236}">
              <a16:creationId xmlns:a16="http://schemas.microsoft.com/office/drawing/2014/main" id="{2E668CDB-E4CD-4099-87D2-726FF0D69FDE}"/>
            </a:ext>
          </a:extLst>
        </xdr:cNvPr>
        <xdr:cNvCxnSpPr/>
      </xdr:nvCxnSpPr>
      <xdr:spPr>
        <a:xfrm flipV="1">
          <a:off x="14375765" y="16706850"/>
          <a:ext cx="0" cy="140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15240</xdr:rowOff>
    </xdr:from>
    <xdr:ext cx="405130" cy="259080"/>
    <xdr:sp macro="" textlink="">
      <xdr:nvSpPr>
        <xdr:cNvPr id="859" name="【公民館】&#10;有形固定資産減価償却率最小値テキスト">
          <a:extLst>
            <a:ext uri="{FF2B5EF4-FFF2-40B4-BE49-F238E27FC236}">
              <a16:creationId xmlns:a16="http://schemas.microsoft.com/office/drawing/2014/main" id="{2B4C86D5-FEAE-455E-83A2-92DC02336892}"/>
            </a:ext>
          </a:extLst>
        </xdr:cNvPr>
        <xdr:cNvSpPr txBox="1"/>
      </xdr:nvSpPr>
      <xdr:spPr>
        <a:xfrm>
          <a:off x="14414500" y="1812036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92.6</a:t>
          </a:r>
          <a:endParaRPr kumimoji="1" lang="ja-JP" altLang="en-US" sz="1000" b="1">
            <a:latin typeface="ＭＳ Ｐゴシック"/>
            <a:ea typeface="ＭＳ Ｐゴシック"/>
          </a:endParaRPr>
        </a:p>
      </xdr:txBody>
    </xdr:sp>
    <xdr:clientData/>
  </xdr:oneCellAnchor>
  <xdr:twoCellAnchor>
    <xdr:from>
      <xdr:col>85</xdr:col>
      <xdr:colOff>38100</xdr:colOff>
      <xdr:row>108</xdr:row>
      <xdr:rowOff>11430</xdr:rowOff>
    </xdr:from>
    <xdr:to>
      <xdr:col>86</xdr:col>
      <xdr:colOff>25400</xdr:colOff>
      <xdr:row>108</xdr:row>
      <xdr:rowOff>11430</xdr:rowOff>
    </xdr:to>
    <xdr:cxnSp macro="">
      <xdr:nvCxnSpPr>
        <xdr:cNvPr id="860" name="直線コネクタ 859">
          <a:extLst>
            <a:ext uri="{FF2B5EF4-FFF2-40B4-BE49-F238E27FC236}">
              <a16:creationId xmlns:a16="http://schemas.microsoft.com/office/drawing/2014/main" id="{00403C62-1404-4A99-B26B-0E2FE8A961A4}"/>
            </a:ext>
          </a:extLst>
        </xdr:cNvPr>
        <xdr:cNvCxnSpPr/>
      </xdr:nvCxnSpPr>
      <xdr:spPr>
        <a:xfrm>
          <a:off x="14287500" y="1811655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57150</xdr:rowOff>
    </xdr:from>
    <xdr:ext cx="405130" cy="259080"/>
    <xdr:sp macro="" textlink="">
      <xdr:nvSpPr>
        <xdr:cNvPr id="861" name="【公民館】&#10;有形固定資産減価償却率最大値テキスト">
          <a:extLst>
            <a:ext uri="{FF2B5EF4-FFF2-40B4-BE49-F238E27FC236}">
              <a16:creationId xmlns:a16="http://schemas.microsoft.com/office/drawing/2014/main" id="{3137CC0E-5B1F-4968-BA69-56D0ADE8D0B6}"/>
            </a:ext>
          </a:extLst>
        </xdr:cNvPr>
        <xdr:cNvSpPr txBox="1"/>
      </xdr:nvSpPr>
      <xdr:spPr>
        <a:xfrm>
          <a:off x="14414500" y="1648587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16.8</a:t>
          </a:r>
          <a:endParaRPr kumimoji="1" lang="ja-JP" altLang="en-US" sz="1000" b="1">
            <a:latin typeface="ＭＳ Ｐゴシック"/>
            <a:ea typeface="ＭＳ Ｐゴシック"/>
          </a:endParaRPr>
        </a:p>
      </xdr:txBody>
    </xdr:sp>
    <xdr:clientData/>
  </xdr:oneCellAnchor>
  <xdr:twoCellAnchor>
    <xdr:from>
      <xdr:col>85</xdr:col>
      <xdr:colOff>38100</xdr:colOff>
      <xdr:row>99</xdr:row>
      <xdr:rowOff>110490</xdr:rowOff>
    </xdr:from>
    <xdr:to>
      <xdr:col>86</xdr:col>
      <xdr:colOff>25400</xdr:colOff>
      <xdr:row>99</xdr:row>
      <xdr:rowOff>110490</xdr:rowOff>
    </xdr:to>
    <xdr:cxnSp macro="">
      <xdr:nvCxnSpPr>
        <xdr:cNvPr id="862" name="直線コネクタ 861">
          <a:extLst>
            <a:ext uri="{FF2B5EF4-FFF2-40B4-BE49-F238E27FC236}">
              <a16:creationId xmlns:a16="http://schemas.microsoft.com/office/drawing/2014/main" id="{66396975-069F-4135-9283-39306EEF37BC}"/>
            </a:ext>
          </a:extLst>
        </xdr:cNvPr>
        <xdr:cNvCxnSpPr/>
      </xdr:nvCxnSpPr>
      <xdr:spPr>
        <a:xfrm>
          <a:off x="14287500" y="1670685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64770</xdr:rowOff>
    </xdr:from>
    <xdr:ext cx="405130" cy="257175"/>
    <xdr:sp macro="" textlink="">
      <xdr:nvSpPr>
        <xdr:cNvPr id="863" name="【公民館】&#10;有形固定資産減価償却率平均値テキスト">
          <a:extLst>
            <a:ext uri="{FF2B5EF4-FFF2-40B4-BE49-F238E27FC236}">
              <a16:creationId xmlns:a16="http://schemas.microsoft.com/office/drawing/2014/main" id="{2315B28E-9388-428B-858A-09ADA304FEC4}"/>
            </a:ext>
          </a:extLst>
        </xdr:cNvPr>
        <xdr:cNvSpPr txBox="1"/>
      </xdr:nvSpPr>
      <xdr:spPr>
        <a:xfrm>
          <a:off x="14414500" y="17499330"/>
          <a:ext cx="40513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63.2</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104</xdr:row>
      <xdr:rowOff>86360</xdr:rowOff>
    </xdr:from>
    <xdr:to>
      <xdr:col>85</xdr:col>
      <xdr:colOff>177800</xdr:colOff>
      <xdr:row>105</xdr:row>
      <xdr:rowOff>16510</xdr:rowOff>
    </xdr:to>
    <xdr:sp macro="" textlink="">
      <xdr:nvSpPr>
        <xdr:cNvPr id="864" name="フローチャート: 判断 863">
          <a:extLst>
            <a:ext uri="{FF2B5EF4-FFF2-40B4-BE49-F238E27FC236}">
              <a16:creationId xmlns:a16="http://schemas.microsoft.com/office/drawing/2014/main" id="{310BBAE3-013F-4768-9C90-BA517CCD12B4}"/>
            </a:ext>
          </a:extLst>
        </xdr:cNvPr>
        <xdr:cNvSpPr/>
      </xdr:nvSpPr>
      <xdr:spPr>
        <a:xfrm>
          <a:off x="14325600" y="1752092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65405</xdr:rowOff>
    </xdr:from>
    <xdr:to>
      <xdr:col>81</xdr:col>
      <xdr:colOff>101600</xdr:colOff>
      <xdr:row>104</xdr:row>
      <xdr:rowOff>167005</xdr:rowOff>
    </xdr:to>
    <xdr:sp macro="" textlink="">
      <xdr:nvSpPr>
        <xdr:cNvPr id="865" name="フローチャート: 判断 864">
          <a:extLst>
            <a:ext uri="{FF2B5EF4-FFF2-40B4-BE49-F238E27FC236}">
              <a16:creationId xmlns:a16="http://schemas.microsoft.com/office/drawing/2014/main" id="{C32874CD-F14C-400B-BC4F-D21A81615644}"/>
            </a:ext>
          </a:extLst>
        </xdr:cNvPr>
        <xdr:cNvSpPr/>
      </xdr:nvSpPr>
      <xdr:spPr>
        <a:xfrm>
          <a:off x="13578840" y="17499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40640</xdr:rowOff>
    </xdr:from>
    <xdr:to>
      <xdr:col>76</xdr:col>
      <xdr:colOff>165100</xdr:colOff>
      <xdr:row>104</xdr:row>
      <xdr:rowOff>142240</xdr:rowOff>
    </xdr:to>
    <xdr:sp macro="" textlink="">
      <xdr:nvSpPr>
        <xdr:cNvPr id="866" name="フローチャート: 判断 865">
          <a:extLst>
            <a:ext uri="{FF2B5EF4-FFF2-40B4-BE49-F238E27FC236}">
              <a16:creationId xmlns:a16="http://schemas.microsoft.com/office/drawing/2014/main" id="{75BA25AD-8EE9-4601-8576-66EC241D09E8}"/>
            </a:ext>
          </a:extLst>
        </xdr:cNvPr>
        <xdr:cNvSpPr/>
      </xdr:nvSpPr>
      <xdr:spPr>
        <a:xfrm>
          <a:off x="12804140" y="1747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29210</xdr:rowOff>
    </xdr:from>
    <xdr:to>
      <xdr:col>72</xdr:col>
      <xdr:colOff>38100</xdr:colOff>
      <xdr:row>104</xdr:row>
      <xdr:rowOff>130810</xdr:rowOff>
    </xdr:to>
    <xdr:sp macro="" textlink="">
      <xdr:nvSpPr>
        <xdr:cNvPr id="867" name="フローチャート: 判断 866">
          <a:extLst>
            <a:ext uri="{FF2B5EF4-FFF2-40B4-BE49-F238E27FC236}">
              <a16:creationId xmlns:a16="http://schemas.microsoft.com/office/drawing/2014/main" id="{5FE64F63-7444-4300-924B-46EA7B50CA7E}"/>
            </a:ext>
          </a:extLst>
        </xdr:cNvPr>
        <xdr:cNvSpPr/>
      </xdr:nvSpPr>
      <xdr:spPr>
        <a:xfrm>
          <a:off x="12029440" y="1746377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6350</xdr:rowOff>
    </xdr:from>
    <xdr:to>
      <xdr:col>67</xdr:col>
      <xdr:colOff>101600</xdr:colOff>
      <xdr:row>104</xdr:row>
      <xdr:rowOff>107950</xdr:rowOff>
    </xdr:to>
    <xdr:sp macro="" textlink="">
      <xdr:nvSpPr>
        <xdr:cNvPr id="868" name="フローチャート: 判断 867">
          <a:extLst>
            <a:ext uri="{FF2B5EF4-FFF2-40B4-BE49-F238E27FC236}">
              <a16:creationId xmlns:a16="http://schemas.microsoft.com/office/drawing/2014/main" id="{41E534CC-A346-425D-80FF-2124498CD223}"/>
            </a:ext>
          </a:extLst>
        </xdr:cNvPr>
        <xdr:cNvSpPr/>
      </xdr:nvSpPr>
      <xdr:spPr>
        <a:xfrm>
          <a:off x="11231880" y="17440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16510</xdr:rowOff>
    </xdr:from>
    <xdr:ext cx="762000" cy="259080"/>
    <xdr:sp macro="" textlink="">
      <xdr:nvSpPr>
        <xdr:cNvPr id="869" name="テキスト ボックス 868">
          <a:extLst>
            <a:ext uri="{FF2B5EF4-FFF2-40B4-BE49-F238E27FC236}">
              <a16:creationId xmlns:a16="http://schemas.microsoft.com/office/drawing/2014/main" id="{8F973139-3694-4242-BA1B-A14907B360E2}"/>
            </a:ext>
          </a:extLst>
        </xdr:cNvPr>
        <xdr:cNvSpPr txBox="1"/>
      </xdr:nvSpPr>
      <xdr:spPr>
        <a:xfrm>
          <a:off x="14208760" y="186245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111</xdr:row>
      <xdr:rowOff>16510</xdr:rowOff>
    </xdr:from>
    <xdr:ext cx="762000" cy="259080"/>
    <xdr:sp macro="" textlink="">
      <xdr:nvSpPr>
        <xdr:cNvPr id="870" name="テキスト ボックス 869">
          <a:extLst>
            <a:ext uri="{FF2B5EF4-FFF2-40B4-BE49-F238E27FC236}">
              <a16:creationId xmlns:a16="http://schemas.microsoft.com/office/drawing/2014/main" id="{F87F27E9-81F5-438E-B66A-820BF874F0A8}"/>
            </a:ext>
          </a:extLst>
        </xdr:cNvPr>
        <xdr:cNvSpPr txBox="1"/>
      </xdr:nvSpPr>
      <xdr:spPr>
        <a:xfrm>
          <a:off x="13462000" y="186245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111</xdr:row>
      <xdr:rowOff>16510</xdr:rowOff>
    </xdr:from>
    <xdr:ext cx="762000" cy="259080"/>
    <xdr:sp macro="" textlink="">
      <xdr:nvSpPr>
        <xdr:cNvPr id="871" name="テキスト ボックス 870">
          <a:extLst>
            <a:ext uri="{FF2B5EF4-FFF2-40B4-BE49-F238E27FC236}">
              <a16:creationId xmlns:a16="http://schemas.microsoft.com/office/drawing/2014/main" id="{1A06686D-CC01-4B77-A192-39B77F472D25}"/>
            </a:ext>
          </a:extLst>
        </xdr:cNvPr>
        <xdr:cNvSpPr txBox="1"/>
      </xdr:nvSpPr>
      <xdr:spPr>
        <a:xfrm>
          <a:off x="12687300" y="186245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111</xdr:row>
      <xdr:rowOff>16510</xdr:rowOff>
    </xdr:from>
    <xdr:ext cx="762000" cy="259080"/>
    <xdr:sp macro="" textlink="">
      <xdr:nvSpPr>
        <xdr:cNvPr id="872" name="テキスト ボックス 871">
          <a:extLst>
            <a:ext uri="{FF2B5EF4-FFF2-40B4-BE49-F238E27FC236}">
              <a16:creationId xmlns:a16="http://schemas.microsoft.com/office/drawing/2014/main" id="{7D40E63D-F53F-4648-83F1-2862BD149E1B}"/>
            </a:ext>
          </a:extLst>
        </xdr:cNvPr>
        <xdr:cNvSpPr txBox="1"/>
      </xdr:nvSpPr>
      <xdr:spPr>
        <a:xfrm>
          <a:off x="11904980" y="186245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111</xdr:row>
      <xdr:rowOff>16510</xdr:rowOff>
    </xdr:from>
    <xdr:ext cx="762000" cy="259080"/>
    <xdr:sp macro="" textlink="">
      <xdr:nvSpPr>
        <xdr:cNvPr id="873" name="テキスト ボックス 872">
          <a:extLst>
            <a:ext uri="{FF2B5EF4-FFF2-40B4-BE49-F238E27FC236}">
              <a16:creationId xmlns:a16="http://schemas.microsoft.com/office/drawing/2014/main" id="{48650DA7-916D-4300-8D01-588F5B4E6DDD}"/>
            </a:ext>
          </a:extLst>
        </xdr:cNvPr>
        <xdr:cNvSpPr txBox="1"/>
      </xdr:nvSpPr>
      <xdr:spPr>
        <a:xfrm>
          <a:off x="11115040" y="186245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103</xdr:row>
      <xdr:rowOff>67310</xdr:rowOff>
    </xdr:from>
    <xdr:to>
      <xdr:col>85</xdr:col>
      <xdr:colOff>177800</xdr:colOff>
      <xdr:row>103</xdr:row>
      <xdr:rowOff>168910</xdr:rowOff>
    </xdr:to>
    <xdr:sp macro="" textlink="">
      <xdr:nvSpPr>
        <xdr:cNvPr id="874" name="楕円 873">
          <a:extLst>
            <a:ext uri="{FF2B5EF4-FFF2-40B4-BE49-F238E27FC236}">
              <a16:creationId xmlns:a16="http://schemas.microsoft.com/office/drawing/2014/main" id="{0C5174B2-ACF4-4DCD-BC91-5704D5018E8E}"/>
            </a:ext>
          </a:extLst>
        </xdr:cNvPr>
        <xdr:cNvSpPr/>
      </xdr:nvSpPr>
      <xdr:spPr>
        <a:xfrm>
          <a:off x="14325600" y="17334230"/>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90170</xdr:rowOff>
    </xdr:from>
    <xdr:ext cx="405130" cy="259080"/>
    <xdr:sp macro="" textlink="">
      <xdr:nvSpPr>
        <xdr:cNvPr id="875" name="【公民館】&#10;有形固定資産減価償却率該当値テキスト">
          <a:extLst>
            <a:ext uri="{FF2B5EF4-FFF2-40B4-BE49-F238E27FC236}">
              <a16:creationId xmlns:a16="http://schemas.microsoft.com/office/drawing/2014/main" id="{FFED0F21-D97F-405C-BF99-B6E0167781D9}"/>
            </a:ext>
          </a:extLst>
        </xdr:cNvPr>
        <xdr:cNvSpPr txBox="1"/>
      </xdr:nvSpPr>
      <xdr:spPr>
        <a:xfrm>
          <a:off x="14414500" y="1718945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53.2</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103</xdr:row>
      <xdr:rowOff>6350</xdr:rowOff>
    </xdr:from>
    <xdr:to>
      <xdr:col>81</xdr:col>
      <xdr:colOff>101600</xdr:colOff>
      <xdr:row>103</xdr:row>
      <xdr:rowOff>107950</xdr:rowOff>
    </xdr:to>
    <xdr:sp macro="" textlink="">
      <xdr:nvSpPr>
        <xdr:cNvPr id="876" name="楕円 875">
          <a:extLst>
            <a:ext uri="{FF2B5EF4-FFF2-40B4-BE49-F238E27FC236}">
              <a16:creationId xmlns:a16="http://schemas.microsoft.com/office/drawing/2014/main" id="{7B20AF7A-30EF-4DE0-85D6-7A4A27DA8828}"/>
            </a:ext>
          </a:extLst>
        </xdr:cNvPr>
        <xdr:cNvSpPr/>
      </xdr:nvSpPr>
      <xdr:spPr>
        <a:xfrm>
          <a:off x="13578840" y="17273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57150</xdr:rowOff>
    </xdr:from>
    <xdr:to>
      <xdr:col>85</xdr:col>
      <xdr:colOff>127000</xdr:colOff>
      <xdr:row>103</xdr:row>
      <xdr:rowOff>118110</xdr:rowOff>
    </xdr:to>
    <xdr:cxnSp macro="">
      <xdr:nvCxnSpPr>
        <xdr:cNvPr id="877" name="直線コネクタ 876">
          <a:extLst>
            <a:ext uri="{FF2B5EF4-FFF2-40B4-BE49-F238E27FC236}">
              <a16:creationId xmlns:a16="http://schemas.microsoft.com/office/drawing/2014/main" id="{42F93FD5-9153-43CA-87FD-900F98708382}"/>
            </a:ext>
          </a:extLst>
        </xdr:cNvPr>
        <xdr:cNvCxnSpPr/>
      </xdr:nvCxnSpPr>
      <xdr:spPr>
        <a:xfrm>
          <a:off x="13629640" y="17324070"/>
          <a:ext cx="746760" cy="609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128270</xdr:rowOff>
    </xdr:from>
    <xdr:to>
      <xdr:col>76</xdr:col>
      <xdr:colOff>165100</xdr:colOff>
      <xdr:row>103</xdr:row>
      <xdr:rowOff>58420</xdr:rowOff>
    </xdr:to>
    <xdr:sp macro="" textlink="">
      <xdr:nvSpPr>
        <xdr:cNvPr id="878" name="楕円 877">
          <a:extLst>
            <a:ext uri="{FF2B5EF4-FFF2-40B4-BE49-F238E27FC236}">
              <a16:creationId xmlns:a16="http://schemas.microsoft.com/office/drawing/2014/main" id="{9487C801-5A2B-4665-ABF3-DEB53D2B51FA}"/>
            </a:ext>
          </a:extLst>
        </xdr:cNvPr>
        <xdr:cNvSpPr/>
      </xdr:nvSpPr>
      <xdr:spPr>
        <a:xfrm>
          <a:off x="12804140" y="172275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103</xdr:row>
      <xdr:rowOff>7620</xdr:rowOff>
    </xdr:from>
    <xdr:to>
      <xdr:col>81</xdr:col>
      <xdr:colOff>50800</xdr:colOff>
      <xdr:row>103</xdr:row>
      <xdr:rowOff>57150</xdr:rowOff>
    </xdr:to>
    <xdr:cxnSp macro="">
      <xdr:nvCxnSpPr>
        <xdr:cNvPr id="879" name="直線コネクタ 878">
          <a:extLst>
            <a:ext uri="{FF2B5EF4-FFF2-40B4-BE49-F238E27FC236}">
              <a16:creationId xmlns:a16="http://schemas.microsoft.com/office/drawing/2014/main" id="{F809F714-55B6-41CC-B657-0B063026342E}"/>
            </a:ext>
          </a:extLst>
        </xdr:cNvPr>
        <xdr:cNvCxnSpPr/>
      </xdr:nvCxnSpPr>
      <xdr:spPr>
        <a:xfrm>
          <a:off x="12854940" y="17274540"/>
          <a:ext cx="774700" cy="495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69215</xdr:rowOff>
    </xdr:from>
    <xdr:to>
      <xdr:col>72</xdr:col>
      <xdr:colOff>38100</xdr:colOff>
      <xdr:row>103</xdr:row>
      <xdr:rowOff>170815</xdr:rowOff>
    </xdr:to>
    <xdr:sp macro="" textlink="">
      <xdr:nvSpPr>
        <xdr:cNvPr id="880" name="楕円 879">
          <a:extLst>
            <a:ext uri="{FF2B5EF4-FFF2-40B4-BE49-F238E27FC236}">
              <a16:creationId xmlns:a16="http://schemas.microsoft.com/office/drawing/2014/main" id="{9C6A6CD3-E249-40D5-A327-5EE6198E6842}"/>
            </a:ext>
          </a:extLst>
        </xdr:cNvPr>
        <xdr:cNvSpPr/>
      </xdr:nvSpPr>
      <xdr:spPr>
        <a:xfrm>
          <a:off x="12029440" y="1733613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7620</xdr:rowOff>
    </xdr:from>
    <xdr:to>
      <xdr:col>76</xdr:col>
      <xdr:colOff>114300</xdr:colOff>
      <xdr:row>103</xdr:row>
      <xdr:rowOff>120650</xdr:rowOff>
    </xdr:to>
    <xdr:cxnSp macro="">
      <xdr:nvCxnSpPr>
        <xdr:cNvPr id="881" name="直線コネクタ 880">
          <a:extLst>
            <a:ext uri="{FF2B5EF4-FFF2-40B4-BE49-F238E27FC236}">
              <a16:creationId xmlns:a16="http://schemas.microsoft.com/office/drawing/2014/main" id="{7B93FE4B-4856-4D27-8A40-C9132B8389B0}"/>
            </a:ext>
          </a:extLst>
        </xdr:cNvPr>
        <xdr:cNvCxnSpPr/>
      </xdr:nvCxnSpPr>
      <xdr:spPr>
        <a:xfrm flipV="1">
          <a:off x="12072620" y="17274540"/>
          <a:ext cx="782320" cy="1130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160655</xdr:rowOff>
    </xdr:from>
    <xdr:to>
      <xdr:col>67</xdr:col>
      <xdr:colOff>101600</xdr:colOff>
      <xdr:row>104</xdr:row>
      <xdr:rowOff>90805</xdr:rowOff>
    </xdr:to>
    <xdr:sp macro="" textlink="">
      <xdr:nvSpPr>
        <xdr:cNvPr id="882" name="楕円 881">
          <a:extLst>
            <a:ext uri="{FF2B5EF4-FFF2-40B4-BE49-F238E27FC236}">
              <a16:creationId xmlns:a16="http://schemas.microsoft.com/office/drawing/2014/main" id="{8387EC9B-A685-4307-809C-DBF3E8A7EEFF}"/>
            </a:ext>
          </a:extLst>
        </xdr:cNvPr>
        <xdr:cNvSpPr/>
      </xdr:nvSpPr>
      <xdr:spPr>
        <a:xfrm>
          <a:off x="11231880" y="174275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120650</xdr:rowOff>
    </xdr:from>
    <xdr:to>
      <xdr:col>71</xdr:col>
      <xdr:colOff>177800</xdr:colOff>
      <xdr:row>104</xdr:row>
      <xdr:rowOff>40640</xdr:rowOff>
    </xdr:to>
    <xdr:cxnSp macro="">
      <xdr:nvCxnSpPr>
        <xdr:cNvPr id="883" name="直線コネクタ 882">
          <a:extLst>
            <a:ext uri="{FF2B5EF4-FFF2-40B4-BE49-F238E27FC236}">
              <a16:creationId xmlns:a16="http://schemas.microsoft.com/office/drawing/2014/main" id="{9587F316-CC67-4555-A0F4-FC0AE44399F0}"/>
            </a:ext>
          </a:extLst>
        </xdr:cNvPr>
        <xdr:cNvCxnSpPr/>
      </xdr:nvCxnSpPr>
      <xdr:spPr>
        <a:xfrm flipV="1">
          <a:off x="11282680" y="17387570"/>
          <a:ext cx="789940" cy="876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104</xdr:row>
      <xdr:rowOff>158115</xdr:rowOff>
    </xdr:from>
    <xdr:ext cx="405130" cy="257175"/>
    <xdr:sp macro="" textlink="">
      <xdr:nvSpPr>
        <xdr:cNvPr id="884" name="n_1aveValue【公民館】&#10;有形固定資産減価償却率">
          <a:extLst>
            <a:ext uri="{FF2B5EF4-FFF2-40B4-BE49-F238E27FC236}">
              <a16:creationId xmlns:a16="http://schemas.microsoft.com/office/drawing/2014/main" id="{8D168F7C-6B9C-48FF-87A5-EB7D26099871}"/>
            </a:ext>
          </a:extLst>
        </xdr:cNvPr>
        <xdr:cNvSpPr txBox="1"/>
      </xdr:nvSpPr>
      <xdr:spPr>
        <a:xfrm>
          <a:off x="13437235" y="17592675"/>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62.1</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104</xdr:row>
      <xdr:rowOff>133350</xdr:rowOff>
    </xdr:from>
    <xdr:ext cx="403225" cy="257175"/>
    <xdr:sp macro="" textlink="">
      <xdr:nvSpPr>
        <xdr:cNvPr id="885" name="n_2aveValue【公民館】&#10;有形固定資産減価償却率">
          <a:extLst>
            <a:ext uri="{FF2B5EF4-FFF2-40B4-BE49-F238E27FC236}">
              <a16:creationId xmlns:a16="http://schemas.microsoft.com/office/drawing/2014/main" id="{43E2F3FF-D7C4-433D-9543-4A38EAD71D6B}"/>
            </a:ext>
          </a:extLst>
        </xdr:cNvPr>
        <xdr:cNvSpPr txBox="1"/>
      </xdr:nvSpPr>
      <xdr:spPr>
        <a:xfrm>
          <a:off x="12675235" y="1756791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60.8</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104</xdr:row>
      <xdr:rowOff>121920</xdr:rowOff>
    </xdr:from>
    <xdr:ext cx="403225" cy="257175"/>
    <xdr:sp macro="" textlink="">
      <xdr:nvSpPr>
        <xdr:cNvPr id="886" name="n_3aveValue【公民館】&#10;有形固定資産減価償却率">
          <a:extLst>
            <a:ext uri="{FF2B5EF4-FFF2-40B4-BE49-F238E27FC236}">
              <a16:creationId xmlns:a16="http://schemas.microsoft.com/office/drawing/2014/main" id="{FCD78E08-A976-49BC-8A14-AA6E24D8D72C}"/>
            </a:ext>
          </a:extLst>
        </xdr:cNvPr>
        <xdr:cNvSpPr txBox="1"/>
      </xdr:nvSpPr>
      <xdr:spPr>
        <a:xfrm>
          <a:off x="11900535" y="1755648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60.2</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104</xdr:row>
      <xdr:rowOff>99060</xdr:rowOff>
    </xdr:from>
    <xdr:ext cx="403225" cy="257175"/>
    <xdr:sp macro="" textlink="">
      <xdr:nvSpPr>
        <xdr:cNvPr id="887" name="n_4aveValue【公民館】&#10;有形固定資産減価償却率">
          <a:extLst>
            <a:ext uri="{FF2B5EF4-FFF2-40B4-BE49-F238E27FC236}">
              <a16:creationId xmlns:a16="http://schemas.microsoft.com/office/drawing/2014/main" id="{43F6C8B4-4B37-40CB-9698-DFA20652DD07}"/>
            </a:ext>
          </a:extLst>
        </xdr:cNvPr>
        <xdr:cNvSpPr txBox="1"/>
      </xdr:nvSpPr>
      <xdr:spPr>
        <a:xfrm>
          <a:off x="11102975" y="1753362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59.0</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101</xdr:row>
      <xdr:rowOff>124460</xdr:rowOff>
    </xdr:from>
    <xdr:ext cx="405130" cy="259080"/>
    <xdr:sp macro="" textlink="">
      <xdr:nvSpPr>
        <xdr:cNvPr id="888" name="n_1mainValue【公民館】&#10;有形固定資産減価償却率">
          <a:extLst>
            <a:ext uri="{FF2B5EF4-FFF2-40B4-BE49-F238E27FC236}">
              <a16:creationId xmlns:a16="http://schemas.microsoft.com/office/drawing/2014/main" id="{F7A4FA80-CED6-484C-9386-BF81B08270D3}"/>
            </a:ext>
          </a:extLst>
        </xdr:cNvPr>
        <xdr:cNvSpPr txBox="1"/>
      </xdr:nvSpPr>
      <xdr:spPr>
        <a:xfrm>
          <a:off x="13437235" y="1705610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50.0</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101</xdr:row>
      <xdr:rowOff>74930</xdr:rowOff>
    </xdr:from>
    <xdr:ext cx="403225" cy="257175"/>
    <xdr:sp macro="" textlink="">
      <xdr:nvSpPr>
        <xdr:cNvPr id="889" name="n_2mainValue【公民館】&#10;有形固定資産減価償却率">
          <a:extLst>
            <a:ext uri="{FF2B5EF4-FFF2-40B4-BE49-F238E27FC236}">
              <a16:creationId xmlns:a16="http://schemas.microsoft.com/office/drawing/2014/main" id="{F741D12F-215F-4955-B962-47C0A8AF36A8}"/>
            </a:ext>
          </a:extLst>
        </xdr:cNvPr>
        <xdr:cNvSpPr txBox="1"/>
      </xdr:nvSpPr>
      <xdr:spPr>
        <a:xfrm>
          <a:off x="12675235" y="1700657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47.4</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102</xdr:row>
      <xdr:rowOff>15875</xdr:rowOff>
    </xdr:from>
    <xdr:ext cx="403225" cy="259080"/>
    <xdr:sp macro="" textlink="">
      <xdr:nvSpPr>
        <xdr:cNvPr id="890" name="n_3mainValue【公民館】&#10;有形固定資産減価償却率">
          <a:extLst>
            <a:ext uri="{FF2B5EF4-FFF2-40B4-BE49-F238E27FC236}">
              <a16:creationId xmlns:a16="http://schemas.microsoft.com/office/drawing/2014/main" id="{643DFD04-4C3B-41F4-B0F0-A4D2F5AF17D0}"/>
            </a:ext>
          </a:extLst>
        </xdr:cNvPr>
        <xdr:cNvSpPr txBox="1"/>
      </xdr:nvSpPr>
      <xdr:spPr>
        <a:xfrm>
          <a:off x="11900535" y="1711515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53.3</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102</xdr:row>
      <xdr:rowOff>107315</xdr:rowOff>
    </xdr:from>
    <xdr:ext cx="403225" cy="259080"/>
    <xdr:sp macro="" textlink="">
      <xdr:nvSpPr>
        <xdr:cNvPr id="891" name="n_4mainValue【公民館】&#10;有形固定資産減価償却率">
          <a:extLst>
            <a:ext uri="{FF2B5EF4-FFF2-40B4-BE49-F238E27FC236}">
              <a16:creationId xmlns:a16="http://schemas.microsoft.com/office/drawing/2014/main" id="{899CDB41-5D63-472E-93B6-41DD0A5A1C5B}"/>
            </a:ext>
          </a:extLst>
        </xdr:cNvPr>
        <xdr:cNvSpPr txBox="1"/>
      </xdr:nvSpPr>
      <xdr:spPr>
        <a:xfrm>
          <a:off x="11102975" y="1720659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58.1</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2" name="正方形/長方形 891">
          <a:extLst>
            <a:ext uri="{FF2B5EF4-FFF2-40B4-BE49-F238E27FC236}">
              <a16:creationId xmlns:a16="http://schemas.microsoft.com/office/drawing/2014/main" id="{FA5E683D-8180-425E-A4E7-39659C307A6F}"/>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3" name="正方形/長方形 892">
          <a:extLst>
            <a:ext uri="{FF2B5EF4-FFF2-40B4-BE49-F238E27FC236}">
              <a16:creationId xmlns:a16="http://schemas.microsoft.com/office/drawing/2014/main" id="{936C006C-8455-486C-9FF3-03B1C31F86B6}"/>
            </a:ext>
          </a:extLst>
        </xdr:cNvPr>
        <xdr:cNvSpPr/>
      </xdr:nvSpPr>
      <xdr:spPr>
        <a:xfrm>
          <a:off x="16220440" y="1592326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4" name="正方形/長方形 893">
          <a:extLst>
            <a:ext uri="{FF2B5EF4-FFF2-40B4-BE49-F238E27FC236}">
              <a16:creationId xmlns:a16="http://schemas.microsoft.com/office/drawing/2014/main" id="{EFA34989-BBFE-4A54-911C-52E6682A62D7}"/>
            </a:ext>
          </a:extLst>
        </xdr:cNvPr>
        <xdr:cNvSpPr/>
      </xdr:nvSpPr>
      <xdr:spPr>
        <a:xfrm>
          <a:off x="16220440" y="1611884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36/68</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5" name="正方形/長方形 894">
          <a:extLst>
            <a:ext uri="{FF2B5EF4-FFF2-40B4-BE49-F238E27FC236}">
              <a16:creationId xmlns:a16="http://schemas.microsoft.com/office/drawing/2014/main" id="{A49C427A-C9C8-4FDF-BABA-D7F20D8D85C2}"/>
            </a:ext>
          </a:extLst>
        </xdr:cNvPr>
        <xdr:cNvSpPr/>
      </xdr:nvSpPr>
      <xdr:spPr>
        <a:xfrm>
          <a:off x="17099280" y="1592326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6" name="正方形/長方形 895">
          <a:extLst>
            <a:ext uri="{FF2B5EF4-FFF2-40B4-BE49-F238E27FC236}">
              <a16:creationId xmlns:a16="http://schemas.microsoft.com/office/drawing/2014/main" id="{D8C706A4-9C6C-466A-B465-E47F3708AAD2}"/>
            </a:ext>
          </a:extLst>
        </xdr:cNvPr>
        <xdr:cNvSpPr/>
      </xdr:nvSpPr>
      <xdr:spPr>
        <a:xfrm>
          <a:off x="17099280" y="1611884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0.107</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7" name="正方形/長方形 896">
          <a:extLst>
            <a:ext uri="{FF2B5EF4-FFF2-40B4-BE49-F238E27FC236}">
              <a16:creationId xmlns:a16="http://schemas.microsoft.com/office/drawing/2014/main" id="{8ABF1AE1-CD29-4080-9C1B-A8AB8C89D3D4}"/>
            </a:ext>
          </a:extLst>
        </xdr:cNvPr>
        <xdr:cNvSpPr/>
      </xdr:nvSpPr>
      <xdr:spPr>
        <a:xfrm>
          <a:off x="18105120" y="1592326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新潟県平均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8" name="正方形/長方形 897">
          <a:extLst>
            <a:ext uri="{FF2B5EF4-FFF2-40B4-BE49-F238E27FC236}">
              <a16:creationId xmlns:a16="http://schemas.microsoft.com/office/drawing/2014/main" id="{3B586739-6D38-4BD6-9C56-DC313BB97609}"/>
            </a:ext>
          </a:extLst>
        </xdr:cNvPr>
        <xdr:cNvSpPr/>
      </xdr:nvSpPr>
      <xdr:spPr>
        <a:xfrm>
          <a:off x="18105120" y="1611884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0.126</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99" name="正方形/長方形 898">
          <a:extLst>
            <a:ext uri="{FF2B5EF4-FFF2-40B4-BE49-F238E27FC236}">
              <a16:creationId xmlns:a16="http://schemas.microsoft.com/office/drawing/2014/main" id="{9B08FD9E-9A04-44CB-9E1D-6DB14B867DBD}"/>
            </a:ext>
          </a:extLst>
        </xdr:cNvPr>
        <xdr:cNvSpPr/>
      </xdr:nvSpPr>
      <xdr:spPr>
        <a:xfrm>
          <a:off x="16093440" y="16394430"/>
          <a:ext cx="4175760" cy="223266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7980" cy="225425"/>
    <xdr:sp macro="" textlink="">
      <xdr:nvSpPr>
        <xdr:cNvPr id="900" name="テキスト ボックス 899">
          <a:extLst>
            <a:ext uri="{FF2B5EF4-FFF2-40B4-BE49-F238E27FC236}">
              <a16:creationId xmlns:a16="http://schemas.microsoft.com/office/drawing/2014/main" id="{E7B6761B-9364-4FC7-8D33-EA046072721C}"/>
            </a:ext>
          </a:extLst>
        </xdr:cNvPr>
        <xdr:cNvSpPr txBox="1"/>
      </xdr:nvSpPr>
      <xdr:spPr>
        <a:xfrm>
          <a:off x="16078200" y="16207740"/>
          <a:ext cx="3479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1" name="直線コネクタ 900">
          <a:extLst>
            <a:ext uri="{FF2B5EF4-FFF2-40B4-BE49-F238E27FC236}">
              <a16:creationId xmlns:a16="http://schemas.microsoft.com/office/drawing/2014/main" id="{4EBEAE17-D140-42F7-ADAF-96AC6E3AB392}"/>
            </a:ext>
          </a:extLst>
        </xdr:cNvPr>
        <xdr:cNvCxnSpPr/>
      </xdr:nvCxnSpPr>
      <xdr:spPr>
        <a:xfrm>
          <a:off x="16093440" y="1862709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902" name="直線コネクタ 901">
          <a:extLst>
            <a:ext uri="{FF2B5EF4-FFF2-40B4-BE49-F238E27FC236}">
              <a16:creationId xmlns:a16="http://schemas.microsoft.com/office/drawing/2014/main" id="{42ECBB30-5D0F-4B57-9A44-3D5FD5EB1FF3}"/>
            </a:ext>
          </a:extLst>
        </xdr:cNvPr>
        <xdr:cNvCxnSpPr/>
      </xdr:nvCxnSpPr>
      <xdr:spPr>
        <a:xfrm>
          <a:off x="16093440" y="1818132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107</xdr:row>
      <xdr:rowOff>105410</xdr:rowOff>
    </xdr:from>
    <xdr:ext cx="465455" cy="259080"/>
    <xdr:sp macro="" textlink="">
      <xdr:nvSpPr>
        <xdr:cNvPr id="903" name="テキスト ボックス 902">
          <a:extLst>
            <a:ext uri="{FF2B5EF4-FFF2-40B4-BE49-F238E27FC236}">
              <a16:creationId xmlns:a16="http://schemas.microsoft.com/office/drawing/2014/main" id="{E0A47F46-B8C2-40B5-9184-CC52D5E6CC1C}"/>
            </a:ext>
          </a:extLst>
        </xdr:cNvPr>
        <xdr:cNvSpPr txBox="1"/>
      </xdr:nvSpPr>
      <xdr:spPr>
        <a:xfrm>
          <a:off x="15694660" y="1804289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904" name="直線コネクタ 903">
          <a:extLst>
            <a:ext uri="{FF2B5EF4-FFF2-40B4-BE49-F238E27FC236}">
              <a16:creationId xmlns:a16="http://schemas.microsoft.com/office/drawing/2014/main" id="{7B54B8F6-E8B3-4DFE-B882-29F234B2C62F}"/>
            </a:ext>
          </a:extLst>
        </xdr:cNvPr>
        <xdr:cNvCxnSpPr/>
      </xdr:nvCxnSpPr>
      <xdr:spPr>
        <a:xfrm>
          <a:off x="16093440" y="1773555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104</xdr:row>
      <xdr:rowOff>162560</xdr:rowOff>
    </xdr:from>
    <xdr:ext cx="465455" cy="259080"/>
    <xdr:sp macro="" textlink="">
      <xdr:nvSpPr>
        <xdr:cNvPr id="905" name="テキスト ボックス 904">
          <a:extLst>
            <a:ext uri="{FF2B5EF4-FFF2-40B4-BE49-F238E27FC236}">
              <a16:creationId xmlns:a16="http://schemas.microsoft.com/office/drawing/2014/main" id="{2E8FDBC9-A471-4810-A3F7-3B87D00637AE}"/>
            </a:ext>
          </a:extLst>
        </xdr:cNvPr>
        <xdr:cNvSpPr txBox="1"/>
      </xdr:nvSpPr>
      <xdr:spPr>
        <a:xfrm>
          <a:off x="15694660" y="1759712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906" name="直線コネクタ 905">
          <a:extLst>
            <a:ext uri="{FF2B5EF4-FFF2-40B4-BE49-F238E27FC236}">
              <a16:creationId xmlns:a16="http://schemas.microsoft.com/office/drawing/2014/main" id="{D9901214-A43A-4DF1-B22F-9FEA07E09724}"/>
            </a:ext>
          </a:extLst>
        </xdr:cNvPr>
        <xdr:cNvCxnSpPr/>
      </xdr:nvCxnSpPr>
      <xdr:spPr>
        <a:xfrm>
          <a:off x="16093440" y="1728597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102</xdr:row>
      <xdr:rowOff>48260</xdr:rowOff>
    </xdr:from>
    <xdr:ext cx="465455" cy="259080"/>
    <xdr:sp macro="" textlink="">
      <xdr:nvSpPr>
        <xdr:cNvPr id="907" name="テキスト ボックス 906">
          <a:extLst>
            <a:ext uri="{FF2B5EF4-FFF2-40B4-BE49-F238E27FC236}">
              <a16:creationId xmlns:a16="http://schemas.microsoft.com/office/drawing/2014/main" id="{01B6DF37-976A-4E1A-AD4A-FB0D99430000}"/>
            </a:ext>
          </a:extLst>
        </xdr:cNvPr>
        <xdr:cNvSpPr txBox="1"/>
      </xdr:nvSpPr>
      <xdr:spPr>
        <a:xfrm>
          <a:off x="15694660" y="1714754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908" name="直線コネクタ 907">
          <a:extLst>
            <a:ext uri="{FF2B5EF4-FFF2-40B4-BE49-F238E27FC236}">
              <a16:creationId xmlns:a16="http://schemas.microsoft.com/office/drawing/2014/main" id="{87F3BE92-1F3C-4B45-BFB4-D78539B71895}"/>
            </a:ext>
          </a:extLst>
        </xdr:cNvPr>
        <xdr:cNvCxnSpPr/>
      </xdr:nvCxnSpPr>
      <xdr:spPr>
        <a:xfrm>
          <a:off x="16093440" y="1684020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99</xdr:row>
      <xdr:rowOff>105410</xdr:rowOff>
    </xdr:from>
    <xdr:ext cx="465455" cy="259080"/>
    <xdr:sp macro="" textlink="">
      <xdr:nvSpPr>
        <xdr:cNvPr id="909" name="テキスト ボックス 908">
          <a:extLst>
            <a:ext uri="{FF2B5EF4-FFF2-40B4-BE49-F238E27FC236}">
              <a16:creationId xmlns:a16="http://schemas.microsoft.com/office/drawing/2014/main" id="{85D4DE60-2CED-4F34-98DE-2BEA61E7DC4D}"/>
            </a:ext>
          </a:extLst>
        </xdr:cNvPr>
        <xdr:cNvSpPr txBox="1"/>
      </xdr:nvSpPr>
      <xdr:spPr>
        <a:xfrm>
          <a:off x="15694660" y="1670177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0" name="直線コネクタ 909">
          <a:extLst>
            <a:ext uri="{FF2B5EF4-FFF2-40B4-BE49-F238E27FC236}">
              <a16:creationId xmlns:a16="http://schemas.microsoft.com/office/drawing/2014/main" id="{387C2F69-746F-4B0C-B3A5-B698CBDACD2A}"/>
            </a:ext>
          </a:extLst>
        </xdr:cNvPr>
        <xdr:cNvCxnSpPr/>
      </xdr:nvCxnSpPr>
      <xdr:spPr>
        <a:xfrm>
          <a:off x="16093440" y="1639443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96</xdr:row>
      <xdr:rowOff>162560</xdr:rowOff>
    </xdr:from>
    <xdr:ext cx="465455" cy="259080"/>
    <xdr:sp macro="" textlink="">
      <xdr:nvSpPr>
        <xdr:cNvPr id="911" name="テキスト ボックス 910">
          <a:extLst>
            <a:ext uri="{FF2B5EF4-FFF2-40B4-BE49-F238E27FC236}">
              <a16:creationId xmlns:a16="http://schemas.microsoft.com/office/drawing/2014/main" id="{86955FAC-5267-4E72-A740-257FB8E08E93}"/>
            </a:ext>
          </a:extLst>
        </xdr:cNvPr>
        <xdr:cNvSpPr txBox="1"/>
      </xdr:nvSpPr>
      <xdr:spPr>
        <a:xfrm>
          <a:off x="15694660" y="1625600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2" name="【公民館】&#10;一人当たり面積グラフ枠">
          <a:extLst>
            <a:ext uri="{FF2B5EF4-FFF2-40B4-BE49-F238E27FC236}">
              <a16:creationId xmlns:a16="http://schemas.microsoft.com/office/drawing/2014/main" id="{06BCB656-0070-4803-88AA-3E600975DED4}"/>
            </a:ext>
          </a:extLst>
        </xdr:cNvPr>
        <xdr:cNvSpPr/>
      </xdr:nvSpPr>
      <xdr:spPr>
        <a:xfrm>
          <a:off x="16093440" y="16394430"/>
          <a:ext cx="4175760" cy="2232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99</xdr:row>
      <xdr:rowOff>165100</xdr:rowOff>
    </xdr:from>
    <xdr:to>
      <xdr:col>116</xdr:col>
      <xdr:colOff>62865</xdr:colOff>
      <xdr:row>108</xdr:row>
      <xdr:rowOff>62230</xdr:rowOff>
    </xdr:to>
    <xdr:cxnSp macro="">
      <xdr:nvCxnSpPr>
        <xdr:cNvPr id="913" name="直線コネクタ 912">
          <a:extLst>
            <a:ext uri="{FF2B5EF4-FFF2-40B4-BE49-F238E27FC236}">
              <a16:creationId xmlns:a16="http://schemas.microsoft.com/office/drawing/2014/main" id="{922F0D2B-5FF3-4F04-9A36-157317FA50B1}"/>
            </a:ext>
          </a:extLst>
        </xdr:cNvPr>
        <xdr:cNvCxnSpPr/>
      </xdr:nvCxnSpPr>
      <xdr:spPr>
        <a:xfrm flipV="1">
          <a:off x="19509105" y="16761460"/>
          <a:ext cx="0" cy="14058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66040</xdr:rowOff>
    </xdr:from>
    <xdr:ext cx="469900" cy="257175"/>
    <xdr:sp macro="" textlink="">
      <xdr:nvSpPr>
        <xdr:cNvPr id="914" name="【公民館】&#10;一人当たり面積最小値テキスト">
          <a:extLst>
            <a:ext uri="{FF2B5EF4-FFF2-40B4-BE49-F238E27FC236}">
              <a16:creationId xmlns:a16="http://schemas.microsoft.com/office/drawing/2014/main" id="{3324D174-5AAC-4B13-91E7-ED7C905FE46E}"/>
            </a:ext>
          </a:extLst>
        </xdr:cNvPr>
        <xdr:cNvSpPr txBox="1"/>
      </xdr:nvSpPr>
      <xdr:spPr>
        <a:xfrm>
          <a:off x="19547840" y="1817116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0.006</a:t>
          </a:r>
          <a:endParaRPr kumimoji="1" lang="ja-JP" altLang="en-US" sz="1000" b="1">
            <a:latin typeface="ＭＳ Ｐゴシック"/>
            <a:ea typeface="ＭＳ Ｐゴシック"/>
          </a:endParaRPr>
        </a:p>
      </xdr:txBody>
    </xdr:sp>
    <xdr:clientData/>
  </xdr:oneCellAnchor>
  <xdr:twoCellAnchor>
    <xdr:from>
      <xdr:col>115</xdr:col>
      <xdr:colOff>165100</xdr:colOff>
      <xdr:row>108</xdr:row>
      <xdr:rowOff>62230</xdr:rowOff>
    </xdr:from>
    <xdr:to>
      <xdr:col>116</xdr:col>
      <xdr:colOff>152400</xdr:colOff>
      <xdr:row>108</xdr:row>
      <xdr:rowOff>62230</xdr:rowOff>
    </xdr:to>
    <xdr:cxnSp macro="">
      <xdr:nvCxnSpPr>
        <xdr:cNvPr id="915" name="直線コネクタ 914">
          <a:extLst>
            <a:ext uri="{FF2B5EF4-FFF2-40B4-BE49-F238E27FC236}">
              <a16:creationId xmlns:a16="http://schemas.microsoft.com/office/drawing/2014/main" id="{EA49F86B-7138-40FB-99F1-3F27102204F4}"/>
            </a:ext>
          </a:extLst>
        </xdr:cNvPr>
        <xdr:cNvCxnSpPr/>
      </xdr:nvCxnSpPr>
      <xdr:spPr>
        <a:xfrm>
          <a:off x="19443700" y="1816735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111760</xdr:rowOff>
    </xdr:from>
    <xdr:ext cx="469900" cy="257175"/>
    <xdr:sp macro="" textlink="">
      <xdr:nvSpPr>
        <xdr:cNvPr id="916" name="【公民館】&#10;一人当たり面積最大値テキスト">
          <a:extLst>
            <a:ext uri="{FF2B5EF4-FFF2-40B4-BE49-F238E27FC236}">
              <a16:creationId xmlns:a16="http://schemas.microsoft.com/office/drawing/2014/main" id="{E7D20915-0B6E-4D79-A0B6-7F5A66218077}"/>
            </a:ext>
          </a:extLst>
        </xdr:cNvPr>
        <xdr:cNvSpPr txBox="1"/>
      </xdr:nvSpPr>
      <xdr:spPr>
        <a:xfrm>
          <a:off x="19547840" y="1654048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0.636</a:t>
          </a:r>
          <a:endParaRPr kumimoji="1" lang="ja-JP" altLang="en-US" sz="1000" b="1">
            <a:latin typeface="ＭＳ Ｐゴシック"/>
            <a:ea typeface="ＭＳ Ｐゴシック"/>
          </a:endParaRPr>
        </a:p>
      </xdr:txBody>
    </xdr:sp>
    <xdr:clientData/>
  </xdr:oneCellAnchor>
  <xdr:twoCellAnchor>
    <xdr:from>
      <xdr:col>115</xdr:col>
      <xdr:colOff>165100</xdr:colOff>
      <xdr:row>99</xdr:row>
      <xdr:rowOff>165100</xdr:rowOff>
    </xdr:from>
    <xdr:to>
      <xdr:col>116</xdr:col>
      <xdr:colOff>152400</xdr:colOff>
      <xdr:row>99</xdr:row>
      <xdr:rowOff>165100</xdr:rowOff>
    </xdr:to>
    <xdr:cxnSp macro="">
      <xdr:nvCxnSpPr>
        <xdr:cNvPr id="917" name="直線コネクタ 916">
          <a:extLst>
            <a:ext uri="{FF2B5EF4-FFF2-40B4-BE49-F238E27FC236}">
              <a16:creationId xmlns:a16="http://schemas.microsoft.com/office/drawing/2014/main" id="{D604CF32-035A-48F7-BA75-1A2E93D8096F}"/>
            </a:ext>
          </a:extLst>
        </xdr:cNvPr>
        <xdr:cNvCxnSpPr/>
      </xdr:nvCxnSpPr>
      <xdr:spPr>
        <a:xfrm>
          <a:off x="19443700" y="1676146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36830</xdr:rowOff>
    </xdr:from>
    <xdr:ext cx="469900" cy="259080"/>
    <xdr:sp macro="" textlink="">
      <xdr:nvSpPr>
        <xdr:cNvPr id="918" name="【公民館】&#10;一人当たり面積平均値テキスト">
          <a:extLst>
            <a:ext uri="{FF2B5EF4-FFF2-40B4-BE49-F238E27FC236}">
              <a16:creationId xmlns:a16="http://schemas.microsoft.com/office/drawing/2014/main" id="{B7A06561-3E2B-4756-97D1-E2333F55BA99}"/>
            </a:ext>
          </a:extLst>
        </xdr:cNvPr>
        <xdr:cNvSpPr txBox="1"/>
      </xdr:nvSpPr>
      <xdr:spPr>
        <a:xfrm>
          <a:off x="19547840" y="1763903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0.155</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106</xdr:row>
      <xdr:rowOff>13970</xdr:rowOff>
    </xdr:from>
    <xdr:to>
      <xdr:col>116</xdr:col>
      <xdr:colOff>114300</xdr:colOff>
      <xdr:row>106</xdr:row>
      <xdr:rowOff>115570</xdr:rowOff>
    </xdr:to>
    <xdr:sp macro="" textlink="">
      <xdr:nvSpPr>
        <xdr:cNvPr id="919" name="フローチャート: 判断 918">
          <a:extLst>
            <a:ext uri="{FF2B5EF4-FFF2-40B4-BE49-F238E27FC236}">
              <a16:creationId xmlns:a16="http://schemas.microsoft.com/office/drawing/2014/main" id="{1073E481-AC75-41E3-B9F1-CAD2760D22D9}"/>
            </a:ext>
          </a:extLst>
        </xdr:cNvPr>
        <xdr:cNvSpPr/>
      </xdr:nvSpPr>
      <xdr:spPr>
        <a:xfrm>
          <a:off x="19458940" y="1778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9525</xdr:rowOff>
    </xdr:from>
    <xdr:to>
      <xdr:col>112</xdr:col>
      <xdr:colOff>38100</xdr:colOff>
      <xdr:row>106</xdr:row>
      <xdr:rowOff>111125</xdr:rowOff>
    </xdr:to>
    <xdr:sp macro="" textlink="">
      <xdr:nvSpPr>
        <xdr:cNvPr id="920" name="フローチャート: 判断 919">
          <a:extLst>
            <a:ext uri="{FF2B5EF4-FFF2-40B4-BE49-F238E27FC236}">
              <a16:creationId xmlns:a16="http://schemas.microsoft.com/office/drawing/2014/main" id="{F8905666-CAFA-455F-9998-EC9AED5D7326}"/>
            </a:ext>
          </a:extLst>
        </xdr:cNvPr>
        <xdr:cNvSpPr/>
      </xdr:nvSpPr>
      <xdr:spPr>
        <a:xfrm>
          <a:off x="18735040" y="1777936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9525</xdr:rowOff>
    </xdr:from>
    <xdr:to>
      <xdr:col>107</xdr:col>
      <xdr:colOff>101600</xdr:colOff>
      <xdr:row>106</xdr:row>
      <xdr:rowOff>111125</xdr:rowOff>
    </xdr:to>
    <xdr:sp macro="" textlink="">
      <xdr:nvSpPr>
        <xdr:cNvPr id="921" name="フローチャート: 判断 920">
          <a:extLst>
            <a:ext uri="{FF2B5EF4-FFF2-40B4-BE49-F238E27FC236}">
              <a16:creationId xmlns:a16="http://schemas.microsoft.com/office/drawing/2014/main" id="{6E343B9D-6416-4096-9CBF-7D513F6469B0}"/>
            </a:ext>
          </a:extLst>
        </xdr:cNvPr>
        <xdr:cNvSpPr/>
      </xdr:nvSpPr>
      <xdr:spPr>
        <a:xfrm>
          <a:off x="17937480" y="17779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45720</xdr:rowOff>
    </xdr:from>
    <xdr:to>
      <xdr:col>102</xdr:col>
      <xdr:colOff>165100</xdr:colOff>
      <xdr:row>106</xdr:row>
      <xdr:rowOff>147320</xdr:rowOff>
    </xdr:to>
    <xdr:sp macro="" textlink="">
      <xdr:nvSpPr>
        <xdr:cNvPr id="922" name="フローチャート: 判断 921">
          <a:extLst>
            <a:ext uri="{FF2B5EF4-FFF2-40B4-BE49-F238E27FC236}">
              <a16:creationId xmlns:a16="http://schemas.microsoft.com/office/drawing/2014/main" id="{CCD870BE-4465-41B0-8BF0-73162E6D6423}"/>
            </a:ext>
          </a:extLst>
        </xdr:cNvPr>
        <xdr:cNvSpPr/>
      </xdr:nvSpPr>
      <xdr:spPr>
        <a:xfrm>
          <a:off x="17162780" y="1781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57150</xdr:rowOff>
    </xdr:from>
    <xdr:to>
      <xdr:col>98</xdr:col>
      <xdr:colOff>38100</xdr:colOff>
      <xdr:row>106</xdr:row>
      <xdr:rowOff>158750</xdr:rowOff>
    </xdr:to>
    <xdr:sp macro="" textlink="">
      <xdr:nvSpPr>
        <xdr:cNvPr id="923" name="フローチャート: 判断 922">
          <a:extLst>
            <a:ext uri="{FF2B5EF4-FFF2-40B4-BE49-F238E27FC236}">
              <a16:creationId xmlns:a16="http://schemas.microsoft.com/office/drawing/2014/main" id="{7679E24F-ED46-4AFA-A97A-B28561454320}"/>
            </a:ext>
          </a:extLst>
        </xdr:cNvPr>
        <xdr:cNvSpPr/>
      </xdr:nvSpPr>
      <xdr:spPr>
        <a:xfrm>
          <a:off x="16388080" y="1782699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16510</xdr:rowOff>
    </xdr:from>
    <xdr:ext cx="762000" cy="259080"/>
    <xdr:sp macro="" textlink="">
      <xdr:nvSpPr>
        <xdr:cNvPr id="924" name="テキスト ボックス 923">
          <a:extLst>
            <a:ext uri="{FF2B5EF4-FFF2-40B4-BE49-F238E27FC236}">
              <a16:creationId xmlns:a16="http://schemas.microsoft.com/office/drawing/2014/main" id="{6D6D1657-6975-4CC4-A21C-92B85F8BAC6F}"/>
            </a:ext>
          </a:extLst>
        </xdr:cNvPr>
        <xdr:cNvSpPr txBox="1"/>
      </xdr:nvSpPr>
      <xdr:spPr>
        <a:xfrm>
          <a:off x="19342100" y="186245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111</xdr:row>
      <xdr:rowOff>16510</xdr:rowOff>
    </xdr:from>
    <xdr:ext cx="762000" cy="259080"/>
    <xdr:sp macro="" textlink="">
      <xdr:nvSpPr>
        <xdr:cNvPr id="925" name="テキスト ボックス 924">
          <a:extLst>
            <a:ext uri="{FF2B5EF4-FFF2-40B4-BE49-F238E27FC236}">
              <a16:creationId xmlns:a16="http://schemas.microsoft.com/office/drawing/2014/main" id="{8300BB8C-A383-4502-8765-D01CE2FD6CFB}"/>
            </a:ext>
          </a:extLst>
        </xdr:cNvPr>
        <xdr:cNvSpPr txBox="1"/>
      </xdr:nvSpPr>
      <xdr:spPr>
        <a:xfrm>
          <a:off x="18610580" y="186245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111</xdr:row>
      <xdr:rowOff>16510</xdr:rowOff>
    </xdr:from>
    <xdr:ext cx="762000" cy="259080"/>
    <xdr:sp macro="" textlink="">
      <xdr:nvSpPr>
        <xdr:cNvPr id="926" name="テキスト ボックス 925">
          <a:extLst>
            <a:ext uri="{FF2B5EF4-FFF2-40B4-BE49-F238E27FC236}">
              <a16:creationId xmlns:a16="http://schemas.microsoft.com/office/drawing/2014/main" id="{CD4314B0-9CDF-440D-B18C-27F27241E7D9}"/>
            </a:ext>
          </a:extLst>
        </xdr:cNvPr>
        <xdr:cNvSpPr txBox="1"/>
      </xdr:nvSpPr>
      <xdr:spPr>
        <a:xfrm>
          <a:off x="17820640" y="186245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111</xdr:row>
      <xdr:rowOff>16510</xdr:rowOff>
    </xdr:from>
    <xdr:ext cx="762000" cy="259080"/>
    <xdr:sp macro="" textlink="">
      <xdr:nvSpPr>
        <xdr:cNvPr id="927" name="テキスト ボックス 926">
          <a:extLst>
            <a:ext uri="{FF2B5EF4-FFF2-40B4-BE49-F238E27FC236}">
              <a16:creationId xmlns:a16="http://schemas.microsoft.com/office/drawing/2014/main" id="{ECB96A9B-FDE2-4A7B-98BD-D42A75C10E19}"/>
            </a:ext>
          </a:extLst>
        </xdr:cNvPr>
        <xdr:cNvSpPr txBox="1"/>
      </xdr:nvSpPr>
      <xdr:spPr>
        <a:xfrm>
          <a:off x="17045940" y="186245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111</xdr:row>
      <xdr:rowOff>16510</xdr:rowOff>
    </xdr:from>
    <xdr:ext cx="762000" cy="259080"/>
    <xdr:sp macro="" textlink="">
      <xdr:nvSpPr>
        <xdr:cNvPr id="928" name="テキスト ボックス 927">
          <a:extLst>
            <a:ext uri="{FF2B5EF4-FFF2-40B4-BE49-F238E27FC236}">
              <a16:creationId xmlns:a16="http://schemas.microsoft.com/office/drawing/2014/main" id="{23E859E4-A171-4C12-8447-0B7DB58FEC04}"/>
            </a:ext>
          </a:extLst>
        </xdr:cNvPr>
        <xdr:cNvSpPr txBox="1"/>
      </xdr:nvSpPr>
      <xdr:spPr>
        <a:xfrm>
          <a:off x="16263620" y="186245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106</xdr:row>
      <xdr:rowOff>85090</xdr:rowOff>
    </xdr:from>
    <xdr:to>
      <xdr:col>116</xdr:col>
      <xdr:colOff>114300</xdr:colOff>
      <xdr:row>107</xdr:row>
      <xdr:rowOff>15240</xdr:rowOff>
    </xdr:to>
    <xdr:sp macro="" textlink="">
      <xdr:nvSpPr>
        <xdr:cNvPr id="929" name="楕円 928">
          <a:extLst>
            <a:ext uri="{FF2B5EF4-FFF2-40B4-BE49-F238E27FC236}">
              <a16:creationId xmlns:a16="http://schemas.microsoft.com/office/drawing/2014/main" id="{1300C816-3F7A-41B6-865C-9EE6D310CE69}"/>
            </a:ext>
          </a:extLst>
        </xdr:cNvPr>
        <xdr:cNvSpPr/>
      </xdr:nvSpPr>
      <xdr:spPr>
        <a:xfrm>
          <a:off x="19458940" y="178549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63500</xdr:rowOff>
    </xdr:from>
    <xdr:ext cx="469900" cy="257175"/>
    <xdr:sp macro="" textlink="">
      <xdr:nvSpPr>
        <xdr:cNvPr id="930" name="【公民館】&#10;一人当たり面積該当値テキスト">
          <a:extLst>
            <a:ext uri="{FF2B5EF4-FFF2-40B4-BE49-F238E27FC236}">
              <a16:creationId xmlns:a16="http://schemas.microsoft.com/office/drawing/2014/main" id="{69F4C551-B8F4-4AAB-8163-2CAB7B4670AF}"/>
            </a:ext>
          </a:extLst>
        </xdr:cNvPr>
        <xdr:cNvSpPr txBox="1"/>
      </xdr:nvSpPr>
      <xdr:spPr>
        <a:xfrm>
          <a:off x="19547840" y="1783334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0.124</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106</xdr:row>
      <xdr:rowOff>57150</xdr:rowOff>
    </xdr:from>
    <xdr:to>
      <xdr:col>112</xdr:col>
      <xdr:colOff>38100</xdr:colOff>
      <xdr:row>106</xdr:row>
      <xdr:rowOff>158750</xdr:rowOff>
    </xdr:to>
    <xdr:sp macro="" textlink="">
      <xdr:nvSpPr>
        <xdr:cNvPr id="931" name="楕円 930">
          <a:extLst>
            <a:ext uri="{FF2B5EF4-FFF2-40B4-BE49-F238E27FC236}">
              <a16:creationId xmlns:a16="http://schemas.microsoft.com/office/drawing/2014/main" id="{7338FB85-7F17-4ABC-B9E2-B402B1595A0B}"/>
            </a:ext>
          </a:extLst>
        </xdr:cNvPr>
        <xdr:cNvSpPr/>
      </xdr:nvSpPr>
      <xdr:spPr>
        <a:xfrm>
          <a:off x="18735040" y="1782699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107950</xdr:rowOff>
    </xdr:from>
    <xdr:to>
      <xdr:col>116</xdr:col>
      <xdr:colOff>63500</xdr:colOff>
      <xdr:row>106</xdr:row>
      <xdr:rowOff>135890</xdr:rowOff>
    </xdr:to>
    <xdr:cxnSp macro="">
      <xdr:nvCxnSpPr>
        <xdr:cNvPr id="932" name="直線コネクタ 931">
          <a:extLst>
            <a:ext uri="{FF2B5EF4-FFF2-40B4-BE49-F238E27FC236}">
              <a16:creationId xmlns:a16="http://schemas.microsoft.com/office/drawing/2014/main" id="{64570C33-63AC-491D-8453-04030A868690}"/>
            </a:ext>
          </a:extLst>
        </xdr:cNvPr>
        <xdr:cNvCxnSpPr/>
      </xdr:nvCxnSpPr>
      <xdr:spPr>
        <a:xfrm>
          <a:off x="18778220" y="17877790"/>
          <a:ext cx="73152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91440</xdr:rowOff>
    </xdr:from>
    <xdr:to>
      <xdr:col>107</xdr:col>
      <xdr:colOff>101600</xdr:colOff>
      <xdr:row>107</xdr:row>
      <xdr:rowOff>21590</xdr:rowOff>
    </xdr:to>
    <xdr:sp macro="" textlink="">
      <xdr:nvSpPr>
        <xdr:cNvPr id="933" name="楕円 932">
          <a:extLst>
            <a:ext uri="{FF2B5EF4-FFF2-40B4-BE49-F238E27FC236}">
              <a16:creationId xmlns:a16="http://schemas.microsoft.com/office/drawing/2014/main" id="{8F2D8A66-9AC7-4044-BA1B-190EBA90C976}"/>
            </a:ext>
          </a:extLst>
        </xdr:cNvPr>
        <xdr:cNvSpPr/>
      </xdr:nvSpPr>
      <xdr:spPr>
        <a:xfrm>
          <a:off x="17937480" y="178612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107950</xdr:rowOff>
    </xdr:from>
    <xdr:to>
      <xdr:col>111</xdr:col>
      <xdr:colOff>177800</xdr:colOff>
      <xdr:row>106</xdr:row>
      <xdr:rowOff>142240</xdr:rowOff>
    </xdr:to>
    <xdr:cxnSp macro="">
      <xdr:nvCxnSpPr>
        <xdr:cNvPr id="934" name="直線コネクタ 933">
          <a:extLst>
            <a:ext uri="{FF2B5EF4-FFF2-40B4-BE49-F238E27FC236}">
              <a16:creationId xmlns:a16="http://schemas.microsoft.com/office/drawing/2014/main" id="{285D24EE-3B7A-48E5-BE57-02D261247928}"/>
            </a:ext>
          </a:extLst>
        </xdr:cNvPr>
        <xdr:cNvCxnSpPr/>
      </xdr:nvCxnSpPr>
      <xdr:spPr>
        <a:xfrm flipV="1">
          <a:off x="17988280" y="17877790"/>
          <a:ext cx="78994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34290</xdr:rowOff>
    </xdr:from>
    <xdr:to>
      <xdr:col>102</xdr:col>
      <xdr:colOff>165100</xdr:colOff>
      <xdr:row>106</xdr:row>
      <xdr:rowOff>135890</xdr:rowOff>
    </xdr:to>
    <xdr:sp macro="" textlink="">
      <xdr:nvSpPr>
        <xdr:cNvPr id="935" name="楕円 934">
          <a:extLst>
            <a:ext uri="{FF2B5EF4-FFF2-40B4-BE49-F238E27FC236}">
              <a16:creationId xmlns:a16="http://schemas.microsoft.com/office/drawing/2014/main" id="{12BF9916-C1A7-43C5-A2E0-680E36E1BC5C}"/>
            </a:ext>
          </a:extLst>
        </xdr:cNvPr>
        <xdr:cNvSpPr/>
      </xdr:nvSpPr>
      <xdr:spPr>
        <a:xfrm>
          <a:off x="17162780" y="17804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85090</xdr:rowOff>
    </xdr:from>
    <xdr:to>
      <xdr:col>107</xdr:col>
      <xdr:colOff>50800</xdr:colOff>
      <xdr:row>106</xdr:row>
      <xdr:rowOff>142240</xdr:rowOff>
    </xdr:to>
    <xdr:cxnSp macro="">
      <xdr:nvCxnSpPr>
        <xdr:cNvPr id="936" name="直線コネクタ 935">
          <a:extLst>
            <a:ext uri="{FF2B5EF4-FFF2-40B4-BE49-F238E27FC236}">
              <a16:creationId xmlns:a16="http://schemas.microsoft.com/office/drawing/2014/main" id="{A80D2258-8144-4E11-9A75-F17408C11746}"/>
            </a:ext>
          </a:extLst>
        </xdr:cNvPr>
        <xdr:cNvCxnSpPr/>
      </xdr:nvCxnSpPr>
      <xdr:spPr>
        <a:xfrm>
          <a:off x="17213580" y="17854930"/>
          <a:ext cx="77470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57150</xdr:rowOff>
    </xdr:from>
    <xdr:to>
      <xdr:col>98</xdr:col>
      <xdr:colOff>38100</xdr:colOff>
      <xdr:row>106</xdr:row>
      <xdr:rowOff>158750</xdr:rowOff>
    </xdr:to>
    <xdr:sp macro="" textlink="">
      <xdr:nvSpPr>
        <xdr:cNvPr id="937" name="楕円 936">
          <a:extLst>
            <a:ext uri="{FF2B5EF4-FFF2-40B4-BE49-F238E27FC236}">
              <a16:creationId xmlns:a16="http://schemas.microsoft.com/office/drawing/2014/main" id="{145EB3D2-6004-4650-B879-C64A6584F462}"/>
            </a:ext>
          </a:extLst>
        </xdr:cNvPr>
        <xdr:cNvSpPr/>
      </xdr:nvSpPr>
      <xdr:spPr>
        <a:xfrm>
          <a:off x="16388080" y="1782699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85090</xdr:rowOff>
    </xdr:from>
    <xdr:to>
      <xdr:col>102</xdr:col>
      <xdr:colOff>114300</xdr:colOff>
      <xdr:row>106</xdr:row>
      <xdr:rowOff>107950</xdr:rowOff>
    </xdr:to>
    <xdr:cxnSp macro="">
      <xdr:nvCxnSpPr>
        <xdr:cNvPr id="938" name="直線コネクタ 937">
          <a:extLst>
            <a:ext uri="{FF2B5EF4-FFF2-40B4-BE49-F238E27FC236}">
              <a16:creationId xmlns:a16="http://schemas.microsoft.com/office/drawing/2014/main" id="{2D8CC0EE-A175-4FA6-9825-0D2B2100BE6F}"/>
            </a:ext>
          </a:extLst>
        </xdr:cNvPr>
        <xdr:cNvCxnSpPr/>
      </xdr:nvCxnSpPr>
      <xdr:spPr>
        <a:xfrm flipV="1">
          <a:off x="16431260" y="17854930"/>
          <a:ext cx="78232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104</xdr:row>
      <xdr:rowOff>127635</xdr:rowOff>
    </xdr:from>
    <xdr:ext cx="469900" cy="259080"/>
    <xdr:sp macro="" textlink="">
      <xdr:nvSpPr>
        <xdr:cNvPr id="939" name="n_1aveValue【公民館】&#10;一人当たり面積">
          <a:extLst>
            <a:ext uri="{FF2B5EF4-FFF2-40B4-BE49-F238E27FC236}">
              <a16:creationId xmlns:a16="http://schemas.microsoft.com/office/drawing/2014/main" id="{38DB7929-96C7-4448-B90A-09A9EC8976F0}"/>
            </a:ext>
          </a:extLst>
        </xdr:cNvPr>
        <xdr:cNvSpPr txBox="1"/>
      </xdr:nvSpPr>
      <xdr:spPr>
        <a:xfrm>
          <a:off x="18561050" y="1756219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0.157</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104</xdr:row>
      <xdr:rowOff>127635</xdr:rowOff>
    </xdr:from>
    <xdr:ext cx="467995" cy="259080"/>
    <xdr:sp macro="" textlink="">
      <xdr:nvSpPr>
        <xdr:cNvPr id="940" name="n_2aveValue【公民館】&#10;一人当たり面積">
          <a:extLst>
            <a:ext uri="{FF2B5EF4-FFF2-40B4-BE49-F238E27FC236}">
              <a16:creationId xmlns:a16="http://schemas.microsoft.com/office/drawing/2014/main" id="{7E2FE305-1745-4994-9ACE-6DA8EE1BE6A7}"/>
            </a:ext>
          </a:extLst>
        </xdr:cNvPr>
        <xdr:cNvSpPr txBox="1"/>
      </xdr:nvSpPr>
      <xdr:spPr>
        <a:xfrm>
          <a:off x="17776190" y="1756219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0.157</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106</xdr:row>
      <xdr:rowOff>138430</xdr:rowOff>
    </xdr:from>
    <xdr:ext cx="467995" cy="259080"/>
    <xdr:sp macro="" textlink="">
      <xdr:nvSpPr>
        <xdr:cNvPr id="941" name="n_3aveValue【公民館】&#10;一人当たり面積">
          <a:extLst>
            <a:ext uri="{FF2B5EF4-FFF2-40B4-BE49-F238E27FC236}">
              <a16:creationId xmlns:a16="http://schemas.microsoft.com/office/drawing/2014/main" id="{42C99D9D-D58B-4D13-A114-F371D545E54D}"/>
            </a:ext>
          </a:extLst>
        </xdr:cNvPr>
        <xdr:cNvSpPr txBox="1"/>
      </xdr:nvSpPr>
      <xdr:spPr>
        <a:xfrm>
          <a:off x="17001490" y="1790827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0.141</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106</xdr:row>
      <xdr:rowOff>149860</xdr:rowOff>
    </xdr:from>
    <xdr:ext cx="467995" cy="259080"/>
    <xdr:sp macro="" textlink="">
      <xdr:nvSpPr>
        <xdr:cNvPr id="942" name="n_4aveValue【公民館】&#10;一人当たり面積">
          <a:extLst>
            <a:ext uri="{FF2B5EF4-FFF2-40B4-BE49-F238E27FC236}">
              <a16:creationId xmlns:a16="http://schemas.microsoft.com/office/drawing/2014/main" id="{900EFE74-91D3-4E15-85E0-A31917A31258}"/>
            </a:ext>
          </a:extLst>
        </xdr:cNvPr>
        <xdr:cNvSpPr txBox="1"/>
      </xdr:nvSpPr>
      <xdr:spPr>
        <a:xfrm>
          <a:off x="16226790" y="1791970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0.136</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106</xdr:row>
      <xdr:rowOff>149860</xdr:rowOff>
    </xdr:from>
    <xdr:ext cx="469900" cy="259080"/>
    <xdr:sp macro="" textlink="">
      <xdr:nvSpPr>
        <xdr:cNvPr id="943" name="n_1mainValue【公民館】&#10;一人当たり面積">
          <a:extLst>
            <a:ext uri="{FF2B5EF4-FFF2-40B4-BE49-F238E27FC236}">
              <a16:creationId xmlns:a16="http://schemas.microsoft.com/office/drawing/2014/main" id="{833F8348-90A5-4319-9044-2F54EBD088CB}"/>
            </a:ext>
          </a:extLst>
        </xdr:cNvPr>
        <xdr:cNvSpPr txBox="1"/>
      </xdr:nvSpPr>
      <xdr:spPr>
        <a:xfrm>
          <a:off x="18561050" y="179197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0.136</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107</xdr:row>
      <xdr:rowOff>12700</xdr:rowOff>
    </xdr:from>
    <xdr:ext cx="467995" cy="259080"/>
    <xdr:sp macro="" textlink="">
      <xdr:nvSpPr>
        <xdr:cNvPr id="944" name="n_2mainValue【公民館】&#10;一人当たり面積">
          <a:extLst>
            <a:ext uri="{FF2B5EF4-FFF2-40B4-BE49-F238E27FC236}">
              <a16:creationId xmlns:a16="http://schemas.microsoft.com/office/drawing/2014/main" id="{FEF7F53E-AB2E-4D46-A1B4-82A34696AD82}"/>
            </a:ext>
          </a:extLst>
        </xdr:cNvPr>
        <xdr:cNvSpPr txBox="1"/>
      </xdr:nvSpPr>
      <xdr:spPr>
        <a:xfrm>
          <a:off x="17776190" y="1795018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0.121</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104</xdr:row>
      <xdr:rowOff>152400</xdr:rowOff>
    </xdr:from>
    <xdr:ext cx="467995" cy="259080"/>
    <xdr:sp macro="" textlink="">
      <xdr:nvSpPr>
        <xdr:cNvPr id="945" name="n_3mainValue【公民館】&#10;一人当たり面積">
          <a:extLst>
            <a:ext uri="{FF2B5EF4-FFF2-40B4-BE49-F238E27FC236}">
              <a16:creationId xmlns:a16="http://schemas.microsoft.com/office/drawing/2014/main" id="{16EA5275-E739-4372-A3DA-F9F84038E09F}"/>
            </a:ext>
          </a:extLst>
        </xdr:cNvPr>
        <xdr:cNvSpPr txBox="1"/>
      </xdr:nvSpPr>
      <xdr:spPr>
        <a:xfrm>
          <a:off x="17001490" y="1758696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0.146</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105</xdr:row>
      <xdr:rowOff>3810</xdr:rowOff>
    </xdr:from>
    <xdr:ext cx="467995" cy="259080"/>
    <xdr:sp macro="" textlink="">
      <xdr:nvSpPr>
        <xdr:cNvPr id="946" name="n_4mainValue【公民館】&#10;一人当たり面積">
          <a:extLst>
            <a:ext uri="{FF2B5EF4-FFF2-40B4-BE49-F238E27FC236}">
              <a16:creationId xmlns:a16="http://schemas.microsoft.com/office/drawing/2014/main" id="{58A4AD74-3236-42CE-A4E0-4784B58C56B6}"/>
            </a:ext>
          </a:extLst>
        </xdr:cNvPr>
        <xdr:cNvSpPr txBox="1"/>
      </xdr:nvSpPr>
      <xdr:spPr>
        <a:xfrm>
          <a:off x="16226790" y="1760601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0.136</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47" name="正方形/長方形 946">
          <a:extLst>
            <a:ext uri="{FF2B5EF4-FFF2-40B4-BE49-F238E27FC236}">
              <a16:creationId xmlns:a16="http://schemas.microsoft.com/office/drawing/2014/main" id="{F83E41CC-1DF6-4BAA-B7F1-9643271EA015}"/>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48" name="正方形/長方形 947">
          <a:extLst>
            <a:ext uri="{FF2B5EF4-FFF2-40B4-BE49-F238E27FC236}">
              <a16:creationId xmlns:a16="http://schemas.microsoft.com/office/drawing/2014/main" id="{DF2C14F3-5B83-4D2E-A9C8-89B10A1F3ECC}"/>
            </a:ext>
          </a:extLst>
        </xdr:cNvPr>
        <xdr:cNvSpPr/>
      </xdr:nvSpPr>
      <xdr:spPr>
        <a:xfrm>
          <a:off x="670560" y="19063970"/>
          <a:ext cx="33909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49" name="テキスト ボックス 948">
          <a:extLst>
            <a:ext uri="{FF2B5EF4-FFF2-40B4-BE49-F238E27FC236}">
              <a16:creationId xmlns:a16="http://schemas.microsoft.com/office/drawing/2014/main" id="{3D32B81A-1124-42D4-A8E4-9EB7EBB19210}"/>
            </a:ext>
          </a:extLst>
        </xdr:cNvPr>
        <xdr:cNvSpPr txBox="1"/>
      </xdr:nvSpPr>
      <xdr:spPr>
        <a:xfrm>
          <a:off x="746760" y="19310350"/>
          <a:ext cx="19433540" cy="145542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全体的に平均値と大きなかい離はないが、橋りょう・トンネルにおいては、人口に対して市の面積が広く、加治川や新発田川等の河川に架かる橋りょう等が多いことにより、一人当たり有形固定資産額が高くなっている。学校施設においては、各学校の大規模改修や空調設備更新等の実施により、減価償却率が低くなっている。港湾・漁港においては、当市唯一の漁港である松塚漁港の機能強化事業を平成26年度から平成29年度にかけて実施したことにより、減価償却率が低くなっている。認定こども園・幼稚園・保育所においては、大規模改修が進んでいないことから減価償却率が高くなっている。</a:t>
          </a:r>
        </a:p>
        <a:p>
          <a:r>
            <a:rPr kumimoji="1" lang="ja-JP" altLang="en-US" sz="1300">
              <a:latin typeface="ＭＳ Ｐゴシック"/>
              <a:ea typeface="ＭＳ Ｐゴシック"/>
            </a:rPr>
            <a:t>当市は公共施設等総合管理計画において、令和7年度以降30年間の施設更新に係る経費の予測をしており、多額の費用がかかる見込みであることから、更新経費の平準化を図るとともに、公共施設の再編や定期的な点検・メンテナンス等により経費の削減に取り組んでいく。</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AE113F25-E434-4871-B7D5-AD7C8D55A971}"/>
            </a:ext>
          </a:extLst>
        </xdr:cNvPr>
        <xdr:cNvSpPr/>
      </xdr:nvSpPr>
      <xdr:spPr>
        <a:xfrm>
          <a:off x="566420" y="127000"/>
          <a:ext cx="11168380" cy="6197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(13)-2</a:t>
          </a:r>
          <a:r>
            <a:rPr kumimoji="1" lang="ja-JP" altLang="en-US" sz="3200" b="1">
              <a:solidFill>
                <a:sysClr val="windowText" lastClr="000000"/>
              </a:solidFill>
              <a:latin typeface="ＭＳ Ｐゴシック"/>
              <a:ea typeface="ＭＳ Ｐゴシック"/>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B6A00761-1324-4037-935A-EC568134536B}"/>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CCA4ECC7-32D1-46B1-A40C-5D08B0237693}"/>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E0E68919-1B22-4636-8A64-03B64CE28D01}"/>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新潟県新発田市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48D5861F-1C94-4552-89A7-C11E321C3134}"/>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B989BEE9-2E31-4280-9FA7-042BB7AF8BD5}"/>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2204C2D2-8090-4F59-9948-12ABB648BA07}"/>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70EF919B-BC9C-4691-8F7D-66564B4C9B4B}"/>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BF8C1012-6EF9-4710-B48F-15E3F4AEB9FF}"/>
            </a:ext>
          </a:extLst>
        </xdr:cNvPr>
        <xdr:cNvSpPr/>
      </xdr:nvSpPr>
      <xdr:spPr>
        <a:xfrm>
          <a:off x="797560" y="901700"/>
          <a:ext cx="121412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F9118DCF-11C8-47C1-8598-114732CDB50F}"/>
            </a:ext>
          </a:extLst>
        </xdr:cNvPr>
        <xdr:cNvSpPr/>
      </xdr:nvSpPr>
      <xdr:spPr>
        <a:xfrm>
          <a:off x="1971040" y="901700"/>
          <a:ext cx="117348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92,855
92,081
533.11
49,685,112
48,270,825
1,070,832
26,564,535
44,264,877</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1D161C0B-B4D4-4766-B7A7-305D81F54B87}"/>
            </a:ext>
          </a:extLst>
        </xdr:cNvPr>
        <xdr:cNvSpPr/>
      </xdr:nvSpPr>
      <xdr:spPr>
        <a:xfrm>
          <a:off x="3144520" y="901700"/>
          <a:ext cx="134112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359A1AF3-C4C7-419E-846E-1B8FB17AAB80}"/>
            </a:ext>
          </a:extLst>
        </xdr:cNvPr>
        <xdr:cNvSpPr/>
      </xdr:nvSpPr>
      <xdr:spPr>
        <a:xfrm>
          <a:off x="4485640" y="920750"/>
          <a:ext cx="1780540" cy="9207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D9266A3A-61D2-462F-BB04-ABA91B499684}"/>
            </a:ext>
          </a:extLst>
        </xdr:cNvPr>
        <xdr:cNvSpPr/>
      </xdr:nvSpPr>
      <xdr:spPr>
        <a:xfrm>
          <a:off x="6266180" y="920750"/>
          <a:ext cx="1109980" cy="9207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7.4
63.3</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227CE8EC-5D24-4139-8787-08808AA10858}"/>
            </a:ext>
          </a:extLst>
        </xdr:cNvPr>
        <xdr:cNvSpPr/>
      </xdr:nvSpPr>
      <xdr:spPr>
        <a:xfrm>
          <a:off x="7439660" y="933450"/>
          <a:ext cx="566420" cy="9169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60013786-E4FF-407B-80A8-0F8AC5ACDA38}"/>
            </a:ext>
          </a:extLst>
        </xdr:cNvPr>
        <xdr:cNvSpPr/>
      </xdr:nvSpPr>
      <xdr:spPr>
        <a:xfrm>
          <a:off x="4485640" y="1676400"/>
          <a:ext cx="1780540" cy="623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2C886A60-72DC-4F7C-8A68-B3BCD0929D01}"/>
            </a:ext>
          </a:extLst>
        </xdr:cNvPr>
        <xdr:cNvSpPr/>
      </xdr:nvSpPr>
      <xdr:spPr>
        <a:xfrm>
          <a:off x="6329680" y="1676400"/>
          <a:ext cx="3017520" cy="623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Ⅱ</a:t>
          </a:r>
          <a:r>
            <a:rPr kumimoji="1" lang="ja-JP" altLang="en-US" sz="1100" b="1">
              <a:solidFill>
                <a:srgbClr val="000000"/>
              </a:solidFill>
              <a:latin typeface="ＭＳ ゴシック"/>
              <a:ea typeface="ＭＳ ゴシック"/>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74E6D352-3AA3-4B7C-A001-31F758639537}"/>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E912B62E-72DE-4AFD-86BA-EBB9E9DDFE40}"/>
            </a:ext>
          </a:extLst>
        </xdr:cNvPr>
        <xdr:cNvSpPr/>
      </xdr:nvSpPr>
      <xdr:spPr>
        <a:xfrm>
          <a:off x="9986010" y="933450"/>
          <a:ext cx="117348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D0E28985-AE81-430D-9052-1551F5129DB4}"/>
            </a:ext>
          </a:extLst>
        </xdr:cNvPr>
        <xdr:cNvSpPr/>
      </xdr:nvSpPr>
      <xdr:spPr>
        <a:xfrm>
          <a:off x="9986010" y="1192530"/>
          <a:ext cx="117348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3831018A-A43B-437E-AB61-986369E5FCBB}"/>
            </a:ext>
          </a:extLst>
        </xdr:cNvPr>
        <xdr:cNvSpPr/>
      </xdr:nvSpPr>
      <xdr:spPr>
        <a:xfrm>
          <a:off x="9986010" y="1515110"/>
          <a:ext cx="1277620" cy="623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9FC87F23-3372-4D52-8DEB-1D2CF4CDDDDC}"/>
            </a:ext>
          </a:extLst>
        </xdr:cNvPr>
        <xdr:cNvCxnSpPr/>
      </xdr:nvCxnSpPr>
      <xdr:spPr>
        <a:xfrm flipH="1">
          <a:off x="9831070" y="1018540"/>
          <a:ext cx="18669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1F1B1DA9-BF1A-4C8A-87F7-2A6FD30187BE}"/>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BC8847BA-88A9-403B-A571-2F86CD275404}"/>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967EF1EC-9E0C-4880-98BD-4873D40B5B28}"/>
            </a:ext>
          </a:extLst>
        </xdr:cNvPr>
        <xdr:cNvCxnSpPr/>
      </xdr:nvCxnSpPr>
      <xdr:spPr>
        <a:xfrm>
          <a:off x="9906635" y="1493520"/>
          <a:ext cx="0" cy="1358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6E3C3119-3BEF-465B-86BD-652067009F47}"/>
            </a:ext>
          </a:extLst>
        </xdr:cNvPr>
        <xdr:cNvCxnSpPr/>
      </xdr:nvCxnSpPr>
      <xdr:spPr>
        <a:xfrm>
          <a:off x="9850120" y="1493520"/>
          <a:ext cx="14859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3079F1E6-456D-4E02-86B0-A193504EC38E}"/>
            </a:ext>
          </a:extLst>
        </xdr:cNvPr>
        <xdr:cNvCxnSpPr/>
      </xdr:nvCxnSpPr>
      <xdr:spPr>
        <a:xfrm flipV="1">
          <a:off x="9906635" y="1724025"/>
          <a:ext cx="0" cy="1358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BCC98C06-DA7C-483A-8532-F9B215EFBBC0}"/>
            </a:ext>
          </a:extLst>
        </xdr:cNvPr>
        <xdr:cNvCxnSpPr/>
      </xdr:nvCxnSpPr>
      <xdr:spPr>
        <a:xfrm>
          <a:off x="9850120" y="1863090"/>
          <a:ext cx="14859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350" cy="259080"/>
    <xdr:sp macro="" textlink="">
      <xdr:nvSpPr>
        <xdr:cNvPr id="29" name="テキスト ボックス 28">
          <a:extLst>
            <a:ext uri="{FF2B5EF4-FFF2-40B4-BE49-F238E27FC236}">
              <a16:creationId xmlns:a16="http://schemas.microsoft.com/office/drawing/2014/main" id="{6E8EDDB9-E6C7-4752-BAB8-17152599BC8E}"/>
            </a:ext>
          </a:extLst>
        </xdr:cNvPr>
        <xdr:cNvSpPr txBox="1"/>
      </xdr:nvSpPr>
      <xdr:spPr>
        <a:xfrm>
          <a:off x="629920" y="273304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470" cy="259080"/>
    <xdr:sp macro="" textlink="">
      <xdr:nvSpPr>
        <xdr:cNvPr id="30" name="テキスト ボックス 29">
          <a:extLst>
            <a:ext uri="{FF2B5EF4-FFF2-40B4-BE49-F238E27FC236}">
              <a16:creationId xmlns:a16="http://schemas.microsoft.com/office/drawing/2014/main" id="{307AB995-2A98-46D9-9CAC-E953C8F94020}"/>
            </a:ext>
          </a:extLst>
        </xdr:cNvPr>
        <xdr:cNvSpPr txBox="1"/>
      </xdr:nvSpPr>
      <xdr:spPr>
        <a:xfrm>
          <a:off x="629920" y="304292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0</xdr:rowOff>
    </xdr:from>
    <xdr:ext cx="8231505" cy="259080"/>
    <xdr:sp macro="" textlink="">
      <xdr:nvSpPr>
        <xdr:cNvPr id="31" name="テキスト ボックス 30">
          <a:extLst>
            <a:ext uri="{FF2B5EF4-FFF2-40B4-BE49-F238E27FC236}">
              <a16:creationId xmlns:a16="http://schemas.microsoft.com/office/drawing/2014/main" id="{1C5C65E7-D4A9-4909-B388-FA11382C9C06}"/>
            </a:ext>
          </a:extLst>
        </xdr:cNvPr>
        <xdr:cNvSpPr txBox="1"/>
      </xdr:nvSpPr>
      <xdr:spPr>
        <a:xfrm>
          <a:off x="629920" y="335280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570" cy="257175"/>
    <xdr:sp macro="" textlink="">
      <xdr:nvSpPr>
        <xdr:cNvPr id="32" name="テキスト ボックス 31">
          <a:extLst>
            <a:ext uri="{FF2B5EF4-FFF2-40B4-BE49-F238E27FC236}">
              <a16:creationId xmlns:a16="http://schemas.microsoft.com/office/drawing/2014/main" id="{7507217E-7EB3-4D73-B304-F2E0EAD53E4D}"/>
            </a:ext>
          </a:extLst>
        </xdr:cNvPr>
        <xdr:cNvSpPr txBox="1"/>
      </xdr:nvSpPr>
      <xdr:spPr>
        <a:xfrm>
          <a:off x="629920" y="3666490"/>
          <a:ext cx="44335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5B6479DF-434D-418D-B170-5AED22BA0107}"/>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47538E6-C271-4B21-A10D-59225B4EAB64}"/>
            </a:ext>
          </a:extLst>
        </xdr:cNvPr>
        <xdr:cNvSpPr/>
      </xdr:nvSpPr>
      <xdr:spPr>
        <a:xfrm>
          <a:off x="797560" y="474472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450807E1-0322-4FBD-AA88-87D5628A687D}"/>
            </a:ext>
          </a:extLst>
        </xdr:cNvPr>
        <xdr:cNvSpPr/>
      </xdr:nvSpPr>
      <xdr:spPr>
        <a:xfrm>
          <a:off x="797560" y="494411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15/73</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B9A41291-11E0-4F01-8656-250661344422}"/>
            </a:ext>
          </a:extLst>
        </xdr:cNvPr>
        <xdr:cNvSpPr/>
      </xdr:nvSpPr>
      <xdr:spPr>
        <a:xfrm>
          <a:off x="1676400" y="474472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744CA105-AF62-497D-A2DB-27D306042A8C}"/>
            </a:ext>
          </a:extLst>
        </xdr:cNvPr>
        <xdr:cNvSpPr/>
      </xdr:nvSpPr>
      <xdr:spPr>
        <a:xfrm>
          <a:off x="1676400" y="494411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50.8</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3853B1AD-19FD-443F-8A99-DD0B4A26082D}"/>
            </a:ext>
          </a:extLst>
        </xdr:cNvPr>
        <xdr:cNvSpPr/>
      </xdr:nvSpPr>
      <xdr:spPr>
        <a:xfrm>
          <a:off x="2682240" y="474472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新潟県平均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712651F7-6B04-45A5-821E-B5BA71505305}"/>
            </a:ext>
          </a:extLst>
        </xdr:cNvPr>
        <xdr:cNvSpPr/>
      </xdr:nvSpPr>
      <xdr:spPr>
        <a:xfrm>
          <a:off x="2682240" y="494411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57.7</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49C338F6-21B8-4760-B05C-6FAC21624FE5}"/>
            </a:ext>
          </a:extLst>
        </xdr:cNvPr>
        <xdr:cNvSpPr/>
      </xdr:nvSpPr>
      <xdr:spPr>
        <a:xfrm>
          <a:off x="670560" y="5215890"/>
          <a:ext cx="417576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6545" cy="225425"/>
    <xdr:sp macro="" textlink="">
      <xdr:nvSpPr>
        <xdr:cNvPr id="41" name="テキスト ボックス 40">
          <a:extLst>
            <a:ext uri="{FF2B5EF4-FFF2-40B4-BE49-F238E27FC236}">
              <a16:creationId xmlns:a16="http://schemas.microsoft.com/office/drawing/2014/main" id="{18AFB873-EC5E-4D5A-BC52-1ABA9CD72F39}"/>
            </a:ext>
          </a:extLst>
        </xdr:cNvPr>
        <xdr:cNvSpPr txBox="1"/>
      </xdr:nvSpPr>
      <xdr:spPr>
        <a:xfrm>
          <a:off x="655320" y="502920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F4E37314-8502-471D-9147-B6EE97A9D691}"/>
            </a:ext>
          </a:extLst>
        </xdr:cNvPr>
        <xdr:cNvCxnSpPr/>
      </xdr:nvCxnSpPr>
      <xdr:spPr>
        <a:xfrm>
          <a:off x="670560" y="745236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43</xdr:row>
      <xdr:rowOff>105410</xdr:rowOff>
    </xdr:from>
    <xdr:ext cx="465455" cy="259080"/>
    <xdr:sp macro="" textlink="">
      <xdr:nvSpPr>
        <xdr:cNvPr id="43" name="テキスト ボックス 42">
          <a:extLst>
            <a:ext uri="{FF2B5EF4-FFF2-40B4-BE49-F238E27FC236}">
              <a16:creationId xmlns:a16="http://schemas.microsoft.com/office/drawing/2014/main" id="{4FFD6D2B-E7EB-4D8E-B8BF-38FC1BA2FD0A}"/>
            </a:ext>
          </a:extLst>
        </xdr:cNvPr>
        <xdr:cNvSpPr txBox="1"/>
      </xdr:nvSpPr>
      <xdr:spPr>
        <a:xfrm>
          <a:off x="271780" y="731393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42</xdr:row>
      <xdr:rowOff>92710</xdr:rowOff>
    </xdr:from>
    <xdr:to>
      <xdr:col>28</xdr:col>
      <xdr:colOff>114300</xdr:colOff>
      <xdr:row>42</xdr:row>
      <xdr:rowOff>92710</xdr:rowOff>
    </xdr:to>
    <xdr:cxnSp macro="">
      <xdr:nvCxnSpPr>
        <xdr:cNvPr id="44" name="直線コネクタ 43">
          <a:extLst>
            <a:ext uri="{FF2B5EF4-FFF2-40B4-BE49-F238E27FC236}">
              <a16:creationId xmlns:a16="http://schemas.microsoft.com/office/drawing/2014/main" id="{9446C0B7-44E0-49B1-97B1-D6ECE9715BFE}"/>
            </a:ext>
          </a:extLst>
        </xdr:cNvPr>
        <xdr:cNvCxnSpPr/>
      </xdr:nvCxnSpPr>
      <xdr:spPr>
        <a:xfrm>
          <a:off x="670560" y="713359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41</xdr:row>
      <xdr:rowOff>121920</xdr:rowOff>
    </xdr:from>
    <xdr:ext cx="465455" cy="257175"/>
    <xdr:sp macro="" textlink="">
      <xdr:nvSpPr>
        <xdr:cNvPr id="45" name="テキスト ボックス 44">
          <a:extLst>
            <a:ext uri="{FF2B5EF4-FFF2-40B4-BE49-F238E27FC236}">
              <a16:creationId xmlns:a16="http://schemas.microsoft.com/office/drawing/2014/main" id="{ADA003AD-1F2C-465F-B868-A0CEBE7E0824}"/>
            </a:ext>
          </a:extLst>
        </xdr:cNvPr>
        <xdr:cNvSpPr txBox="1"/>
      </xdr:nvSpPr>
      <xdr:spPr>
        <a:xfrm>
          <a:off x="271780" y="69951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40</xdr:row>
      <xdr:rowOff>109220</xdr:rowOff>
    </xdr:from>
    <xdr:to>
      <xdr:col>28</xdr:col>
      <xdr:colOff>114300</xdr:colOff>
      <xdr:row>40</xdr:row>
      <xdr:rowOff>109220</xdr:rowOff>
    </xdr:to>
    <xdr:cxnSp macro="">
      <xdr:nvCxnSpPr>
        <xdr:cNvPr id="46" name="直線コネクタ 45">
          <a:extLst>
            <a:ext uri="{FF2B5EF4-FFF2-40B4-BE49-F238E27FC236}">
              <a16:creationId xmlns:a16="http://schemas.microsoft.com/office/drawing/2014/main" id="{0269DDCB-3A27-45E7-AF12-A9CFD3A9A9A9}"/>
            </a:ext>
          </a:extLst>
        </xdr:cNvPr>
        <xdr:cNvCxnSpPr/>
      </xdr:nvCxnSpPr>
      <xdr:spPr>
        <a:xfrm>
          <a:off x="670560" y="681482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39</xdr:row>
      <xdr:rowOff>137795</xdr:rowOff>
    </xdr:from>
    <xdr:ext cx="403225" cy="259080"/>
    <xdr:sp macro="" textlink="">
      <xdr:nvSpPr>
        <xdr:cNvPr id="47" name="テキスト ボックス 46">
          <a:extLst>
            <a:ext uri="{FF2B5EF4-FFF2-40B4-BE49-F238E27FC236}">
              <a16:creationId xmlns:a16="http://schemas.microsoft.com/office/drawing/2014/main" id="{82AA91E6-5B16-43A8-94A2-BE84C850DD63}"/>
            </a:ext>
          </a:extLst>
        </xdr:cNvPr>
        <xdr:cNvSpPr txBox="1"/>
      </xdr:nvSpPr>
      <xdr:spPr>
        <a:xfrm>
          <a:off x="335915" y="667575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38</xdr:row>
      <xdr:rowOff>125095</xdr:rowOff>
    </xdr:from>
    <xdr:to>
      <xdr:col>28</xdr:col>
      <xdr:colOff>114300</xdr:colOff>
      <xdr:row>38</xdr:row>
      <xdr:rowOff>125095</xdr:rowOff>
    </xdr:to>
    <xdr:cxnSp macro="">
      <xdr:nvCxnSpPr>
        <xdr:cNvPr id="48" name="直線コネクタ 47">
          <a:extLst>
            <a:ext uri="{FF2B5EF4-FFF2-40B4-BE49-F238E27FC236}">
              <a16:creationId xmlns:a16="http://schemas.microsoft.com/office/drawing/2014/main" id="{CC78770C-A03A-468A-929E-9EEFD9850406}"/>
            </a:ext>
          </a:extLst>
        </xdr:cNvPr>
        <xdr:cNvCxnSpPr/>
      </xdr:nvCxnSpPr>
      <xdr:spPr>
        <a:xfrm>
          <a:off x="670560" y="6495415"/>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37</xdr:row>
      <xdr:rowOff>154940</xdr:rowOff>
    </xdr:from>
    <xdr:ext cx="403225" cy="257175"/>
    <xdr:sp macro="" textlink="">
      <xdr:nvSpPr>
        <xdr:cNvPr id="49" name="テキスト ボックス 48">
          <a:extLst>
            <a:ext uri="{FF2B5EF4-FFF2-40B4-BE49-F238E27FC236}">
              <a16:creationId xmlns:a16="http://schemas.microsoft.com/office/drawing/2014/main" id="{4C918924-72BA-4B6F-B7CD-96F041D120E6}"/>
            </a:ext>
          </a:extLst>
        </xdr:cNvPr>
        <xdr:cNvSpPr txBox="1"/>
      </xdr:nvSpPr>
      <xdr:spPr>
        <a:xfrm>
          <a:off x="335915" y="635762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36</xdr:row>
      <xdr:rowOff>141605</xdr:rowOff>
    </xdr:from>
    <xdr:to>
      <xdr:col>28</xdr:col>
      <xdr:colOff>114300</xdr:colOff>
      <xdr:row>36</xdr:row>
      <xdr:rowOff>141605</xdr:rowOff>
    </xdr:to>
    <xdr:cxnSp macro="">
      <xdr:nvCxnSpPr>
        <xdr:cNvPr id="50" name="直線コネクタ 49">
          <a:extLst>
            <a:ext uri="{FF2B5EF4-FFF2-40B4-BE49-F238E27FC236}">
              <a16:creationId xmlns:a16="http://schemas.microsoft.com/office/drawing/2014/main" id="{2BDA62BD-9D40-4145-B99C-53597BCFBE46}"/>
            </a:ext>
          </a:extLst>
        </xdr:cNvPr>
        <xdr:cNvCxnSpPr/>
      </xdr:nvCxnSpPr>
      <xdr:spPr>
        <a:xfrm>
          <a:off x="670560" y="6176645"/>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35</xdr:row>
      <xdr:rowOff>170815</xdr:rowOff>
    </xdr:from>
    <xdr:ext cx="403225" cy="258445"/>
    <xdr:sp macro="" textlink="">
      <xdr:nvSpPr>
        <xdr:cNvPr id="51" name="テキスト ボックス 50">
          <a:extLst>
            <a:ext uri="{FF2B5EF4-FFF2-40B4-BE49-F238E27FC236}">
              <a16:creationId xmlns:a16="http://schemas.microsoft.com/office/drawing/2014/main" id="{FAF8E0A2-9C26-4F20-B9FB-69A8BDBBB3C3}"/>
            </a:ext>
          </a:extLst>
        </xdr:cNvPr>
        <xdr:cNvSpPr txBox="1"/>
      </xdr:nvSpPr>
      <xdr:spPr>
        <a:xfrm>
          <a:off x="335915" y="603821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34</xdr:row>
      <xdr:rowOff>158115</xdr:rowOff>
    </xdr:from>
    <xdr:to>
      <xdr:col>28</xdr:col>
      <xdr:colOff>114300</xdr:colOff>
      <xdr:row>34</xdr:row>
      <xdr:rowOff>158115</xdr:rowOff>
    </xdr:to>
    <xdr:cxnSp macro="">
      <xdr:nvCxnSpPr>
        <xdr:cNvPr id="52" name="直線コネクタ 51">
          <a:extLst>
            <a:ext uri="{FF2B5EF4-FFF2-40B4-BE49-F238E27FC236}">
              <a16:creationId xmlns:a16="http://schemas.microsoft.com/office/drawing/2014/main" id="{368C83D4-445D-44B4-AA4D-A06EF1F829EB}"/>
            </a:ext>
          </a:extLst>
        </xdr:cNvPr>
        <xdr:cNvCxnSpPr/>
      </xdr:nvCxnSpPr>
      <xdr:spPr>
        <a:xfrm>
          <a:off x="670560" y="5857875"/>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34</xdr:row>
      <xdr:rowOff>15875</xdr:rowOff>
    </xdr:from>
    <xdr:ext cx="403225" cy="259080"/>
    <xdr:sp macro="" textlink="">
      <xdr:nvSpPr>
        <xdr:cNvPr id="53" name="テキスト ボックス 52">
          <a:extLst>
            <a:ext uri="{FF2B5EF4-FFF2-40B4-BE49-F238E27FC236}">
              <a16:creationId xmlns:a16="http://schemas.microsoft.com/office/drawing/2014/main" id="{8B7720BC-97A4-49E7-B022-A5C672DE59DD}"/>
            </a:ext>
          </a:extLst>
        </xdr:cNvPr>
        <xdr:cNvSpPr txBox="1"/>
      </xdr:nvSpPr>
      <xdr:spPr>
        <a:xfrm>
          <a:off x="335915" y="571563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33</xdr:row>
      <xdr:rowOff>2540</xdr:rowOff>
    </xdr:from>
    <xdr:to>
      <xdr:col>28</xdr:col>
      <xdr:colOff>114300</xdr:colOff>
      <xdr:row>33</xdr:row>
      <xdr:rowOff>2540</xdr:rowOff>
    </xdr:to>
    <xdr:cxnSp macro="">
      <xdr:nvCxnSpPr>
        <xdr:cNvPr id="54" name="直線コネクタ 53">
          <a:extLst>
            <a:ext uri="{FF2B5EF4-FFF2-40B4-BE49-F238E27FC236}">
              <a16:creationId xmlns:a16="http://schemas.microsoft.com/office/drawing/2014/main" id="{EBD433BD-D831-4855-8F54-CAB98C3CC31B}"/>
            </a:ext>
          </a:extLst>
        </xdr:cNvPr>
        <xdr:cNvCxnSpPr/>
      </xdr:nvCxnSpPr>
      <xdr:spPr>
        <a:xfrm>
          <a:off x="670560" y="553466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32</xdr:row>
      <xdr:rowOff>31750</xdr:rowOff>
    </xdr:from>
    <xdr:ext cx="337185" cy="257175"/>
    <xdr:sp macro="" textlink="">
      <xdr:nvSpPr>
        <xdr:cNvPr id="55" name="テキスト ボックス 54">
          <a:extLst>
            <a:ext uri="{FF2B5EF4-FFF2-40B4-BE49-F238E27FC236}">
              <a16:creationId xmlns:a16="http://schemas.microsoft.com/office/drawing/2014/main" id="{36F6EB68-06D0-4BF7-B6C7-E6AD7CB6F6D1}"/>
            </a:ext>
          </a:extLst>
        </xdr:cNvPr>
        <xdr:cNvSpPr txBox="1"/>
      </xdr:nvSpPr>
      <xdr:spPr>
        <a:xfrm>
          <a:off x="377190" y="5396230"/>
          <a:ext cx="33718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76082416-FA18-47E3-A0C6-123C38875B82}"/>
            </a:ext>
          </a:extLst>
        </xdr:cNvPr>
        <xdr:cNvCxnSpPr/>
      </xdr:nvCxnSpPr>
      <xdr:spPr>
        <a:xfrm>
          <a:off x="670560" y="521589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48E06537-F4A9-4644-A57C-D7F9807E863C}"/>
            </a:ext>
          </a:extLst>
        </xdr:cNvPr>
        <xdr:cNvSpPr/>
      </xdr:nvSpPr>
      <xdr:spPr>
        <a:xfrm>
          <a:off x="670560" y="5215890"/>
          <a:ext cx="417576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56515</xdr:rowOff>
    </xdr:from>
    <xdr:to>
      <xdr:col>24</xdr:col>
      <xdr:colOff>62865</xdr:colOff>
      <xdr:row>42</xdr:row>
      <xdr:rowOff>27305</xdr:rowOff>
    </xdr:to>
    <xdr:cxnSp macro="">
      <xdr:nvCxnSpPr>
        <xdr:cNvPr id="58" name="直線コネクタ 57">
          <a:extLst>
            <a:ext uri="{FF2B5EF4-FFF2-40B4-BE49-F238E27FC236}">
              <a16:creationId xmlns:a16="http://schemas.microsoft.com/office/drawing/2014/main" id="{CFF4994E-431F-4D6B-AE6D-303768D7CFC9}"/>
            </a:ext>
          </a:extLst>
        </xdr:cNvPr>
        <xdr:cNvCxnSpPr/>
      </xdr:nvCxnSpPr>
      <xdr:spPr>
        <a:xfrm flipV="1">
          <a:off x="4086225" y="5588635"/>
          <a:ext cx="0" cy="14795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31115</xdr:rowOff>
    </xdr:from>
    <xdr:ext cx="405130" cy="257175"/>
    <xdr:sp macro="" textlink="">
      <xdr:nvSpPr>
        <xdr:cNvPr id="59" name="【図書館】&#10;有形固定資産減価償却率最小値テキスト">
          <a:extLst>
            <a:ext uri="{FF2B5EF4-FFF2-40B4-BE49-F238E27FC236}">
              <a16:creationId xmlns:a16="http://schemas.microsoft.com/office/drawing/2014/main" id="{4B217E7C-2B97-4266-884E-732B2C72ACEB}"/>
            </a:ext>
          </a:extLst>
        </xdr:cNvPr>
        <xdr:cNvSpPr txBox="1"/>
      </xdr:nvSpPr>
      <xdr:spPr>
        <a:xfrm>
          <a:off x="4124960" y="7071995"/>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96.0</a:t>
          </a:r>
          <a:endParaRPr kumimoji="1" lang="ja-JP" altLang="en-US" sz="1000" b="1">
            <a:latin typeface="ＭＳ Ｐゴシック"/>
            <a:ea typeface="ＭＳ Ｐゴシック"/>
          </a:endParaRPr>
        </a:p>
      </xdr:txBody>
    </xdr:sp>
    <xdr:clientData/>
  </xdr:oneCellAnchor>
  <xdr:twoCellAnchor>
    <xdr:from>
      <xdr:col>23</xdr:col>
      <xdr:colOff>165100</xdr:colOff>
      <xdr:row>42</xdr:row>
      <xdr:rowOff>27305</xdr:rowOff>
    </xdr:from>
    <xdr:to>
      <xdr:col>24</xdr:col>
      <xdr:colOff>152400</xdr:colOff>
      <xdr:row>42</xdr:row>
      <xdr:rowOff>27305</xdr:rowOff>
    </xdr:to>
    <xdr:cxnSp macro="">
      <xdr:nvCxnSpPr>
        <xdr:cNvPr id="60" name="直線コネクタ 59">
          <a:extLst>
            <a:ext uri="{FF2B5EF4-FFF2-40B4-BE49-F238E27FC236}">
              <a16:creationId xmlns:a16="http://schemas.microsoft.com/office/drawing/2014/main" id="{281F73E4-DD8D-4AEC-83D9-770C623F4B94}"/>
            </a:ext>
          </a:extLst>
        </xdr:cNvPr>
        <xdr:cNvCxnSpPr/>
      </xdr:nvCxnSpPr>
      <xdr:spPr>
        <a:xfrm>
          <a:off x="4020820" y="7068185"/>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3175</xdr:rowOff>
    </xdr:from>
    <xdr:ext cx="340360" cy="259080"/>
    <xdr:sp macro="" textlink="">
      <xdr:nvSpPr>
        <xdr:cNvPr id="61" name="【図書館】&#10;有形固定資産減価償却率最大値テキスト">
          <a:extLst>
            <a:ext uri="{FF2B5EF4-FFF2-40B4-BE49-F238E27FC236}">
              <a16:creationId xmlns:a16="http://schemas.microsoft.com/office/drawing/2014/main" id="{63CE10EC-A612-43CD-AE5F-0A1C506E3C89}"/>
            </a:ext>
          </a:extLst>
        </xdr:cNvPr>
        <xdr:cNvSpPr txBox="1"/>
      </xdr:nvSpPr>
      <xdr:spPr>
        <a:xfrm>
          <a:off x="4124960" y="5367655"/>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3.3</a:t>
          </a:r>
          <a:endParaRPr kumimoji="1" lang="ja-JP" altLang="en-US" sz="1000" b="1">
            <a:latin typeface="ＭＳ Ｐゴシック"/>
            <a:ea typeface="ＭＳ Ｐゴシック"/>
          </a:endParaRPr>
        </a:p>
      </xdr:txBody>
    </xdr:sp>
    <xdr:clientData/>
  </xdr:oneCellAnchor>
  <xdr:twoCellAnchor>
    <xdr:from>
      <xdr:col>23</xdr:col>
      <xdr:colOff>165100</xdr:colOff>
      <xdr:row>33</xdr:row>
      <xdr:rowOff>56515</xdr:rowOff>
    </xdr:from>
    <xdr:to>
      <xdr:col>24</xdr:col>
      <xdr:colOff>152400</xdr:colOff>
      <xdr:row>33</xdr:row>
      <xdr:rowOff>56515</xdr:rowOff>
    </xdr:to>
    <xdr:cxnSp macro="">
      <xdr:nvCxnSpPr>
        <xdr:cNvPr id="62" name="直線コネクタ 61">
          <a:extLst>
            <a:ext uri="{FF2B5EF4-FFF2-40B4-BE49-F238E27FC236}">
              <a16:creationId xmlns:a16="http://schemas.microsoft.com/office/drawing/2014/main" id="{95E4B72F-F361-4839-9B6F-00F3C055FA42}"/>
            </a:ext>
          </a:extLst>
        </xdr:cNvPr>
        <xdr:cNvCxnSpPr/>
      </xdr:nvCxnSpPr>
      <xdr:spPr>
        <a:xfrm>
          <a:off x="4020820" y="5588635"/>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40640</xdr:rowOff>
    </xdr:from>
    <xdr:ext cx="405130" cy="257175"/>
    <xdr:sp macro="" textlink="">
      <xdr:nvSpPr>
        <xdr:cNvPr id="63" name="【図書館】&#10;有形固定資産減価償却率平均値テキスト">
          <a:extLst>
            <a:ext uri="{FF2B5EF4-FFF2-40B4-BE49-F238E27FC236}">
              <a16:creationId xmlns:a16="http://schemas.microsoft.com/office/drawing/2014/main" id="{93D1933C-D2C9-4927-8253-95FACCF9B5C2}"/>
            </a:ext>
          </a:extLst>
        </xdr:cNvPr>
        <xdr:cNvSpPr txBox="1"/>
      </xdr:nvSpPr>
      <xdr:spPr>
        <a:xfrm>
          <a:off x="4124960" y="6243320"/>
          <a:ext cx="40513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48.7</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37</xdr:row>
      <xdr:rowOff>61595</xdr:rowOff>
    </xdr:from>
    <xdr:to>
      <xdr:col>24</xdr:col>
      <xdr:colOff>114300</xdr:colOff>
      <xdr:row>37</xdr:row>
      <xdr:rowOff>163195</xdr:rowOff>
    </xdr:to>
    <xdr:sp macro="" textlink="">
      <xdr:nvSpPr>
        <xdr:cNvPr id="64" name="フローチャート: 判断 63">
          <a:extLst>
            <a:ext uri="{FF2B5EF4-FFF2-40B4-BE49-F238E27FC236}">
              <a16:creationId xmlns:a16="http://schemas.microsoft.com/office/drawing/2014/main" id="{AD1E0D59-73C6-4911-8495-85FE699CA398}"/>
            </a:ext>
          </a:extLst>
        </xdr:cNvPr>
        <xdr:cNvSpPr/>
      </xdr:nvSpPr>
      <xdr:spPr>
        <a:xfrm>
          <a:off x="4036060" y="6264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66040</xdr:rowOff>
    </xdr:from>
    <xdr:to>
      <xdr:col>20</xdr:col>
      <xdr:colOff>38100</xdr:colOff>
      <xdr:row>37</xdr:row>
      <xdr:rowOff>167640</xdr:rowOff>
    </xdr:to>
    <xdr:sp macro="" textlink="">
      <xdr:nvSpPr>
        <xdr:cNvPr id="65" name="フローチャート: 判断 64">
          <a:extLst>
            <a:ext uri="{FF2B5EF4-FFF2-40B4-BE49-F238E27FC236}">
              <a16:creationId xmlns:a16="http://schemas.microsoft.com/office/drawing/2014/main" id="{687429A5-0997-4B07-81FF-CE96C72CEBE4}"/>
            </a:ext>
          </a:extLst>
        </xdr:cNvPr>
        <xdr:cNvSpPr/>
      </xdr:nvSpPr>
      <xdr:spPr>
        <a:xfrm>
          <a:off x="3312160" y="626872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38735</xdr:rowOff>
    </xdr:from>
    <xdr:to>
      <xdr:col>15</xdr:col>
      <xdr:colOff>101600</xdr:colOff>
      <xdr:row>37</xdr:row>
      <xdr:rowOff>140335</xdr:rowOff>
    </xdr:to>
    <xdr:sp macro="" textlink="">
      <xdr:nvSpPr>
        <xdr:cNvPr id="66" name="フローチャート: 判断 65">
          <a:extLst>
            <a:ext uri="{FF2B5EF4-FFF2-40B4-BE49-F238E27FC236}">
              <a16:creationId xmlns:a16="http://schemas.microsoft.com/office/drawing/2014/main" id="{152BC64D-086D-497B-8FA6-3BCF35654CC3}"/>
            </a:ext>
          </a:extLst>
        </xdr:cNvPr>
        <xdr:cNvSpPr/>
      </xdr:nvSpPr>
      <xdr:spPr>
        <a:xfrm>
          <a:off x="2514600" y="6241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23495</xdr:rowOff>
    </xdr:from>
    <xdr:to>
      <xdr:col>10</xdr:col>
      <xdr:colOff>165100</xdr:colOff>
      <xdr:row>37</xdr:row>
      <xdr:rowOff>125095</xdr:rowOff>
    </xdr:to>
    <xdr:sp macro="" textlink="">
      <xdr:nvSpPr>
        <xdr:cNvPr id="67" name="フローチャート: 判断 66">
          <a:extLst>
            <a:ext uri="{FF2B5EF4-FFF2-40B4-BE49-F238E27FC236}">
              <a16:creationId xmlns:a16="http://schemas.microsoft.com/office/drawing/2014/main" id="{63B4A984-1C38-455D-9FF2-3BBE8FA49DE5}"/>
            </a:ext>
          </a:extLst>
        </xdr:cNvPr>
        <xdr:cNvSpPr/>
      </xdr:nvSpPr>
      <xdr:spPr>
        <a:xfrm>
          <a:off x="1739900" y="6226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15875</xdr:rowOff>
    </xdr:from>
    <xdr:to>
      <xdr:col>6</xdr:col>
      <xdr:colOff>38100</xdr:colOff>
      <xdr:row>37</xdr:row>
      <xdr:rowOff>117475</xdr:rowOff>
    </xdr:to>
    <xdr:sp macro="" textlink="">
      <xdr:nvSpPr>
        <xdr:cNvPr id="68" name="フローチャート: 判断 67">
          <a:extLst>
            <a:ext uri="{FF2B5EF4-FFF2-40B4-BE49-F238E27FC236}">
              <a16:creationId xmlns:a16="http://schemas.microsoft.com/office/drawing/2014/main" id="{7F1DFAA2-7F1D-4C2D-9BBE-305BEDDF9B6D}"/>
            </a:ext>
          </a:extLst>
        </xdr:cNvPr>
        <xdr:cNvSpPr/>
      </xdr:nvSpPr>
      <xdr:spPr>
        <a:xfrm>
          <a:off x="965200" y="621855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73660</xdr:rowOff>
    </xdr:from>
    <xdr:ext cx="762000" cy="259080"/>
    <xdr:sp macro="" textlink="">
      <xdr:nvSpPr>
        <xdr:cNvPr id="69" name="テキスト ボックス 68">
          <a:extLst>
            <a:ext uri="{FF2B5EF4-FFF2-40B4-BE49-F238E27FC236}">
              <a16:creationId xmlns:a16="http://schemas.microsoft.com/office/drawing/2014/main" id="{7E090EFC-9BF9-4573-BD56-CFB4D94D2E8F}"/>
            </a:ext>
          </a:extLst>
        </xdr:cNvPr>
        <xdr:cNvSpPr txBox="1"/>
      </xdr:nvSpPr>
      <xdr:spPr>
        <a:xfrm>
          <a:off x="3919220" y="74498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44</xdr:row>
      <xdr:rowOff>73660</xdr:rowOff>
    </xdr:from>
    <xdr:ext cx="762000" cy="259080"/>
    <xdr:sp macro="" textlink="">
      <xdr:nvSpPr>
        <xdr:cNvPr id="70" name="テキスト ボックス 69">
          <a:extLst>
            <a:ext uri="{FF2B5EF4-FFF2-40B4-BE49-F238E27FC236}">
              <a16:creationId xmlns:a16="http://schemas.microsoft.com/office/drawing/2014/main" id="{8256C74A-9A5D-4E0B-A873-F949BFC54D7A}"/>
            </a:ext>
          </a:extLst>
        </xdr:cNvPr>
        <xdr:cNvSpPr txBox="1"/>
      </xdr:nvSpPr>
      <xdr:spPr>
        <a:xfrm>
          <a:off x="3187700" y="74498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44</xdr:row>
      <xdr:rowOff>73660</xdr:rowOff>
    </xdr:from>
    <xdr:ext cx="762000" cy="259080"/>
    <xdr:sp macro="" textlink="">
      <xdr:nvSpPr>
        <xdr:cNvPr id="71" name="テキスト ボックス 70">
          <a:extLst>
            <a:ext uri="{FF2B5EF4-FFF2-40B4-BE49-F238E27FC236}">
              <a16:creationId xmlns:a16="http://schemas.microsoft.com/office/drawing/2014/main" id="{3DA299C9-FFE6-42EF-A4C8-B5CB7944043F}"/>
            </a:ext>
          </a:extLst>
        </xdr:cNvPr>
        <xdr:cNvSpPr txBox="1"/>
      </xdr:nvSpPr>
      <xdr:spPr>
        <a:xfrm>
          <a:off x="2397760" y="74498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44</xdr:row>
      <xdr:rowOff>73660</xdr:rowOff>
    </xdr:from>
    <xdr:ext cx="762000" cy="259080"/>
    <xdr:sp macro="" textlink="">
      <xdr:nvSpPr>
        <xdr:cNvPr id="72" name="テキスト ボックス 71">
          <a:extLst>
            <a:ext uri="{FF2B5EF4-FFF2-40B4-BE49-F238E27FC236}">
              <a16:creationId xmlns:a16="http://schemas.microsoft.com/office/drawing/2014/main" id="{D23F9217-956E-4B50-B0C0-504A7BC60464}"/>
            </a:ext>
          </a:extLst>
        </xdr:cNvPr>
        <xdr:cNvSpPr txBox="1"/>
      </xdr:nvSpPr>
      <xdr:spPr>
        <a:xfrm>
          <a:off x="1623060" y="74498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44</xdr:row>
      <xdr:rowOff>73660</xdr:rowOff>
    </xdr:from>
    <xdr:ext cx="762000" cy="259080"/>
    <xdr:sp macro="" textlink="">
      <xdr:nvSpPr>
        <xdr:cNvPr id="73" name="テキスト ボックス 72">
          <a:extLst>
            <a:ext uri="{FF2B5EF4-FFF2-40B4-BE49-F238E27FC236}">
              <a16:creationId xmlns:a16="http://schemas.microsoft.com/office/drawing/2014/main" id="{A8CC920D-05DA-4273-B7FC-39B39673B7BB}"/>
            </a:ext>
          </a:extLst>
        </xdr:cNvPr>
        <xdr:cNvSpPr txBox="1"/>
      </xdr:nvSpPr>
      <xdr:spPr>
        <a:xfrm>
          <a:off x="840740" y="74498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36</xdr:row>
      <xdr:rowOff>17780</xdr:rowOff>
    </xdr:from>
    <xdr:to>
      <xdr:col>24</xdr:col>
      <xdr:colOff>114300</xdr:colOff>
      <xdr:row>36</xdr:row>
      <xdr:rowOff>118745</xdr:rowOff>
    </xdr:to>
    <xdr:sp macro="" textlink="">
      <xdr:nvSpPr>
        <xdr:cNvPr id="74" name="楕円 73">
          <a:extLst>
            <a:ext uri="{FF2B5EF4-FFF2-40B4-BE49-F238E27FC236}">
              <a16:creationId xmlns:a16="http://schemas.microsoft.com/office/drawing/2014/main" id="{9D527F13-24BE-4D3D-8533-58B824AB22D2}"/>
            </a:ext>
          </a:extLst>
        </xdr:cNvPr>
        <xdr:cNvSpPr/>
      </xdr:nvSpPr>
      <xdr:spPr>
        <a:xfrm>
          <a:off x="4036060" y="60528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40640</xdr:rowOff>
    </xdr:from>
    <xdr:ext cx="405130" cy="257175"/>
    <xdr:sp macro="" textlink="">
      <xdr:nvSpPr>
        <xdr:cNvPr id="75" name="【図書館】&#10;有形固定資産減価償却率該当値テキスト">
          <a:extLst>
            <a:ext uri="{FF2B5EF4-FFF2-40B4-BE49-F238E27FC236}">
              <a16:creationId xmlns:a16="http://schemas.microsoft.com/office/drawing/2014/main" id="{67971787-91F8-4205-BC88-346B80A0EA94}"/>
            </a:ext>
          </a:extLst>
        </xdr:cNvPr>
        <xdr:cNvSpPr txBox="1"/>
      </xdr:nvSpPr>
      <xdr:spPr>
        <a:xfrm>
          <a:off x="4124960" y="590804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35.5</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35</xdr:row>
      <xdr:rowOff>153035</xdr:rowOff>
    </xdr:from>
    <xdr:to>
      <xdr:col>20</xdr:col>
      <xdr:colOff>38100</xdr:colOff>
      <xdr:row>36</xdr:row>
      <xdr:rowOff>83185</xdr:rowOff>
    </xdr:to>
    <xdr:sp macro="" textlink="">
      <xdr:nvSpPr>
        <xdr:cNvPr id="76" name="楕円 75">
          <a:extLst>
            <a:ext uri="{FF2B5EF4-FFF2-40B4-BE49-F238E27FC236}">
              <a16:creationId xmlns:a16="http://schemas.microsoft.com/office/drawing/2014/main" id="{301D054E-38C0-44A2-8A74-719DD9EE4C81}"/>
            </a:ext>
          </a:extLst>
        </xdr:cNvPr>
        <xdr:cNvSpPr/>
      </xdr:nvSpPr>
      <xdr:spPr>
        <a:xfrm>
          <a:off x="3312160" y="602043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32385</xdr:rowOff>
    </xdr:from>
    <xdr:to>
      <xdr:col>24</xdr:col>
      <xdr:colOff>63500</xdr:colOff>
      <xdr:row>36</xdr:row>
      <xdr:rowOff>67945</xdr:rowOff>
    </xdr:to>
    <xdr:cxnSp macro="">
      <xdr:nvCxnSpPr>
        <xdr:cNvPr id="77" name="直線コネクタ 76">
          <a:extLst>
            <a:ext uri="{FF2B5EF4-FFF2-40B4-BE49-F238E27FC236}">
              <a16:creationId xmlns:a16="http://schemas.microsoft.com/office/drawing/2014/main" id="{88B3494F-0202-4217-8802-61CA99885F6A}"/>
            </a:ext>
          </a:extLst>
        </xdr:cNvPr>
        <xdr:cNvCxnSpPr/>
      </xdr:nvCxnSpPr>
      <xdr:spPr>
        <a:xfrm>
          <a:off x="3355340" y="6067425"/>
          <a:ext cx="731520" cy="35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90805</xdr:rowOff>
    </xdr:from>
    <xdr:to>
      <xdr:col>15</xdr:col>
      <xdr:colOff>101600</xdr:colOff>
      <xdr:row>36</xdr:row>
      <xdr:rowOff>20955</xdr:rowOff>
    </xdr:to>
    <xdr:sp macro="" textlink="">
      <xdr:nvSpPr>
        <xdr:cNvPr id="78" name="楕円 77">
          <a:extLst>
            <a:ext uri="{FF2B5EF4-FFF2-40B4-BE49-F238E27FC236}">
              <a16:creationId xmlns:a16="http://schemas.microsoft.com/office/drawing/2014/main" id="{777813F2-D899-4731-9BFC-6C2D341F5E25}"/>
            </a:ext>
          </a:extLst>
        </xdr:cNvPr>
        <xdr:cNvSpPr/>
      </xdr:nvSpPr>
      <xdr:spPr>
        <a:xfrm>
          <a:off x="2514600" y="59582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141605</xdr:rowOff>
    </xdr:from>
    <xdr:to>
      <xdr:col>19</xdr:col>
      <xdr:colOff>177800</xdr:colOff>
      <xdr:row>36</xdr:row>
      <xdr:rowOff>32385</xdr:rowOff>
    </xdr:to>
    <xdr:cxnSp macro="">
      <xdr:nvCxnSpPr>
        <xdr:cNvPr id="79" name="直線コネクタ 78">
          <a:extLst>
            <a:ext uri="{FF2B5EF4-FFF2-40B4-BE49-F238E27FC236}">
              <a16:creationId xmlns:a16="http://schemas.microsoft.com/office/drawing/2014/main" id="{C10242D7-2568-436D-A6F4-6403C304015F}"/>
            </a:ext>
          </a:extLst>
        </xdr:cNvPr>
        <xdr:cNvCxnSpPr/>
      </xdr:nvCxnSpPr>
      <xdr:spPr>
        <a:xfrm>
          <a:off x="2565400" y="6009005"/>
          <a:ext cx="789940" cy="584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45085</xdr:rowOff>
    </xdr:from>
    <xdr:to>
      <xdr:col>10</xdr:col>
      <xdr:colOff>165100</xdr:colOff>
      <xdr:row>35</xdr:row>
      <xdr:rowOff>146685</xdr:rowOff>
    </xdr:to>
    <xdr:sp macro="" textlink="">
      <xdr:nvSpPr>
        <xdr:cNvPr id="80" name="楕円 79">
          <a:extLst>
            <a:ext uri="{FF2B5EF4-FFF2-40B4-BE49-F238E27FC236}">
              <a16:creationId xmlns:a16="http://schemas.microsoft.com/office/drawing/2014/main" id="{18F7BDB6-07E4-4883-BB1E-BCD69986BE6F}"/>
            </a:ext>
          </a:extLst>
        </xdr:cNvPr>
        <xdr:cNvSpPr/>
      </xdr:nvSpPr>
      <xdr:spPr>
        <a:xfrm>
          <a:off x="1739900" y="5912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35</xdr:row>
      <xdr:rowOff>95885</xdr:rowOff>
    </xdr:from>
    <xdr:to>
      <xdr:col>15</xdr:col>
      <xdr:colOff>50800</xdr:colOff>
      <xdr:row>35</xdr:row>
      <xdr:rowOff>141605</xdr:rowOff>
    </xdr:to>
    <xdr:cxnSp macro="">
      <xdr:nvCxnSpPr>
        <xdr:cNvPr id="81" name="直線コネクタ 80">
          <a:extLst>
            <a:ext uri="{FF2B5EF4-FFF2-40B4-BE49-F238E27FC236}">
              <a16:creationId xmlns:a16="http://schemas.microsoft.com/office/drawing/2014/main" id="{04235435-CE89-4FA3-A869-F78B52EC1522}"/>
            </a:ext>
          </a:extLst>
        </xdr:cNvPr>
        <xdr:cNvCxnSpPr/>
      </xdr:nvCxnSpPr>
      <xdr:spPr>
        <a:xfrm>
          <a:off x="1790700" y="5963285"/>
          <a:ext cx="7747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34</xdr:row>
      <xdr:rowOff>166370</xdr:rowOff>
    </xdr:from>
    <xdr:to>
      <xdr:col>6</xdr:col>
      <xdr:colOff>38100</xdr:colOff>
      <xdr:row>35</xdr:row>
      <xdr:rowOff>95885</xdr:rowOff>
    </xdr:to>
    <xdr:sp macro="" textlink="">
      <xdr:nvSpPr>
        <xdr:cNvPr id="82" name="楕円 81">
          <a:extLst>
            <a:ext uri="{FF2B5EF4-FFF2-40B4-BE49-F238E27FC236}">
              <a16:creationId xmlns:a16="http://schemas.microsoft.com/office/drawing/2014/main" id="{092806AD-EDA9-42BE-B14E-70AA658397D8}"/>
            </a:ext>
          </a:extLst>
        </xdr:cNvPr>
        <xdr:cNvSpPr/>
      </xdr:nvSpPr>
      <xdr:spPr>
        <a:xfrm>
          <a:off x="965200" y="5866130"/>
          <a:ext cx="7874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35</xdr:row>
      <xdr:rowOff>45085</xdr:rowOff>
    </xdr:from>
    <xdr:to>
      <xdr:col>10</xdr:col>
      <xdr:colOff>114300</xdr:colOff>
      <xdr:row>35</xdr:row>
      <xdr:rowOff>95885</xdr:rowOff>
    </xdr:to>
    <xdr:cxnSp macro="">
      <xdr:nvCxnSpPr>
        <xdr:cNvPr id="83" name="直線コネクタ 82">
          <a:extLst>
            <a:ext uri="{FF2B5EF4-FFF2-40B4-BE49-F238E27FC236}">
              <a16:creationId xmlns:a16="http://schemas.microsoft.com/office/drawing/2014/main" id="{9783C0B3-5D95-41C4-BA58-CCC0E5FEEB49}"/>
            </a:ext>
          </a:extLst>
        </xdr:cNvPr>
        <xdr:cNvCxnSpPr/>
      </xdr:nvCxnSpPr>
      <xdr:spPr>
        <a:xfrm>
          <a:off x="1008380" y="5912485"/>
          <a:ext cx="782320" cy="50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37</xdr:row>
      <xdr:rowOff>158750</xdr:rowOff>
    </xdr:from>
    <xdr:ext cx="405130" cy="259080"/>
    <xdr:sp macro="" textlink="">
      <xdr:nvSpPr>
        <xdr:cNvPr id="84" name="n_1aveValue【図書館】&#10;有形固定資産減価償却率">
          <a:extLst>
            <a:ext uri="{FF2B5EF4-FFF2-40B4-BE49-F238E27FC236}">
              <a16:creationId xmlns:a16="http://schemas.microsoft.com/office/drawing/2014/main" id="{DE013790-0D20-4459-A28F-2BC7CC3DFC5A}"/>
            </a:ext>
          </a:extLst>
        </xdr:cNvPr>
        <xdr:cNvSpPr txBox="1"/>
      </xdr:nvSpPr>
      <xdr:spPr>
        <a:xfrm>
          <a:off x="3170555" y="636143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49.0</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37</xdr:row>
      <xdr:rowOff>132080</xdr:rowOff>
    </xdr:from>
    <xdr:ext cx="403225" cy="257175"/>
    <xdr:sp macro="" textlink="">
      <xdr:nvSpPr>
        <xdr:cNvPr id="85" name="n_2aveValue【図書館】&#10;有形固定資産減価償却率">
          <a:extLst>
            <a:ext uri="{FF2B5EF4-FFF2-40B4-BE49-F238E27FC236}">
              <a16:creationId xmlns:a16="http://schemas.microsoft.com/office/drawing/2014/main" id="{67BD59F9-515E-4DAC-93E7-D4FFB0006789}"/>
            </a:ext>
          </a:extLst>
        </xdr:cNvPr>
        <xdr:cNvSpPr txBox="1"/>
      </xdr:nvSpPr>
      <xdr:spPr>
        <a:xfrm>
          <a:off x="2385695" y="633476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47.3</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37</xdr:row>
      <xdr:rowOff>116205</xdr:rowOff>
    </xdr:from>
    <xdr:ext cx="403225" cy="259080"/>
    <xdr:sp macro="" textlink="">
      <xdr:nvSpPr>
        <xdr:cNvPr id="86" name="n_3aveValue【図書館】&#10;有形固定資産減価償却率">
          <a:extLst>
            <a:ext uri="{FF2B5EF4-FFF2-40B4-BE49-F238E27FC236}">
              <a16:creationId xmlns:a16="http://schemas.microsoft.com/office/drawing/2014/main" id="{4BE6A7F9-A12B-4778-8C27-46E9ECEB74AB}"/>
            </a:ext>
          </a:extLst>
        </xdr:cNvPr>
        <xdr:cNvSpPr txBox="1"/>
      </xdr:nvSpPr>
      <xdr:spPr>
        <a:xfrm>
          <a:off x="1610995" y="631888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46.4</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37</xdr:row>
      <xdr:rowOff>109220</xdr:rowOff>
    </xdr:from>
    <xdr:ext cx="403225" cy="257175"/>
    <xdr:sp macro="" textlink="">
      <xdr:nvSpPr>
        <xdr:cNvPr id="87" name="n_4aveValue【図書館】&#10;有形固定資産減価償却率">
          <a:extLst>
            <a:ext uri="{FF2B5EF4-FFF2-40B4-BE49-F238E27FC236}">
              <a16:creationId xmlns:a16="http://schemas.microsoft.com/office/drawing/2014/main" id="{C9666ED1-D407-4925-8D72-AE36B9508082}"/>
            </a:ext>
          </a:extLst>
        </xdr:cNvPr>
        <xdr:cNvSpPr txBox="1"/>
      </xdr:nvSpPr>
      <xdr:spPr>
        <a:xfrm>
          <a:off x="836295" y="631190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45.9</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34</xdr:row>
      <xdr:rowOff>99695</xdr:rowOff>
    </xdr:from>
    <xdr:ext cx="405130" cy="257175"/>
    <xdr:sp macro="" textlink="">
      <xdr:nvSpPr>
        <xdr:cNvPr id="88" name="n_1mainValue【図書館】&#10;有形固定資産減価償却率">
          <a:extLst>
            <a:ext uri="{FF2B5EF4-FFF2-40B4-BE49-F238E27FC236}">
              <a16:creationId xmlns:a16="http://schemas.microsoft.com/office/drawing/2014/main" id="{F8DDD307-D6B0-4C6D-A922-6777678C1B64}"/>
            </a:ext>
          </a:extLst>
        </xdr:cNvPr>
        <xdr:cNvSpPr txBox="1"/>
      </xdr:nvSpPr>
      <xdr:spPr>
        <a:xfrm>
          <a:off x="3170555" y="5799455"/>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33.3</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34</xdr:row>
      <xdr:rowOff>37465</xdr:rowOff>
    </xdr:from>
    <xdr:ext cx="403225" cy="259080"/>
    <xdr:sp macro="" textlink="">
      <xdr:nvSpPr>
        <xdr:cNvPr id="89" name="n_2mainValue【図書館】&#10;有形固定資産減価償却率">
          <a:extLst>
            <a:ext uri="{FF2B5EF4-FFF2-40B4-BE49-F238E27FC236}">
              <a16:creationId xmlns:a16="http://schemas.microsoft.com/office/drawing/2014/main" id="{A676427C-0FAF-48E6-872B-4718AAA63937}"/>
            </a:ext>
          </a:extLst>
        </xdr:cNvPr>
        <xdr:cNvSpPr txBox="1"/>
      </xdr:nvSpPr>
      <xdr:spPr>
        <a:xfrm>
          <a:off x="2385695" y="573722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29.5</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33</xdr:row>
      <xdr:rowOff>163195</xdr:rowOff>
    </xdr:from>
    <xdr:ext cx="403225" cy="259080"/>
    <xdr:sp macro="" textlink="">
      <xdr:nvSpPr>
        <xdr:cNvPr id="90" name="n_3mainValue【図書館】&#10;有形固定資産減価償却率">
          <a:extLst>
            <a:ext uri="{FF2B5EF4-FFF2-40B4-BE49-F238E27FC236}">
              <a16:creationId xmlns:a16="http://schemas.microsoft.com/office/drawing/2014/main" id="{B2555718-7567-45A6-83A9-04EC4222885C}"/>
            </a:ext>
          </a:extLst>
        </xdr:cNvPr>
        <xdr:cNvSpPr txBox="1"/>
      </xdr:nvSpPr>
      <xdr:spPr>
        <a:xfrm>
          <a:off x="1610995" y="569531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26.7</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33</xdr:row>
      <xdr:rowOff>112395</xdr:rowOff>
    </xdr:from>
    <xdr:ext cx="403225" cy="257175"/>
    <xdr:sp macro="" textlink="">
      <xdr:nvSpPr>
        <xdr:cNvPr id="91" name="n_4mainValue【図書館】&#10;有形固定資産減価償却率">
          <a:extLst>
            <a:ext uri="{FF2B5EF4-FFF2-40B4-BE49-F238E27FC236}">
              <a16:creationId xmlns:a16="http://schemas.microsoft.com/office/drawing/2014/main" id="{6FC781CE-0556-4C3F-9A81-E0AB8653479F}"/>
            </a:ext>
          </a:extLst>
        </xdr:cNvPr>
        <xdr:cNvSpPr txBox="1"/>
      </xdr:nvSpPr>
      <xdr:spPr>
        <a:xfrm>
          <a:off x="836295" y="564451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23.6</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6EEBF35C-ED88-4688-BD30-37DA2525E75C}"/>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980EDD3B-515F-47AD-A0A6-12C0CF1A939E}"/>
            </a:ext>
          </a:extLst>
        </xdr:cNvPr>
        <xdr:cNvSpPr/>
      </xdr:nvSpPr>
      <xdr:spPr>
        <a:xfrm>
          <a:off x="5930900" y="474472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EF5CB370-07A2-463D-ACCC-566427D5A73F}"/>
            </a:ext>
          </a:extLst>
        </xdr:cNvPr>
        <xdr:cNvSpPr/>
      </xdr:nvSpPr>
      <xdr:spPr>
        <a:xfrm>
          <a:off x="5930900" y="494411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13/74</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CD40A6DB-333C-424D-8CC1-80CCB86FCD83}"/>
            </a:ext>
          </a:extLst>
        </xdr:cNvPr>
        <xdr:cNvSpPr/>
      </xdr:nvSpPr>
      <xdr:spPr>
        <a:xfrm>
          <a:off x="6832600" y="474472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03BA2BF9-CB6E-40C0-A255-ABE2809B98DB}"/>
            </a:ext>
          </a:extLst>
        </xdr:cNvPr>
        <xdr:cNvSpPr/>
      </xdr:nvSpPr>
      <xdr:spPr>
        <a:xfrm>
          <a:off x="6832600" y="494411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0.037</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0168D1A6-7797-44BC-B0FA-91CE5395E47A}"/>
            </a:ext>
          </a:extLst>
        </xdr:cNvPr>
        <xdr:cNvSpPr/>
      </xdr:nvSpPr>
      <xdr:spPr>
        <a:xfrm>
          <a:off x="7838440" y="474472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新潟県平均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AB17B8F6-D534-4907-8EEC-5F9557C3E923}"/>
            </a:ext>
          </a:extLst>
        </xdr:cNvPr>
        <xdr:cNvSpPr/>
      </xdr:nvSpPr>
      <xdr:spPr>
        <a:xfrm>
          <a:off x="7838440" y="494411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0.046</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C1FCB819-CF18-4DA7-BC70-5870E60BA3C3}"/>
            </a:ext>
          </a:extLst>
        </xdr:cNvPr>
        <xdr:cNvSpPr/>
      </xdr:nvSpPr>
      <xdr:spPr>
        <a:xfrm>
          <a:off x="5826760" y="5215890"/>
          <a:ext cx="415290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7980" cy="225425"/>
    <xdr:sp macro="" textlink="">
      <xdr:nvSpPr>
        <xdr:cNvPr id="100" name="テキスト ボックス 99">
          <a:extLst>
            <a:ext uri="{FF2B5EF4-FFF2-40B4-BE49-F238E27FC236}">
              <a16:creationId xmlns:a16="http://schemas.microsoft.com/office/drawing/2014/main" id="{9FF202C9-ADC6-458B-BD35-3A2A15C2E2E3}"/>
            </a:ext>
          </a:extLst>
        </xdr:cNvPr>
        <xdr:cNvSpPr txBox="1"/>
      </xdr:nvSpPr>
      <xdr:spPr>
        <a:xfrm>
          <a:off x="5788660" y="5029200"/>
          <a:ext cx="3479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899B6B9F-DF63-4E01-A0FC-B379F103FBD4}"/>
            </a:ext>
          </a:extLst>
        </xdr:cNvPr>
        <xdr:cNvCxnSpPr/>
      </xdr:nvCxnSpPr>
      <xdr:spPr>
        <a:xfrm>
          <a:off x="5826760" y="7452360"/>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a:extLst>
            <a:ext uri="{FF2B5EF4-FFF2-40B4-BE49-F238E27FC236}">
              <a16:creationId xmlns:a16="http://schemas.microsoft.com/office/drawing/2014/main" id="{2742F4B1-32FE-459F-A3C4-B25159D983EE}"/>
            </a:ext>
          </a:extLst>
        </xdr:cNvPr>
        <xdr:cNvCxnSpPr/>
      </xdr:nvCxnSpPr>
      <xdr:spPr>
        <a:xfrm>
          <a:off x="5826760" y="7006590"/>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40</xdr:row>
      <xdr:rowOff>162560</xdr:rowOff>
    </xdr:from>
    <xdr:ext cx="465455" cy="259080"/>
    <xdr:sp macro="" textlink="">
      <xdr:nvSpPr>
        <xdr:cNvPr id="103" name="テキスト ボックス 102">
          <a:extLst>
            <a:ext uri="{FF2B5EF4-FFF2-40B4-BE49-F238E27FC236}">
              <a16:creationId xmlns:a16="http://schemas.microsoft.com/office/drawing/2014/main" id="{606316B0-1599-47E0-AE39-925094EF9426}"/>
            </a:ext>
          </a:extLst>
        </xdr:cNvPr>
        <xdr:cNvSpPr txBox="1"/>
      </xdr:nvSpPr>
      <xdr:spPr>
        <a:xfrm>
          <a:off x="5405120" y="68681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a:extLst>
            <a:ext uri="{FF2B5EF4-FFF2-40B4-BE49-F238E27FC236}">
              <a16:creationId xmlns:a16="http://schemas.microsoft.com/office/drawing/2014/main" id="{D38CF530-E936-4EFD-95B4-515A809B0E3B}"/>
            </a:ext>
          </a:extLst>
        </xdr:cNvPr>
        <xdr:cNvCxnSpPr/>
      </xdr:nvCxnSpPr>
      <xdr:spPr>
        <a:xfrm>
          <a:off x="5826760" y="6557010"/>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38</xdr:row>
      <xdr:rowOff>48260</xdr:rowOff>
    </xdr:from>
    <xdr:ext cx="465455" cy="259080"/>
    <xdr:sp macro="" textlink="">
      <xdr:nvSpPr>
        <xdr:cNvPr id="105" name="テキスト ボックス 104">
          <a:extLst>
            <a:ext uri="{FF2B5EF4-FFF2-40B4-BE49-F238E27FC236}">
              <a16:creationId xmlns:a16="http://schemas.microsoft.com/office/drawing/2014/main" id="{933BEF3D-6C26-4405-9E41-B6780F15A7F2}"/>
            </a:ext>
          </a:extLst>
        </xdr:cNvPr>
        <xdr:cNvSpPr txBox="1"/>
      </xdr:nvSpPr>
      <xdr:spPr>
        <a:xfrm>
          <a:off x="5405120" y="641858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0.050</a:t>
          </a:r>
          <a:endParaRPr kumimoji="1" lang="ja-JP" altLang="en-US" sz="1000">
            <a:latin typeface="ＭＳ Ｐゴシック"/>
            <a:ea typeface="ＭＳ Ｐゴシック"/>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a:extLst>
            <a:ext uri="{FF2B5EF4-FFF2-40B4-BE49-F238E27FC236}">
              <a16:creationId xmlns:a16="http://schemas.microsoft.com/office/drawing/2014/main" id="{27D580A9-0718-473D-8E78-FCEAEDD5AF48}"/>
            </a:ext>
          </a:extLst>
        </xdr:cNvPr>
        <xdr:cNvCxnSpPr/>
      </xdr:nvCxnSpPr>
      <xdr:spPr>
        <a:xfrm>
          <a:off x="5826760" y="6111240"/>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35</xdr:row>
      <xdr:rowOff>105410</xdr:rowOff>
    </xdr:from>
    <xdr:ext cx="465455" cy="259080"/>
    <xdr:sp macro="" textlink="">
      <xdr:nvSpPr>
        <xdr:cNvPr id="107" name="テキスト ボックス 106">
          <a:extLst>
            <a:ext uri="{FF2B5EF4-FFF2-40B4-BE49-F238E27FC236}">
              <a16:creationId xmlns:a16="http://schemas.microsoft.com/office/drawing/2014/main" id="{25E4F701-8458-451A-92C0-82DDED32222A}"/>
            </a:ext>
          </a:extLst>
        </xdr:cNvPr>
        <xdr:cNvSpPr txBox="1"/>
      </xdr:nvSpPr>
      <xdr:spPr>
        <a:xfrm>
          <a:off x="5405120" y="597281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a:extLst>
            <a:ext uri="{FF2B5EF4-FFF2-40B4-BE49-F238E27FC236}">
              <a16:creationId xmlns:a16="http://schemas.microsoft.com/office/drawing/2014/main" id="{CE9699BA-F891-4231-B126-EE39C58207C4}"/>
            </a:ext>
          </a:extLst>
        </xdr:cNvPr>
        <xdr:cNvCxnSpPr/>
      </xdr:nvCxnSpPr>
      <xdr:spPr>
        <a:xfrm>
          <a:off x="5826760" y="5665470"/>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32</xdr:row>
      <xdr:rowOff>162560</xdr:rowOff>
    </xdr:from>
    <xdr:ext cx="465455" cy="259080"/>
    <xdr:sp macro="" textlink="">
      <xdr:nvSpPr>
        <xdr:cNvPr id="109" name="テキスト ボックス 108">
          <a:extLst>
            <a:ext uri="{FF2B5EF4-FFF2-40B4-BE49-F238E27FC236}">
              <a16:creationId xmlns:a16="http://schemas.microsoft.com/office/drawing/2014/main" id="{41033FC3-E117-4996-80FC-AA5F92081B75}"/>
            </a:ext>
          </a:extLst>
        </xdr:cNvPr>
        <xdr:cNvSpPr txBox="1"/>
      </xdr:nvSpPr>
      <xdr:spPr>
        <a:xfrm>
          <a:off x="5405120" y="552704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0.150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24B114D2-A5C0-4F78-B28C-28AE5D31FC12}"/>
            </a:ext>
          </a:extLst>
        </xdr:cNvPr>
        <xdr:cNvCxnSpPr/>
      </xdr:nvCxnSpPr>
      <xdr:spPr>
        <a:xfrm>
          <a:off x="5826760" y="5215890"/>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30</xdr:row>
      <xdr:rowOff>48260</xdr:rowOff>
    </xdr:from>
    <xdr:ext cx="465455" cy="259080"/>
    <xdr:sp macro="" textlink="">
      <xdr:nvSpPr>
        <xdr:cNvPr id="111" name="テキスト ボックス 110">
          <a:extLst>
            <a:ext uri="{FF2B5EF4-FFF2-40B4-BE49-F238E27FC236}">
              <a16:creationId xmlns:a16="http://schemas.microsoft.com/office/drawing/2014/main" id="{C546B1D7-3BAB-486A-BA74-D7FC6C942173}"/>
            </a:ext>
          </a:extLst>
        </xdr:cNvPr>
        <xdr:cNvSpPr txBox="1"/>
      </xdr:nvSpPr>
      <xdr:spPr>
        <a:xfrm>
          <a:off x="5405120" y="50774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a:extLst>
            <a:ext uri="{FF2B5EF4-FFF2-40B4-BE49-F238E27FC236}">
              <a16:creationId xmlns:a16="http://schemas.microsoft.com/office/drawing/2014/main" id="{B677FA8D-5EE1-4C73-B4C5-2B49EE727A35}"/>
            </a:ext>
          </a:extLst>
        </xdr:cNvPr>
        <xdr:cNvSpPr/>
      </xdr:nvSpPr>
      <xdr:spPr>
        <a:xfrm>
          <a:off x="5826760" y="5215890"/>
          <a:ext cx="415290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5080</xdr:rowOff>
    </xdr:from>
    <xdr:to>
      <xdr:col>54</xdr:col>
      <xdr:colOff>189865</xdr:colOff>
      <xdr:row>41</xdr:row>
      <xdr:rowOff>60325</xdr:rowOff>
    </xdr:to>
    <xdr:cxnSp macro="">
      <xdr:nvCxnSpPr>
        <xdr:cNvPr id="113" name="直線コネクタ 112">
          <a:extLst>
            <a:ext uri="{FF2B5EF4-FFF2-40B4-BE49-F238E27FC236}">
              <a16:creationId xmlns:a16="http://schemas.microsoft.com/office/drawing/2014/main" id="{6B32649D-482C-4D4D-885D-33ECB8E355AC}"/>
            </a:ext>
          </a:extLst>
        </xdr:cNvPr>
        <xdr:cNvCxnSpPr/>
      </xdr:nvCxnSpPr>
      <xdr:spPr>
        <a:xfrm flipV="1">
          <a:off x="9219565" y="5537200"/>
          <a:ext cx="0" cy="13963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64135</xdr:rowOff>
    </xdr:from>
    <xdr:ext cx="469900" cy="257175"/>
    <xdr:sp macro="" textlink="">
      <xdr:nvSpPr>
        <xdr:cNvPr id="114" name="【図書館】&#10;一人当たり面積最小値テキスト">
          <a:extLst>
            <a:ext uri="{FF2B5EF4-FFF2-40B4-BE49-F238E27FC236}">
              <a16:creationId xmlns:a16="http://schemas.microsoft.com/office/drawing/2014/main" id="{27CDF030-95C8-4255-985F-D18ADAA7938C}"/>
            </a:ext>
          </a:extLst>
        </xdr:cNvPr>
        <xdr:cNvSpPr txBox="1"/>
      </xdr:nvSpPr>
      <xdr:spPr>
        <a:xfrm>
          <a:off x="9258300" y="6937375"/>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0.008</a:t>
          </a:r>
          <a:endParaRPr kumimoji="1" lang="ja-JP" altLang="en-US" sz="1000" b="1">
            <a:latin typeface="ＭＳ Ｐゴシック"/>
            <a:ea typeface="ＭＳ Ｐゴシック"/>
          </a:endParaRPr>
        </a:p>
      </xdr:txBody>
    </xdr:sp>
    <xdr:clientData/>
  </xdr:oneCellAnchor>
  <xdr:twoCellAnchor>
    <xdr:from>
      <xdr:col>54</xdr:col>
      <xdr:colOff>101600</xdr:colOff>
      <xdr:row>41</xdr:row>
      <xdr:rowOff>60325</xdr:rowOff>
    </xdr:from>
    <xdr:to>
      <xdr:col>55</xdr:col>
      <xdr:colOff>88900</xdr:colOff>
      <xdr:row>41</xdr:row>
      <xdr:rowOff>60325</xdr:rowOff>
    </xdr:to>
    <xdr:cxnSp macro="">
      <xdr:nvCxnSpPr>
        <xdr:cNvPr id="115" name="直線コネクタ 114">
          <a:extLst>
            <a:ext uri="{FF2B5EF4-FFF2-40B4-BE49-F238E27FC236}">
              <a16:creationId xmlns:a16="http://schemas.microsoft.com/office/drawing/2014/main" id="{FD920EF7-F5DB-4D15-9DCC-5C4CD78FD0C1}"/>
            </a:ext>
          </a:extLst>
        </xdr:cNvPr>
        <xdr:cNvCxnSpPr/>
      </xdr:nvCxnSpPr>
      <xdr:spPr>
        <a:xfrm>
          <a:off x="9154160" y="6933565"/>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123190</xdr:rowOff>
    </xdr:from>
    <xdr:ext cx="469900" cy="257175"/>
    <xdr:sp macro="" textlink="">
      <xdr:nvSpPr>
        <xdr:cNvPr id="116" name="【図書館】&#10;一人当たり面積最大値テキスト">
          <a:extLst>
            <a:ext uri="{FF2B5EF4-FFF2-40B4-BE49-F238E27FC236}">
              <a16:creationId xmlns:a16="http://schemas.microsoft.com/office/drawing/2014/main" id="{0F33A93D-458C-414B-B0C0-B8ED094D466C}"/>
            </a:ext>
          </a:extLst>
        </xdr:cNvPr>
        <xdr:cNvSpPr txBox="1"/>
      </xdr:nvSpPr>
      <xdr:spPr>
        <a:xfrm>
          <a:off x="9258300" y="532003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0.164</a:t>
          </a:r>
          <a:endParaRPr kumimoji="1" lang="ja-JP" altLang="en-US" sz="1000" b="1">
            <a:latin typeface="ＭＳ Ｐゴシック"/>
            <a:ea typeface="ＭＳ Ｐゴシック"/>
          </a:endParaRPr>
        </a:p>
      </xdr:txBody>
    </xdr:sp>
    <xdr:clientData/>
  </xdr:oneCellAnchor>
  <xdr:twoCellAnchor>
    <xdr:from>
      <xdr:col>54</xdr:col>
      <xdr:colOff>101600</xdr:colOff>
      <xdr:row>33</xdr:row>
      <xdr:rowOff>5080</xdr:rowOff>
    </xdr:from>
    <xdr:to>
      <xdr:col>55</xdr:col>
      <xdr:colOff>88900</xdr:colOff>
      <xdr:row>33</xdr:row>
      <xdr:rowOff>5080</xdr:rowOff>
    </xdr:to>
    <xdr:cxnSp macro="">
      <xdr:nvCxnSpPr>
        <xdr:cNvPr id="117" name="直線コネクタ 116">
          <a:extLst>
            <a:ext uri="{FF2B5EF4-FFF2-40B4-BE49-F238E27FC236}">
              <a16:creationId xmlns:a16="http://schemas.microsoft.com/office/drawing/2014/main" id="{04CBD9BD-413B-4F7C-B5E0-4243B17406F8}"/>
            </a:ext>
          </a:extLst>
        </xdr:cNvPr>
        <xdr:cNvCxnSpPr/>
      </xdr:nvCxnSpPr>
      <xdr:spPr>
        <a:xfrm>
          <a:off x="9154160" y="553720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109220</xdr:rowOff>
    </xdr:from>
    <xdr:ext cx="469900" cy="257175"/>
    <xdr:sp macro="" textlink="">
      <xdr:nvSpPr>
        <xdr:cNvPr id="118" name="【図書館】&#10;一人当たり面積平均値テキスト">
          <a:extLst>
            <a:ext uri="{FF2B5EF4-FFF2-40B4-BE49-F238E27FC236}">
              <a16:creationId xmlns:a16="http://schemas.microsoft.com/office/drawing/2014/main" id="{8292C5DD-F8BC-45EC-9DBA-BD60EEA4B7B7}"/>
            </a:ext>
          </a:extLst>
        </xdr:cNvPr>
        <xdr:cNvSpPr txBox="1"/>
      </xdr:nvSpPr>
      <xdr:spPr>
        <a:xfrm>
          <a:off x="9258300" y="6479540"/>
          <a:ext cx="46990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0.051</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38</xdr:row>
      <xdr:rowOff>130810</xdr:rowOff>
    </xdr:from>
    <xdr:to>
      <xdr:col>55</xdr:col>
      <xdr:colOff>50800</xdr:colOff>
      <xdr:row>39</xdr:row>
      <xdr:rowOff>60960</xdr:rowOff>
    </xdr:to>
    <xdr:sp macro="" textlink="">
      <xdr:nvSpPr>
        <xdr:cNvPr id="119" name="フローチャート: 判断 118">
          <a:extLst>
            <a:ext uri="{FF2B5EF4-FFF2-40B4-BE49-F238E27FC236}">
              <a16:creationId xmlns:a16="http://schemas.microsoft.com/office/drawing/2014/main" id="{B0A8754E-B2C6-4A4E-BD0C-C1C3E307CEB4}"/>
            </a:ext>
          </a:extLst>
        </xdr:cNvPr>
        <xdr:cNvSpPr/>
      </xdr:nvSpPr>
      <xdr:spPr>
        <a:xfrm>
          <a:off x="9192260" y="650113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148590</xdr:rowOff>
    </xdr:from>
    <xdr:to>
      <xdr:col>50</xdr:col>
      <xdr:colOff>165100</xdr:colOff>
      <xdr:row>39</xdr:row>
      <xdr:rowOff>78740</xdr:rowOff>
    </xdr:to>
    <xdr:sp macro="" textlink="">
      <xdr:nvSpPr>
        <xdr:cNvPr id="120" name="フローチャート: 判断 119">
          <a:extLst>
            <a:ext uri="{FF2B5EF4-FFF2-40B4-BE49-F238E27FC236}">
              <a16:creationId xmlns:a16="http://schemas.microsoft.com/office/drawing/2014/main" id="{6682E7F2-28EE-4D71-834F-53596219D82F}"/>
            </a:ext>
          </a:extLst>
        </xdr:cNvPr>
        <xdr:cNvSpPr/>
      </xdr:nvSpPr>
      <xdr:spPr>
        <a:xfrm>
          <a:off x="8445500" y="65189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158115</xdr:rowOff>
    </xdr:from>
    <xdr:to>
      <xdr:col>46</xdr:col>
      <xdr:colOff>38100</xdr:colOff>
      <xdr:row>39</xdr:row>
      <xdr:rowOff>88265</xdr:rowOff>
    </xdr:to>
    <xdr:sp macro="" textlink="">
      <xdr:nvSpPr>
        <xdr:cNvPr id="121" name="フローチャート: 判断 120">
          <a:extLst>
            <a:ext uri="{FF2B5EF4-FFF2-40B4-BE49-F238E27FC236}">
              <a16:creationId xmlns:a16="http://schemas.microsoft.com/office/drawing/2014/main" id="{FEBE23B2-CBE3-4137-959E-79B16F40E602}"/>
            </a:ext>
          </a:extLst>
        </xdr:cNvPr>
        <xdr:cNvSpPr/>
      </xdr:nvSpPr>
      <xdr:spPr>
        <a:xfrm>
          <a:off x="7670800" y="652843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158115</xdr:rowOff>
    </xdr:from>
    <xdr:to>
      <xdr:col>41</xdr:col>
      <xdr:colOff>101600</xdr:colOff>
      <xdr:row>39</xdr:row>
      <xdr:rowOff>88265</xdr:rowOff>
    </xdr:to>
    <xdr:sp macro="" textlink="">
      <xdr:nvSpPr>
        <xdr:cNvPr id="122" name="フローチャート: 判断 121">
          <a:extLst>
            <a:ext uri="{FF2B5EF4-FFF2-40B4-BE49-F238E27FC236}">
              <a16:creationId xmlns:a16="http://schemas.microsoft.com/office/drawing/2014/main" id="{2A1D8905-87B6-4242-8E6E-EBCE7F7F2598}"/>
            </a:ext>
          </a:extLst>
        </xdr:cNvPr>
        <xdr:cNvSpPr/>
      </xdr:nvSpPr>
      <xdr:spPr>
        <a:xfrm>
          <a:off x="6873240" y="65284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158115</xdr:rowOff>
    </xdr:from>
    <xdr:to>
      <xdr:col>36</xdr:col>
      <xdr:colOff>165100</xdr:colOff>
      <xdr:row>39</xdr:row>
      <xdr:rowOff>88265</xdr:rowOff>
    </xdr:to>
    <xdr:sp macro="" textlink="">
      <xdr:nvSpPr>
        <xdr:cNvPr id="123" name="フローチャート: 判断 122">
          <a:extLst>
            <a:ext uri="{FF2B5EF4-FFF2-40B4-BE49-F238E27FC236}">
              <a16:creationId xmlns:a16="http://schemas.microsoft.com/office/drawing/2014/main" id="{680ECDE9-81D9-4D2F-BD7A-4DFAF6244F54}"/>
            </a:ext>
          </a:extLst>
        </xdr:cNvPr>
        <xdr:cNvSpPr/>
      </xdr:nvSpPr>
      <xdr:spPr>
        <a:xfrm>
          <a:off x="6098540" y="65284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73660</xdr:rowOff>
    </xdr:from>
    <xdr:ext cx="762000" cy="259080"/>
    <xdr:sp macro="" textlink="">
      <xdr:nvSpPr>
        <xdr:cNvPr id="124" name="テキスト ボックス 123">
          <a:extLst>
            <a:ext uri="{FF2B5EF4-FFF2-40B4-BE49-F238E27FC236}">
              <a16:creationId xmlns:a16="http://schemas.microsoft.com/office/drawing/2014/main" id="{75CAD6A6-4A8D-4BEE-ACDA-892CD1500143}"/>
            </a:ext>
          </a:extLst>
        </xdr:cNvPr>
        <xdr:cNvSpPr txBox="1"/>
      </xdr:nvSpPr>
      <xdr:spPr>
        <a:xfrm>
          <a:off x="9052560" y="74498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44</xdr:row>
      <xdr:rowOff>73660</xdr:rowOff>
    </xdr:from>
    <xdr:ext cx="762000" cy="259080"/>
    <xdr:sp macro="" textlink="">
      <xdr:nvSpPr>
        <xdr:cNvPr id="125" name="テキスト ボックス 124">
          <a:extLst>
            <a:ext uri="{FF2B5EF4-FFF2-40B4-BE49-F238E27FC236}">
              <a16:creationId xmlns:a16="http://schemas.microsoft.com/office/drawing/2014/main" id="{485C1EC5-B0F9-4998-A562-EE08195A1105}"/>
            </a:ext>
          </a:extLst>
        </xdr:cNvPr>
        <xdr:cNvSpPr txBox="1"/>
      </xdr:nvSpPr>
      <xdr:spPr>
        <a:xfrm>
          <a:off x="8328660" y="74498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44</xdr:row>
      <xdr:rowOff>73660</xdr:rowOff>
    </xdr:from>
    <xdr:ext cx="762000" cy="259080"/>
    <xdr:sp macro="" textlink="">
      <xdr:nvSpPr>
        <xdr:cNvPr id="126" name="テキスト ボックス 125">
          <a:extLst>
            <a:ext uri="{FF2B5EF4-FFF2-40B4-BE49-F238E27FC236}">
              <a16:creationId xmlns:a16="http://schemas.microsoft.com/office/drawing/2014/main" id="{848B2980-0FBD-4C3D-ACD0-3D31F93AED1C}"/>
            </a:ext>
          </a:extLst>
        </xdr:cNvPr>
        <xdr:cNvSpPr txBox="1"/>
      </xdr:nvSpPr>
      <xdr:spPr>
        <a:xfrm>
          <a:off x="7546340" y="74498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44</xdr:row>
      <xdr:rowOff>73660</xdr:rowOff>
    </xdr:from>
    <xdr:ext cx="762000" cy="259080"/>
    <xdr:sp macro="" textlink="">
      <xdr:nvSpPr>
        <xdr:cNvPr id="127" name="テキスト ボックス 126">
          <a:extLst>
            <a:ext uri="{FF2B5EF4-FFF2-40B4-BE49-F238E27FC236}">
              <a16:creationId xmlns:a16="http://schemas.microsoft.com/office/drawing/2014/main" id="{679456D3-1BA9-4C69-BF6B-FB1AF80C275A}"/>
            </a:ext>
          </a:extLst>
        </xdr:cNvPr>
        <xdr:cNvSpPr txBox="1"/>
      </xdr:nvSpPr>
      <xdr:spPr>
        <a:xfrm>
          <a:off x="6756400" y="74498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44</xdr:row>
      <xdr:rowOff>73660</xdr:rowOff>
    </xdr:from>
    <xdr:ext cx="762000" cy="259080"/>
    <xdr:sp macro="" textlink="">
      <xdr:nvSpPr>
        <xdr:cNvPr id="128" name="テキスト ボックス 127">
          <a:extLst>
            <a:ext uri="{FF2B5EF4-FFF2-40B4-BE49-F238E27FC236}">
              <a16:creationId xmlns:a16="http://schemas.microsoft.com/office/drawing/2014/main" id="{2D5C24F0-C089-48AD-BE63-4FA2B6A0BD46}"/>
            </a:ext>
          </a:extLst>
        </xdr:cNvPr>
        <xdr:cNvSpPr txBox="1"/>
      </xdr:nvSpPr>
      <xdr:spPr>
        <a:xfrm>
          <a:off x="5981700" y="74498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37</xdr:row>
      <xdr:rowOff>100965</xdr:rowOff>
    </xdr:from>
    <xdr:to>
      <xdr:col>55</xdr:col>
      <xdr:colOff>50800</xdr:colOff>
      <xdr:row>38</xdr:row>
      <xdr:rowOff>31115</xdr:rowOff>
    </xdr:to>
    <xdr:sp macro="" textlink="">
      <xdr:nvSpPr>
        <xdr:cNvPr id="129" name="楕円 128">
          <a:extLst>
            <a:ext uri="{FF2B5EF4-FFF2-40B4-BE49-F238E27FC236}">
              <a16:creationId xmlns:a16="http://schemas.microsoft.com/office/drawing/2014/main" id="{A1754E5A-EBD7-4A7F-8EAC-646F2655DFA2}"/>
            </a:ext>
          </a:extLst>
        </xdr:cNvPr>
        <xdr:cNvSpPr/>
      </xdr:nvSpPr>
      <xdr:spPr>
        <a:xfrm>
          <a:off x="9192260" y="630364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36</xdr:row>
      <xdr:rowOff>123825</xdr:rowOff>
    </xdr:from>
    <xdr:ext cx="469900" cy="257175"/>
    <xdr:sp macro="" textlink="">
      <xdr:nvSpPr>
        <xdr:cNvPr id="130" name="【図書館】&#10;一人当たり面積該当値テキスト">
          <a:extLst>
            <a:ext uri="{FF2B5EF4-FFF2-40B4-BE49-F238E27FC236}">
              <a16:creationId xmlns:a16="http://schemas.microsoft.com/office/drawing/2014/main" id="{A0AA3190-D13D-4F25-9A44-34D534E22B86}"/>
            </a:ext>
          </a:extLst>
        </xdr:cNvPr>
        <xdr:cNvSpPr txBox="1"/>
      </xdr:nvSpPr>
      <xdr:spPr>
        <a:xfrm>
          <a:off x="9258300" y="6158865"/>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0.073</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37</xdr:row>
      <xdr:rowOff>82550</xdr:rowOff>
    </xdr:from>
    <xdr:to>
      <xdr:col>50</xdr:col>
      <xdr:colOff>165100</xdr:colOff>
      <xdr:row>38</xdr:row>
      <xdr:rowOff>12700</xdr:rowOff>
    </xdr:to>
    <xdr:sp macro="" textlink="">
      <xdr:nvSpPr>
        <xdr:cNvPr id="131" name="楕円 130">
          <a:extLst>
            <a:ext uri="{FF2B5EF4-FFF2-40B4-BE49-F238E27FC236}">
              <a16:creationId xmlns:a16="http://schemas.microsoft.com/office/drawing/2014/main" id="{A2B5EAE6-35DE-4D22-B6FD-3D657336AAC5}"/>
            </a:ext>
          </a:extLst>
        </xdr:cNvPr>
        <xdr:cNvSpPr/>
      </xdr:nvSpPr>
      <xdr:spPr>
        <a:xfrm>
          <a:off x="8445500" y="62852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37</xdr:row>
      <xdr:rowOff>133350</xdr:rowOff>
    </xdr:from>
    <xdr:to>
      <xdr:col>55</xdr:col>
      <xdr:colOff>0</xdr:colOff>
      <xdr:row>37</xdr:row>
      <xdr:rowOff>151765</xdr:rowOff>
    </xdr:to>
    <xdr:cxnSp macro="">
      <xdr:nvCxnSpPr>
        <xdr:cNvPr id="132" name="直線コネクタ 131">
          <a:extLst>
            <a:ext uri="{FF2B5EF4-FFF2-40B4-BE49-F238E27FC236}">
              <a16:creationId xmlns:a16="http://schemas.microsoft.com/office/drawing/2014/main" id="{D5367782-93FB-4B01-8E40-77C7BCF55DED}"/>
            </a:ext>
          </a:extLst>
        </xdr:cNvPr>
        <xdr:cNvCxnSpPr/>
      </xdr:nvCxnSpPr>
      <xdr:spPr>
        <a:xfrm>
          <a:off x="8496300" y="6336030"/>
          <a:ext cx="7239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100965</xdr:rowOff>
    </xdr:from>
    <xdr:to>
      <xdr:col>46</xdr:col>
      <xdr:colOff>38100</xdr:colOff>
      <xdr:row>38</xdr:row>
      <xdr:rowOff>31115</xdr:rowOff>
    </xdr:to>
    <xdr:sp macro="" textlink="">
      <xdr:nvSpPr>
        <xdr:cNvPr id="133" name="楕円 132">
          <a:extLst>
            <a:ext uri="{FF2B5EF4-FFF2-40B4-BE49-F238E27FC236}">
              <a16:creationId xmlns:a16="http://schemas.microsoft.com/office/drawing/2014/main" id="{EDA88DFD-118D-41AC-A42F-FD01E8170EA6}"/>
            </a:ext>
          </a:extLst>
        </xdr:cNvPr>
        <xdr:cNvSpPr/>
      </xdr:nvSpPr>
      <xdr:spPr>
        <a:xfrm>
          <a:off x="7670800" y="630364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133350</xdr:rowOff>
    </xdr:from>
    <xdr:to>
      <xdr:col>50</xdr:col>
      <xdr:colOff>114300</xdr:colOff>
      <xdr:row>37</xdr:row>
      <xdr:rowOff>151765</xdr:rowOff>
    </xdr:to>
    <xdr:cxnSp macro="">
      <xdr:nvCxnSpPr>
        <xdr:cNvPr id="134" name="直線コネクタ 133">
          <a:extLst>
            <a:ext uri="{FF2B5EF4-FFF2-40B4-BE49-F238E27FC236}">
              <a16:creationId xmlns:a16="http://schemas.microsoft.com/office/drawing/2014/main" id="{8A8015B5-93CF-4A3F-A5F5-FE9A5B272A62}"/>
            </a:ext>
          </a:extLst>
        </xdr:cNvPr>
        <xdr:cNvCxnSpPr/>
      </xdr:nvCxnSpPr>
      <xdr:spPr>
        <a:xfrm flipV="1">
          <a:off x="7713980" y="6336030"/>
          <a:ext cx="78232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109855</xdr:rowOff>
    </xdr:from>
    <xdr:to>
      <xdr:col>41</xdr:col>
      <xdr:colOff>101600</xdr:colOff>
      <xdr:row>38</xdr:row>
      <xdr:rowOff>40640</xdr:rowOff>
    </xdr:to>
    <xdr:sp macro="" textlink="">
      <xdr:nvSpPr>
        <xdr:cNvPr id="135" name="楕円 134">
          <a:extLst>
            <a:ext uri="{FF2B5EF4-FFF2-40B4-BE49-F238E27FC236}">
              <a16:creationId xmlns:a16="http://schemas.microsoft.com/office/drawing/2014/main" id="{14A4CDD7-6E32-44B9-A059-C7F79566538E}"/>
            </a:ext>
          </a:extLst>
        </xdr:cNvPr>
        <xdr:cNvSpPr/>
      </xdr:nvSpPr>
      <xdr:spPr>
        <a:xfrm>
          <a:off x="6873240" y="6312535"/>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37</xdr:row>
      <xdr:rowOff>151765</xdr:rowOff>
    </xdr:from>
    <xdr:to>
      <xdr:col>45</xdr:col>
      <xdr:colOff>177800</xdr:colOff>
      <xdr:row>37</xdr:row>
      <xdr:rowOff>160655</xdr:rowOff>
    </xdr:to>
    <xdr:cxnSp macro="">
      <xdr:nvCxnSpPr>
        <xdr:cNvPr id="136" name="直線コネクタ 135">
          <a:extLst>
            <a:ext uri="{FF2B5EF4-FFF2-40B4-BE49-F238E27FC236}">
              <a16:creationId xmlns:a16="http://schemas.microsoft.com/office/drawing/2014/main" id="{6BEBF1A5-9E4F-4C61-96C0-A842B8F82F69}"/>
            </a:ext>
          </a:extLst>
        </xdr:cNvPr>
        <xdr:cNvCxnSpPr/>
      </xdr:nvCxnSpPr>
      <xdr:spPr>
        <a:xfrm flipV="1">
          <a:off x="6924040" y="6354445"/>
          <a:ext cx="78994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37</xdr:row>
      <xdr:rowOff>109855</xdr:rowOff>
    </xdr:from>
    <xdr:to>
      <xdr:col>36</xdr:col>
      <xdr:colOff>165100</xdr:colOff>
      <xdr:row>38</xdr:row>
      <xdr:rowOff>40640</xdr:rowOff>
    </xdr:to>
    <xdr:sp macro="" textlink="">
      <xdr:nvSpPr>
        <xdr:cNvPr id="137" name="楕円 136">
          <a:extLst>
            <a:ext uri="{FF2B5EF4-FFF2-40B4-BE49-F238E27FC236}">
              <a16:creationId xmlns:a16="http://schemas.microsoft.com/office/drawing/2014/main" id="{12F5986E-A1B4-4BE0-ADDC-6EF7262D2C37}"/>
            </a:ext>
          </a:extLst>
        </xdr:cNvPr>
        <xdr:cNvSpPr/>
      </xdr:nvSpPr>
      <xdr:spPr>
        <a:xfrm>
          <a:off x="6098540" y="6312535"/>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37</xdr:row>
      <xdr:rowOff>160655</xdr:rowOff>
    </xdr:from>
    <xdr:to>
      <xdr:col>41</xdr:col>
      <xdr:colOff>50800</xdr:colOff>
      <xdr:row>37</xdr:row>
      <xdr:rowOff>160655</xdr:rowOff>
    </xdr:to>
    <xdr:cxnSp macro="">
      <xdr:nvCxnSpPr>
        <xdr:cNvPr id="138" name="直線コネクタ 137">
          <a:extLst>
            <a:ext uri="{FF2B5EF4-FFF2-40B4-BE49-F238E27FC236}">
              <a16:creationId xmlns:a16="http://schemas.microsoft.com/office/drawing/2014/main" id="{212B6D5F-BE54-43CE-AEE8-FABB8293E355}"/>
            </a:ext>
          </a:extLst>
        </xdr:cNvPr>
        <xdr:cNvCxnSpPr/>
      </xdr:nvCxnSpPr>
      <xdr:spPr>
        <a:xfrm>
          <a:off x="6149340" y="6363335"/>
          <a:ext cx="7747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39</xdr:row>
      <xdr:rowOff>69850</xdr:rowOff>
    </xdr:from>
    <xdr:ext cx="469900" cy="259080"/>
    <xdr:sp macro="" textlink="">
      <xdr:nvSpPr>
        <xdr:cNvPr id="139" name="n_1aveValue【図書館】&#10;一人当たり面積">
          <a:extLst>
            <a:ext uri="{FF2B5EF4-FFF2-40B4-BE49-F238E27FC236}">
              <a16:creationId xmlns:a16="http://schemas.microsoft.com/office/drawing/2014/main" id="{C46C0468-CDD6-4A06-A990-FC88286EA385}"/>
            </a:ext>
          </a:extLst>
        </xdr:cNvPr>
        <xdr:cNvSpPr txBox="1"/>
      </xdr:nvSpPr>
      <xdr:spPr>
        <a:xfrm>
          <a:off x="8271510" y="66078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0.049</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39</xdr:row>
      <xdr:rowOff>79375</xdr:rowOff>
    </xdr:from>
    <xdr:ext cx="467995" cy="258445"/>
    <xdr:sp macro="" textlink="">
      <xdr:nvSpPr>
        <xdr:cNvPr id="140" name="n_2aveValue【図書館】&#10;一人当たり面積">
          <a:extLst>
            <a:ext uri="{FF2B5EF4-FFF2-40B4-BE49-F238E27FC236}">
              <a16:creationId xmlns:a16="http://schemas.microsoft.com/office/drawing/2014/main" id="{F8C7D050-16FC-4797-B3F8-E0F485B9CEDD}"/>
            </a:ext>
          </a:extLst>
        </xdr:cNvPr>
        <xdr:cNvSpPr txBox="1"/>
      </xdr:nvSpPr>
      <xdr:spPr>
        <a:xfrm>
          <a:off x="7509510" y="6617335"/>
          <a:ext cx="467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0.048</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39</xdr:row>
      <xdr:rowOff>79375</xdr:rowOff>
    </xdr:from>
    <xdr:ext cx="467995" cy="258445"/>
    <xdr:sp macro="" textlink="">
      <xdr:nvSpPr>
        <xdr:cNvPr id="141" name="n_3aveValue【図書館】&#10;一人当たり面積">
          <a:extLst>
            <a:ext uri="{FF2B5EF4-FFF2-40B4-BE49-F238E27FC236}">
              <a16:creationId xmlns:a16="http://schemas.microsoft.com/office/drawing/2014/main" id="{BCA7FCA5-B801-426F-AA8B-CF3089F22B6E}"/>
            </a:ext>
          </a:extLst>
        </xdr:cNvPr>
        <xdr:cNvSpPr txBox="1"/>
      </xdr:nvSpPr>
      <xdr:spPr>
        <a:xfrm>
          <a:off x="6711950" y="6617335"/>
          <a:ext cx="467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0.048</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39</xdr:row>
      <xdr:rowOff>79375</xdr:rowOff>
    </xdr:from>
    <xdr:ext cx="467995" cy="258445"/>
    <xdr:sp macro="" textlink="">
      <xdr:nvSpPr>
        <xdr:cNvPr id="142" name="n_4aveValue【図書館】&#10;一人当たり面積">
          <a:extLst>
            <a:ext uri="{FF2B5EF4-FFF2-40B4-BE49-F238E27FC236}">
              <a16:creationId xmlns:a16="http://schemas.microsoft.com/office/drawing/2014/main" id="{DE25D59D-7757-4EA5-BCEB-831E0925FAE2}"/>
            </a:ext>
          </a:extLst>
        </xdr:cNvPr>
        <xdr:cNvSpPr txBox="1"/>
      </xdr:nvSpPr>
      <xdr:spPr>
        <a:xfrm>
          <a:off x="5937250" y="6617335"/>
          <a:ext cx="467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0.048</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36</xdr:row>
      <xdr:rowOff>29210</xdr:rowOff>
    </xdr:from>
    <xdr:ext cx="469900" cy="257175"/>
    <xdr:sp macro="" textlink="">
      <xdr:nvSpPr>
        <xdr:cNvPr id="143" name="n_1mainValue【図書館】&#10;一人当たり面積">
          <a:extLst>
            <a:ext uri="{FF2B5EF4-FFF2-40B4-BE49-F238E27FC236}">
              <a16:creationId xmlns:a16="http://schemas.microsoft.com/office/drawing/2014/main" id="{4922D11F-2984-4FA6-A7F2-BDEC2780DDA8}"/>
            </a:ext>
          </a:extLst>
        </xdr:cNvPr>
        <xdr:cNvSpPr txBox="1"/>
      </xdr:nvSpPr>
      <xdr:spPr>
        <a:xfrm>
          <a:off x="8271510" y="606425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0.075</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36</xdr:row>
      <xdr:rowOff>47625</xdr:rowOff>
    </xdr:from>
    <xdr:ext cx="467995" cy="259080"/>
    <xdr:sp macro="" textlink="">
      <xdr:nvSpPr>
        <xdr:cNvPr id="144" name="n_2mainValue【図書館】&#10;一人当たり面積">
          <a:extLst>
            <a:ext uri="{FF2B5EF4-FFF2-40B4-BE49-F238E27FC236}">
              <a16:creationId xmlns:a16="http://schemas.microsoft.com/office/drawing/2014/main" id="{0F10B7F7-F127-4A71-B828-92C791875004}"/>
            </a:ext>
          </a:extLst>
        </xdr:cNvPr>
        <xdr:cNvSpPr txBox="1"/>
      </xdr:nvSpPr>
      <xdr:spPr>
        <a:xfrm>
          <a:off x="7509510" y="608266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0.073</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36</xdr:row>
      <xdr:rowOff>56515</xdr:rowOff>
    </xdr:from>
    <xdr:ext cx="467995" cy="258445"/>
    <xdr:sp macro="" textlink="">
      <xdr:nvSpPr>
        <xdr:cNvPr id="145" name="n_3mainValue【図書館】&#10;一人当たり面積">
          <a:extLst>
            <a:ext uri="{FF2B5EF4-FFF2-40B4-BE49-F238E27FC236}">
              <a16:creationId xmlns:a16="http://schemas.microsoft.com/office/drawing/2014/main" id="{46E27196-96B3-4DDC-8020-0CB93BEE44BE}"/>
            </a:ext>
          </a:extLst>
        </xdr:cNvPr>
        <xdr:cNvSpPr txBox="1"/>
      </xdr:nvSpPr>
      <xdr:spPr>
        <a:xfrm>
          <a:off x="6711950" y="6091555"/>
          <a:ext cx="467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0.072</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36</xdr:row>
      <xdr:rowOff>56515</xdr:rowOff>
    </xdr:from>
    <xdr:ext cx="467995" cy="258445"/>
    <xdr:sp macro="" textlink="">
      <xdr:nvSpPr>
        <xdr:cNvPr id="146" name="n_4mainValue【図書館】&#10;一人当たり面積">
          <a:extLst>
            <a:ext uri="{FF2B5EF4-FFF2-40B4-BE49-F238E27FC236}">
              <a16:creationId xmlns:a16="http://schemas.microsoft.com/office/drawing/2014/main" id="{74BAD3A8-23F6-4CDB-9A34-27FB392E4B67}"/>
            </a:ext>
          </a:extLst>
        </xdr:cNvPr>
        <xdr:cNvSpPr txBox="1"/>
      </xdr:nvSpPr>
      <xdr:spPr>
        <a:xfrm>
          <a:off x="5937250" y="6091555"/>
          <a:ext cx="467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0.072</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6308EC8D-E3BF-407B-8D7E-542233C6B909}"/>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62FFC260-50D9-4296-841C-7D1334A1A19B}"/>
            </a:ext>
          </a:extLst>
        </xdr:cNvPr>
        <xdr:cNvSpPr/>
      </xdr:nvSpPr>
      <xdr:spPr>
        <a:xfrm>
          <a:off x="797560" y="847090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51B21DB6-CF77-4061-BDDC-CF935D95E4A7}"/>
            </a:ext>
          </a:extLst>
        </xdr:cNvPr>
        <xdr:cNvSpPr/>
      </xdr:nvSpPr>
      <xdr:spPr>
        <a:xfrm>
          <a:off x="797560" y="867029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48/75</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3069FD58-5298-4684-A594-C56F7DB0B1B5}"/>
            </a:ext>
          </a:extLst>
        </xdr:cNvPr>
        <xdr:cNvSpPr/>
      </xdr:nvSpPr>
      <xdr:spPr>
        <a:xfrm>
          <a:off x="1676400" y="847090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403A7F21-7CD3-452F-B3AD-45AA82C45DBA}"/>
            </a:ext>
          </a:extLst>
        </xdr:cNvPr>
        <xdr:cNvSpPr/>
      </xdr:nvSpPr>
      <xdr:spPr>
        <a:xfrm>
          <a:off x="1676400" y="867029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62.8</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D1AD5A26-AB80-4946-A309-26BE6464DCA5}"/>
            </a:ext>
          </a:extLst>
        </xdr:cNvPr>
        <xdr:cNvSpPr/>
      </xdr:nvSpPr>
      <xdr:spPr>
        <a:xfrm>
          <a:off x="2682240" y="847090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新潟県平均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B2AAAB05-CE4F-44FC-A87D-676AE9B9A56C}"/>
            </a:ext>
          </a:extLst>
        </xdr:cNvPr>
        <xdr:cNvSpPr/>
      </xdr:nvSpPr>
      <xdr:spPr>
        <a:xfrm>
          <a:off x="2682240" y="867029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67.2</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6051FD8B-0579-4045-A4FE-C415DA49707F}"/>
            </a:ext>
          </a:extLst>
        </xdr:cNvPr>
        <xdr:cNvSpPr/>
      </xdr:nvSpPr>
      <xdr:spPr>
        <a:xfrm>
          <a:off x="670560" y="8942070"/>
          <a:ext cx="417576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6545" cy="225425"/>
    <xdr:sp macro="" textlink="">
      <xdr:nvSpPr>
        <xdr:cNvPr id="155" name="テキスト ボックス 154">
          <a:extLst>
            <a:ext uri="{FF2B5EF4-FFF2-40B4-BE49-F238E27FC236}">
              <a16:creationId xmlns:a16="http://schemas.microsoft.com/office/drawing/2014/main" id="{99A6DACC-BBE2-4A27-B299-0695171DC1F6}"/>
            </a:ext>
          </a:extLst>
        </xdr:cNvPr>
        <xdr:cNvSpPr txBox="1"/>
      </xdr:nvSpPr>
      <xdr:spPr>
        <a:xfrm>
          <a:off x="655320" y="875538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CF364F3E-7B69-4F21-87D5-021604E256F1}"/>
            </a:ext>
          </a:extLst>
        </xdr:cNvPr>
        <xdr:cNvCxnSpPr/>
      </xdr:nvCxnSpPr>
      <xdr:spPr>
        <a:xfrm>
          <a:off x="670560" y="1117854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65</xdr:row>
      <xdr:rowOff>143510</xdr:rowOff>
    </xdr:from>
    <xdr:ext cx="465455" cy="257175"/>
    <xdr:sp macro="" textlink="">
      <xdr:nvSpPr>
        <xdr:cNvPr id="157" name="テキスト ボックス 156">
          <a:extLst>
            <a:ext uri="{FF2B5EF4-FFF2-40B4-BE49-F238E27FC236}">
              <a16:creationId xmlns:a16="http://schemas.microsoft.com/office/drawing/2014/main" id="{96399CE0-31E0-4BB8-ACDF-378B30447208}"/>
            </a:ext>
          </a:extLst>
        </xdr:cNvPr>
        <xdr:cNvSpPr txBox="1"/>
      </xdr:nvSpPr>
      <xdr:spPr>
        <a:xfrm>
          <a:off x="271780" y="1104011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a:extLst>
            <a:ext uri="{FF2B5EF4-FFF2-40B4-BE49-F238E27FC236}">
              <a16:creationId xmlns:a16="http://schemas.microsoft.com/office/drawing/2014/main" id="{EBC61E72-092E-418B-9716-CB277DDB97BF}"/>
            </a:ext>
          </a:extLst>
        </xdr:cNvPr>
        <xdr:cNvCxnSpPr/>
      </xdr:nvCxnSpPr>
      <xdr:spPr>
        <a:xfrm>
          <a:off x="670560" y="1080516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63</xdr:row>
      <xdr:rowOff>105410</xdr:rowOff>
    </xdr:from>
    <xdr:ext cx="465455" cy="259080"/>
    <xdr:sp macro="" textlink="">
      <xdr:nvSpPr>
        <xdr:cNvPr id="159" name="テキスト ボックス 158">
          <a:extLst>
            <a:ext uri="{FF2B5EF4-FFF2-40B4-BE49-F238E27FC236}">
              <a16:creationId xmlns:a16="http://schemas.microsoft.com/office/drawing/2014/main" id="{5FA3E32C-6214-4D40-AE48-601E5FF382EB}"/>
            </a:ext>
          </a:extLst>
        </xdr:cNvPr>
        <xdr:cNvSpPr txBox="1"/>
      </xdr:nvSpPr>
      <xdr:spPr>
        <a:xfrm>
          <a:off x="271780" y="1066673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a:extLst>
            <a:ext uri="{FF2B5EF4-FFF2-40B4-BE49-F238E27FC236}">
              <a16:creationId xmlns:a16="http://schemas.microsoft.com/office/drawing/2014/main" id="{1CBAD488-0425-4520-9E9A-DB4B1B4E0C3A}"/>
            </a:ext>
          </a:extLst>
        </xdr:cNvPr>
        <xdr:cNvCxnSpPr/>
      </xdr:nvCxnSpPr>
      <xdr:spPr>
        <a:xfrm>
          <a:off x="670560" y="1043178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61</xdr:row>
      <xdr:rowOff>67310</xdr:rowOff>
    </xdr:from>
    <xdr:ext cx="403225" cy="259080"/>
    <xdr:sp macro="" textlink="">
      <xdr:nvSpPr>
        <xdr:cNvPr id="161" name="テキスト ボックス 160">
          <a:extLst>
            <a:ext uri="{FF2B5EF4-FFF2-40B4-BE49-F238E27FC236}">
              <a16:creationId xmlns:a16="http://schemas.microsoft.com/office/drawing/2014/main" id="{A0AAE4D5-7824-44CA-B8BC-66EB9EEB4D43}"/>
            </a:ext>
          </a:extLst>
        </xdr:cNvPr>
        <xdr:cNvSpPr txBox="1"/>
      </xdr:nvSpPr>
      <xdr:spPr>
        <a:xfrm>
          <a:off x="335915" y="1029335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a:extLst>
            <a:ext uri="{FF2B5EF4-FFF2-40B4-BE49-F238E27FC236}">
              <a16:creationId xmlns:a16="http://schemas.microsoft.com/office/drawing/2014/main" id="{60E71A41-E72B-462A-BE0D-BBC059502C24}"/>
            </a:ext>
          </a:extLst>
        </xdr:cNvPr>
        <xdr:cNvCxnSpPr/>
      </xdr:nvCxnSpPr>
      <xdr:spPr>
        <a:xfrm>
          <a:off x="670560" y="1005840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59</xdr:row>
      <xdr:rowOff>29210</xdr:rowOff>
    </xdr:from>
    <xdr:ext cx="403225" cy="257175"/>
    <xdr:sp macro="" textlink="">
      <xdr:nvSpPr>
        <xdr:cNvPr id="163" name="テキスト ボックス 162">
          <a:extLst>
            <a:ext uri="{FF2B5EF4-FFF2-40B4-BE49-F238E27FC236}">
              <a16:creationId xmlns:a16="http://schemas.microsoft.com/office/drawing/2014/main" id="{2CA0AFC2-33AD-43D0-9F03-9040F297C4B6}"/>
            </a:ext>
          </a:extLst>
        </xdr:cNvPr>
        <xdr:cNvSpPr txBox="1"/>
      </xdr:nvSpPr>
      <xdr:spPr>
        <a:xfrm>
          <a:off x="335915" y="991997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a:extLst>
            <a:ext uri="{FF2B5EF4-FFF2-40B4-BE49-F238E27FC236}">
              <a16:creationId xmlns:a16="http://schemas.microsoft.com/office/drawing/2014/main" id="{335B49E0-A1A8-40D7-9282-1371311BA11F}"/>
            </a:ext>
          </a:extLst>
        </xdr:cNvPr>
        <xdr:cNvCxnSpPr/>
      </xdr:nvCxnSpPr>
      <xdr:spPr>
        <a:xfrm>
          <a:off x="670560" y="968883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56</xdr:row>
      <xdr:rowOff>162560</xdr:rowOff>
    </xdr:from>
    <xdr:ext cx="403225" cy="259080"/>
    <xdr:sp macro="" textlink="">
      <xdr:nvSpPr>
        <xdr:cNvPr id="165" name="テキスト ボックス 164">
          <a:extLst>
            <a:ext uri="{FF2B5EF4-FFF2-40B4-BE49-F238E27FC236}">
              <a16:creationId xmlns:a16="http://schemas.microsoft.com/office/drawing/2014/main" id="{42859D2B-A758-46CE-A4E6-EEC08360CF74}"/>
            </a:ext>
          </a:extLst>
        </xdr:cNvPr>
        <xdr:cNvSpPr txBox="1"/>
      </xdr:nvSpPr>
      <xdr:spPr>
        <a:xfrm>
          <a:off x="335915" y="955040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a:extLst>
            <a:ext uri="{FF2B5EF4-FFF2-40B4-BE49-F238E27FC236}">
              <a16:creationId xmlns:a16="http://schemas.microsoft.com/office/drawing/2014/main" id="{194F6FC7-2A55-45A1-9BC1-AEBF82C809D8}"/>
            </a:ext>
          </a:extLst>
        </xdr:cNvPr>
        <xdr:cNvCxnSpPr/>
      </xdr:nvCxnSpPr>
      <xdr:spPr>
        <a:xfrm>
          <a:off x="670560" y="931545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54</xdr:row>
      <xdr:rowOff>124460</xdr:rowOff>
    </xdr:from>
    <xdr:ext cx="403225" cy="259080"/>
    <xdr:sp macro="" textlink="">
      <xdr:nvSpPr>
        <xdr:cNvPr id="167" name="テキスト ボックス 166">
          <a:extLst>
            <a:ext uri="{FF2B5EF4-FFF2-40B4-BE49-F238E27FC236}">
              <a16:creationId xmlns:a16="http://schemas.microsoft.com/office/drawing/2014/main" id="{A25B4E97-9C55-4D4C-924D-412E35E7740E}"/>
            </a:ext>
          </a:extLst>
        </xdr:cNvPr>
        <xdr:cNvSpPr txBox="1"/>
      </xdr:nvSpPr>
      <xdr:spPr>
        <a:xfrm>
          <a:off x="335915" y="917702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a:extLst>
            <a:ext uri="{FF2B5EF4-FFF2-40B4-BE49-F238E27FC236}">
              <a16:creationId xmlns:a16="http://schemas.microsoft.com/office/drawing/2014/main" id="{6EC9A1E7-F1D3-4981-BFF3-3A7959E1373D}"/>
            </a:ext>
          </a:extLst>
        </xdr:cNvPr>
        <xdr:cNvCxnSpPr/>
      </xdr:nvCxnSpPr>
      <xdr:spPr>
        <a:xfrm>
          <a:off x="670560" y="894207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52</xdr:row>
      <xdr:rowOff>86360</xdr:rowOff>
    </xdr:from>
    <xdr:ext cx="337185" cy="257175"/>
    <xdr:sp macro="" textlink="">
      <xdr:nvSpPr>
        <xdr:cNvPr id="169" name="テキスト ボックス 168">
          <a:extLst>
            <a:ext uri="{FF2B5EF4-FFF2-40B4-BE49-F238E27FC236}">
              <a16:creationId xmlns:a16="http://schemas.microsoft.com/office/drawing/2014/main" id="{7F787483-8AB6-4BB8-87BD-EED2762EE508}"/>
            </a:ext>
          </a:extLst>
        </xdr:cNvPr>
        <xdr:cNvSpPr txBox="1"/>
      </xdr:nvSpPr>
      <xdr:spPr>
        <a:xfrm>
          <a:off x="377190" y="8803640"/>
          <a:ext cx="33718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a:extLst>
            <a:ext uri="{FF2B5EF4-FFF2-40B4-BE49-F238E27FC236}">
              <a16:creationId xmlns:a16="http://schemas.microsoft.com/office/drawing/2014/main" id="{69AA4BA6-4900-46B2-BA8A-53BD3629F5CA}"/>
            </a:ext>
          </a:extLst>
        </xdr:cNvPr>
        <xdr:cNvSpPr/>
      </xdr:nvSpPr>
      <xdr:spPr>
        <a:xfrm>
          <a:off x="670560" y="8942070"/>
          <a:ext cx="417576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78105</xdr:rowOff>
    </xdr:from>
    <xdr:to>
      <xdr:col>24</xdr:col>
      <xdr:colOff>62865</xdr:colOff>
      <xdr:row>64</xdr:row>
      <xdr:rowOff>47625</xdr:rowOff>
    </xdr:to>
    <xdr:cxnSp macro="">
      <xdr:nvCxnSpPr>
        <xdr:cNvPr id="171" name="直線コネクタ 170">
          <a:extLst>
            <a:ext uri="{FF2B5EF4-FFF2-40B4-BE49-F238E27FC236}">
              <a16:creationId xmlns:a16="http://schemas.microsoft.com/office/drawing/2014/main" id="{BF5C5E33-A07B-46AC-BA08-EE5490F6A397}"/>
            </a:ext>
          </a:extLst>
        </xdr:cNvPr>
        <xdr:cNvCxnSpPr/>
      </xdr:nvCxnSpPr>
      <xdr:spPr>
        <a:xfrm flipV="1">
          <a:off x="4086225" y="9298305"/>
          <a:ext cx="0" cy="14782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52070</xdr:rowOff>
    </xdr:from>
    <xdr:ext cx="405130" cy="257175"/>
    <xdr:sp macro="" textlink="">
      <xdr:nvSpPr>
        <xdr:cNvPr id="172" name="【体育館・プール】&#10;有形固定資産減価償却率最小値テキスト">
          <a:extLst>
            <a:ext uri="{FF2B5EF4-FFF2-40B4-BE49-F238E27FC236}">
              <a16:creationId xmlns:a16="http://schemas.microsoft.com/office/drawing/2014/main" id="{B2E7403C-8D9A-4FD1-8BF8-F6FCD42312F1}"/>
            </a:ext>
          </a:extLst>
        </xdr:cNvPr>
        <xdr:cNvSpPr txBox="1"/>
      </xdr:nvSpPr>
      <xdr:spPr>
        <a:xfrm>
          <a:off x="4124960" y="1078103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98.5</a:t>
          </a:r>
          <a:endParaRPr kumimoji="1" lang="ja-JP" altLang="en-US" sz="1000" b="1">
            <a:latin typeface="ＭＳ Ｐゴシック"/>
            <a:ea typeface="ＭＳ Ｐゴシック"/>
          </a:endParaRPr>
        </a:p>
      </xdr:txBody>
    </xdr:sp>
    <xdr:clientData/>
  </xdr:oneCellAnchor>
  <xdr:twoCellAnchor>
    <xdr:from>
      <xdr:col>23</xdr:col>
      <xdr:colOff>165100</xdr:colOff>
      <xdr:row>64</xdr:row>
      <xdr:rowOff>47625</xdr:rowOff>
    </xdr:from>
    <xdr:to>
      <xdr:col>24</xdr:col>
      <xdr:colOff>152400</xdr:colOff>
      <xdr:row>64</xdr:row>
      <xdr:rowOff>47625</xdr:rowOff>
    </xdr:to>
    <xdr:cxnSp macro="">
      <xdr:nvCxnSpPr>
        <xdr:cNvPr id="173" name="直線コネクタ 172">
          <a:extLst>
            <a:ext uri="{FF2B5EF4-FFF2-40B4-BE49-F238E27FC236}">
              <a16:creationId xmlns:a16="http://schemas.microsoft.com/office/drawing/2014/main" id="{DCE247E3-14D1-4919-974A-C420E30CAAD8}"/>
            </a:ext>
          </a:extLst>
        </xdr:cNvPr>
        <xdr:cNvCxnSpPr/>
      </xdr:nvCxnSpPr>
      <xdr:spPr>
        <a:xfrm>
          <a:off x="4020820" y="10776585"/>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24765</xdr:rowOff>
    </xdr:from>
    <xdr:ext cx="405130" cy="259080"/>
    <xdr:sp macro="" textlink="">
      <xdr:nvSpPr>
        <xdr:cNvPr id="174" name="【体育館・プール】&#10;有形固定資産減価償却率最大値テキスト">
          <a:extLst>
            <a:ext uri="{FF2B5EF4-FFF2-40B4-BE49-F238E27FC236}">
              <a16:creationId xmlns:a16="http://schemas.microsoft.com/office/drawing/2014/main" id="{8A6B36A1-74F3-4C71-AFB2-03A19E9F4A6F}"/>
            </a:ext>
          </a:extLst>
        </xdr:cNvPr>
        <xdr:cNvSpPr txBox="1"/>
      </xdr:nvSpPr>
      <xdr:spPr>
        <a:xfrm>
          <a:off x="4124960" y="907732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19.1</a:t>
          </a:r>
          <a:endParaRPr kumimoji="1" lang="ja-JP" altLang="en-US" sz="1000" b="1">
            <a:latin typeface="ＭＳ Ｐゴシック"/>
            <a:ea typeface="ＭＳ Ｐゴシック"/>
          </a:endParaRPr>
        </a:p>
      </xdr:txBody>
    </xdr:sp>
    <xdr:clientData/>
  </xdr:oneCellAnchor>
  <xdr:twoCellAnchor>
    <xdr:from>
      <xdr:col>23</xdr:col>
      <xdr:colOff>165100</xdr:colOff>
      <xdr:row>55</xdr:row>
      <xdr:rowOff>78105</xdr:rowOff>
    </xdr:from>
    <xdr:to>
      <xdr:col>24</xdr:col>
      <xdr:colOff>152400</xdr:colOff>
      <xdr:row>55</xdr:row>
      <xdr:rowOff>78105</xdr:rowOff>
    </xdr:to>
    <xdr:cxnSp macro="">
      <xdr:nvCxnSpPr>
        <xdr:cNvPr id="175" name="直線コネクタ 174">
          <a:extLst>
            <a:ext uri="{FF2B5EF4-FFF2-40B4-BE49-F238E27FC236}">
              <a16:creationId xmlns:a16="http://schemas.microsoft.com/office/drawing/2014/main" id="{F254AD42-956C-46BA-94E4-703EC050CFC0}"/>
            </a:ext>
          </a:extLst>
        </xdr:cNvPr>
        <xdr:cNvCxnSpPr/>
      </xdr:nvCxnSpPr>
      <xdr:spPr>
        <a:xfrm>
          <a:off x="4020820" y="9298305"/>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92075</xdr:rowOff>
    </xdr:from>
    <xdr:ext cx="405130" cy="259080"/>
    <xdr:sp macro="" textlink="">
      <xdr:nvSpPr>
        <xdr:cNvPr id="176" name="【体育館・プール】&#10;有形固定資産減価償却率平均値テキスト">
          <a:extLst>
            <a:ext uri="{FF2B5EF4-FFF2-40B4-BE49-F238E27FC236}">
              <a16:creationId xmlns:a16="http://schemas.microsoft.com/office/drawing/2014/main" id="{C2F2E500-6B82-4DFB-B143-EBC31E0FA115}"/>
            </a:ext>
          </a:extLst>
        </xdr:cNvPr>
        <xdr:cNvSpPr txBox="1"/>
      </xdr:nvSpPr>
      <xdr:spPr>
        <a:xfrm>
          <a:off x="4124960" y="998283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66.3</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60</xdr:row>
      <xdr:rowOff>69215</xdr:rowOff>
    </xdr:from>
    <xdr:to>
      <xdr:col>24</xdr:col>
      <xdr:colOff>114300</xdr:colOff>
      <xdr:row>60</xdr:row>
      <xdr:rowOff>170815</xdr:rowOff>
    </xdr:to>
    <xdr:sp macro="" textlink="">
      <xdr:nvSpPr>
        <xdr:cNvPr id="177" name="フローチャート: 判断 176">
          <a:extLst>
            <a:ext uri="{FF2B5EF4-FFF2-40B4-BE49-F238E27FC236}">
              <a16:creationId xmlns:a16="http://schemas.microsoft.com/office/drawing/2014/main" id="{CF61B34F-0E81-4205-B577-4BFDB5716289}"/>
            </a:ext>
          </a:extLst>
        </xdr:cNvPr>
        <xdr:cNvSpPr/>
      </xdr:nvSpPr>
      <xdr:spPr>
        <a:xfrm>
          <a:off x="4036060" y="1012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27305</xdr:rowOff>
    </xdr:from>
    <xdr:to>
      <xdr:col>20</xdr:col>
      <xdr:colOff>38100</xdr:colOff>
      <xdr:row>60</xdr:row>
      <xdr:rowOff>128905</xdr:rowOff>
    </xdr:to>
    <xdr:sp macro="" textlink="">
      <xdr:nvSpPr>
        <xdr:cNvPr id="178" name="フローチャート: 判断 177">
          <a:extLst>
            <a:ext uri="{FF2B5EF4-FFF2-40B4-BE49-F238E27FC236}">
              <a16:creationId xmlns:a16="http://schemas.microsoft.com/office/drawing/2014/main" id="{AEA18AC4-F3F1-4011-ACAF-DDC7F7A4A017}"/>
            </a:ext>
          </a:extLst>
        </xdr:cNvPr>
        <xdr:cNvSpPr/>
      </xdr:nvSpPr>
      <xdr:spPr>
        <a:xfrm>
          <a:off x="3312160" y="1008570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10160</xdr:rowOff>
    </xdr:from>
    <xdr:to>
      <xdr:col>15</xdr:col>
      <xdr:colOff>101600</xdr:colOff>
      <xdr:row>60</xdr:row>
      <xdr:rowOff>111760</xdr:rowOff>
    </xdr:to>
    <xdr:sp macro="" textlink="">
      <xdr:nvSpPr>
        <xdr:cNvPr id="179" name="フローチャート: 判断 178">
          <a:extLst>
            <a:ext uri="{FF2B5EF4-FFF2-40B4-BE49-F238E27FC236}">
              <a16:creationId xmlns:a16="http://schemas.microsoft.com/office/drawing/2014/main" id="{9866DCBC-395D-4505-9EBD-DC35BEAAB733}"/>
            </a:ext>
          </a:extLst>
        </xdr:cNvPr>
        <xdr:cNvSpPr/>
      </xdr:nvSpPr>
      <xdr:spPr>
        <a:xfrm>
          <a:off x="2514600" y="10068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164465</xdr:rowOff>
    </xdr:from>
    <xdr:to>
      <xdr:col>10</xdr:col>
      <xdr:colOff>165100</xdr:colOff>
      <xdr:row>60</xdr:row>
      <xdr:rowOff>94615</xdr:rowOff>
    </xdr:to>
    <xdr:sp macro="" textlink="">
      <xdr:nvSpPr>
        <xdr:cNvPr id="180" name="フローチャート: 判断 179">
          <a:extLst>
            <a:ext uri="{FF2B5EF4-FFF2-40B4-BE49-F238E27FC236}">
              <a16:creationId xmlns:a16="http://schemas.microsoft.com/office/drawing/2014/main" id="{92C6C0E7-D89E-49C4-A38F-F9F825C3395E}"/>
            </a:ext>
          </a:extLst>
        </xdr:cNvPr>
        <xdr:cNvSpPr/>
      </xdr:nvSpPr>
      <xdr:spPr>
        <a:xfrm>
          <a:off x="1739900" y="1005522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154940</xdr:rowOff>
    </xdr:from>
    <xdr:to>
      <xdr:col>6</xdr:col>
      <xdr:colOff>38100</xdr:colOff>
      <xdr:row>60</xdr:row>
      <xdr:rowOff>85090</xdr:rowOff>
    </xdr:to>
    <xdr:sp macro="" textlink="">
      <xdr:nvSpPr>
        <xdr:cNvPr id="181" name="フローチャート: 判断 180">
          <a:extLst>
            <a:ext uri="{FF2B5EF4-FFF2-40B4-BE49-F238E27FC236}">
              <a16:creationId xmlns:a16="http://schemas.microsoft.com/office/drawing/2014/main" id="{A9578AA7-8FBE-47EF-BE01-647B6E657A38}"/>
            </a:ext>
          </a:extLst>
        </xdr:cNvPr>
        <xdr:cNvSpPr/>
      </xdr:nvSpPr>
      <xdr:spPr>
        <a:xfrm>
          <a:off x="965200" y="1004570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111760</xdr:rowOff>
    </xdr:from>
    <xdr:ext cx="762000" cy="257175"/>
    <xdr:sp macro="" textlink="">
      <xdr:nvSpPr>
        <xdr:cNvPr id="182" name="テキスト ボックス 181">
          <a:extLst>
            <a:ext uri="{FF2B5EF4-FFF2-40B4-BE49-F238E27FC236}">
              <a16:creationId xmlns:a16="http://schemas.microsoft.com/office/drawing/2014/main" id="{0964AB38-BE15-4C2F-BB5C-9BD6A4429089}"/>
            </a:ext>
          </a:extLst>
        </xdr:cNvPr>
        <xdr:cNvSpPr txBox="1"/>
      </xdr:nvSpPr>
      <xdr:spPr>
        <a:xfrm>
          <a:off x="3919220" y="1117600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66</xdr:row>
      <xdr:rowOff>111760</xdr:rowOff>
    </xdr:from>
    <xdr:ext cx="762000" cy="257175"/>
    <xdr:sp macro="" textlink="">
      <xdr:nvSpPr>
        <xdr:cNvPr id="183" name="テキスト ボックス 182">
          <a:extLst>
            <a:ext uri="{FF2B5EF4-FFF2-40B4-BE49-F238E27FC236}">
              <a16:creationId xmlns:a16="http://schemas.microsoft.com/office/drawing/2014/main" id="{E55B914C-1C2F-4D29-BF77-76830F6D5D39}"/>
            </a:ext>
          </a:extLst>
        </xdr:cNvPr>
        <xdr:cNvSpPr txBox="1"/>
      </xdr:nvSpPr>
      <xdr:spPr>
        <a:xfrm>
          <a:off x="3187700" y="1117600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66</xdr:row>
      <xdr:rowOff>111760</xdr:rowOff>
    </xdr:from>
    <xdr:ext cx="762000" cy="257175"/>
    <xdr:sp macro="" textlink="">
      <xdr:nvSpPr>
        <xdr:cNvPr id="184" name="テキスト ボックス 183">
          <a:extLst>
            <a:ext uri="{FF2B5EF4-FFF2-40B4-BE49-F238E27FC236}">
              <a16:creationId xmlns:a16="http://schemas.microsoft.com/office/drawing/2014/main" id="{FC8CCDB7-498C-4329-871C-B5EC24A4A367}"/>
            </a:ext>
          </a:extLst>
        </xdr:cNvPr>
        <xdr:cNvSpPr txBox="1"/>
      </xdr:nvSpPr>
      <xdr:spPr>
        <a:xfrm>
          <a:off x="2397760" y="1117600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66</xdr:row>
      <xdr:rowOff>111760</xdr:rowOff>
    </xdr:from>
    <xdr:ext cx="762000" cy="257175"/>
    <xdr:sp macro="" textlink="">
      <xdr:nvSpPr>
        <xdr:cNvPr id="185" name="テキスト ボックス 184">
          <a:extLst>
            <a:ext uri="{FF2B5EF4-FFF2-40B4-BE49-F238E27FC236}">
              <a16:creationId xmlns:a16="http://schemas.microsoft.com/office/drawing/2014/main" id="{54E9BF26-7F24-4179-BAA2-A136508A59B0}"/>
            </a:ext>
          </a:extLst>
        </xdr:cNvPr>
        <xdr:cNvSpPr txBox="1"/>
      </xdr:nvSpPr>
      <xdr:spPr>
        <a:xfrm>
          <a:off x="1623060" y="1117600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66</xdr:row>
      <xdr:rowOff>111760</xdr:rowOff>
    </xdr:from>
    <xdr:ext cx="762000" cy="257175"/>
    <xdr:sp macro="" textlink="">
      <xdr:nvSpPr>
        <xdr:cNvPr id="186" name="テキスト ボックス 185">
          <a:extLst>
            <a:ext uri="{FF2B5EF4-FFF2-40B4-BE49-F238E27FC236}">
              <a16:creationId xmlns:a16="http://schemas.microsoft.com/office/drawing/2014/main" id="{A2B91598-9DAF-4EEB-A5D2-62DEC8A69F82}"/>
            </a:ext>
          </a:extLst>
        </xdr:cNvPr>
        <xdr:cNvSpPr txBox="1"/>
      </xdr:nvSpPr>
      <xdr:spPr>
        <a:xfrm>
          <a:off x="840740" y="1117600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61</xdr:row>
      <xdr:rowOff>71120</xdr:rowOff>
    </xdr:from>
    <xdr:to>
      <xdr:col>24</xdr:col>
      <xdr:colOff>114300</xdr:colOff>
      <xdr:row>62</xdr:row>
      <xdr:rowOff>1270</xdr:rowOff>
    </xdr:to>
    <xdr:sp macro="" textlink="">
      <xdr:nvSpPr>
        <xdr:cNvPr id="187" name="楕円 186">
          <a:extLst>
            <a:ext uri="{FF2B5EF4-FFF2-40B4-BE49-F238E27FC236}">
              <a16:creationId xmlns:a16="http://schemas.microsoft.com/office/drawing/2014/main" id="{49468D83-14F7-4E7E-9576-5198088EAB9A}"/>
            </a:ext>
          </a:extLst>
        </xdr:cNvPr>
        <xdr:cNvSpPr/>
      </xdr:nvSpPr>
      <xdr:spPr>
        <a:xfrm>
          <a:off x="4036060" y="102971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49530</xdr:rowOff>
    </xdr:from>
    <xdr:ext cx="405130" cy="259080"/>
    <xdr:sp macro="" textlink="">
      <xdr:nvSpPr>
        <xdr:cNvPr id="188" name="【体育館・プール】&#10;有形固定資産減価償却率該当値テキスト">
          <a:extLst>
            <a:ext uri="{FF2B5EF4-FFF2-40B4-BE49-F238E27FC236}">
              <a16:creationId xmlns:a16="http://schemas.microsoft.com/office/drawing/2014/main" id="{D672BC99-E8BB-47C1-8ED9-1E92B04956AE}"/>
            </a:ext>
          </a:extLst>
        </xdr:cNvPr>
        <xdr:cNvSpPr txBox="1"/>
      </xdr:nvSpPr>
      <xdr:spPr>
        <a:xfrm>
          <a:off x="4124960" y="1027557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75.4</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61</xdr:row>
      <xdr:rowOff>59690</xdr:rowOff>
    </xdr:from>
    <xdr:to>
      <xdr:col>20</xdr:col>
      <xdr:colOff>38100</xdr:colOff>
      <xdr:row>61</xdr:row>
      <xdr:rowOff>161290</xdr:rowOff>
    </xdr:to>
    <xdr:sp macro="" textlink="">
      <xdr:nvSpPr>
        <xdr:cNvPr id="189" name="楕円 188">
          <a:extLst>
            <a:ext uri="{FF2B5EF4-FFF2-40B4-BE49-F238E27FC236}">
              <a16:creationId xmlns:a16="http://schemas.microsoft.com/office/drawing/2014/main" id="{3AAF27AC-0179-4FA4-99D5-9B9A4F9B4B79}"/>
            </a:ext>
          </a:extLst>
        </xdr:cNvPr>
        <xdr:cNvSpPr/>
      </xdr:nvSpPr>
      <xdr:spPr>
        <a:xfrm>
          <a:off x="3312160" y="1028573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110490</xdr:rowOff>
    </xdr:from>
    <xdr:to>
      <xdr:col>24</xdr:col>
      <xdr:colOff>63500</xdr:colOff>
      <xdr:row>61</xdr:row>
      <xdr:rowOff>121920</xdr:rowOff>
    </xdr:to>
    <xdr:cxnSp macro="">
      <xdr:nvCxnSpPr>
        <xdr:cNvPr id="190" name="直線コネクタ 189">
          <a:extLst>
            <a:ext uri="{FF2B5EF4-FFF2-40B4-BE49-F238E27FC236}">
              <a16:creationId xmlns:a16="http://schemas.microsoft.com/office/drawing/2014/main" id="{62130311-D7D4-4DF7-8B6C-6FFEC17A791D}"/>
            </a:ext>
          </a:extLst>
        </xdr:cNvPr>
        <xdr:cNvCxnSpPr/>
      </xdr:nvCxnSpPr>
      <xdr:spPr>
        <a:xfrm>
          <a:off x="3355340" y="10336530"/>
          <a:ext cx="73152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10160</xdr:rowOff>
    </xdr:from>
    <xdr:to>
      <xdr:col>15</xdr:col>
      <xdr:colOff>101600</xdr:colOff>
      <xdr:row>61</xdr:row>
      <xdr:rowOff>111760</xdr:rowOff>
    </xdr:to>
    <xdr:sp macro="" textlink="">
      <xdr:nvSpPr>
        <xdr:cNvPr id="191" name="楕円 190">
          <a:extLst>
            <a:ext uri="{FF2B5EF4-FFF2-40B4-BE49-F238E27FC236}">
              <a16:creationId xmlns:a16="http://schemas.microsoft.com/office/drawing/2014/main" id="{EBFB53AB-4819-4A49-92AF-022B389816AE}"/>
            </a:ext>
          </a:extLst>
        </xdr:cNvPr>
        <xdr:cNvSpPr/>
      </xdr:nvSpPr>
      <xdr:spPr>
        <a:xfrm>
          <a:off x="2514600" y="1023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60960</xdr:rowOff>
    </xdr:from>
    <xdr:to>
      <xdr:col>19</xdr:col>
      <xdr:colOff>177800</xdr:colOff>
      <xdr:row>61</xdr:row>
      <xdr:rowOff>110490</xdr:rowOff>
    </xdr:to>
    <xdr:cxnSp macro="">
      <xdr:nvCxnSpPr>
        <xdr:cNvPr id="192" name="直線コネクタ 191">
          <a:extLst>
            <a:ext uri="{FF2B5EF4-FFF2-40B4-BE49-F238E27FC236}">
              <a16:creationId xmlns:a16="http://schemas.microsoft.com/office/drawing/2014/main" id="{70C10187-CE9D-4EB0-9D83-D2BED4017BDF}"/>
            </a:ext>
          </a:extLst>
        </xdr:cNvPr>
        <xdr:cNvCxnSpPr/>
      </xdr:nvCxnSpPr>
      <xdr:spPr>
        <a:xfrm>
          <a:off x="2565400" y="10287000"/>
          <a:ext cx="789940" cy="495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59690</xdr:rowOff>
    </xdr:from>
    <xdr:to>
      <xdr:col>10</xdr:col>
      <xdr:colOff>165100</xdr:colOff>
      <xdr:row>61</xdr:row>
      <xdr:rowOff>161290</xdr:rowOff>
    </xdr:to>
    <xdr:sp macro="" textlink="">
      <xdr:nvSpPr>
        <xdr:cNvPr id="193" name="楕円 192">
          <a:extLst>
            <a:ext uri="{FF2B5EF4-FFF2-40B4-BE49-F238E27FC236}">
              <a16:creationId xmlns:a16="http://schemas.microsoft.com/office/drawing/2014/main" id="{B880872F-600A-434F-BC5E-AE1700BBC094}"/>
            </a:ext>
          </a:extLst>
        </xdr:cNvPr>
        <xdr:cNvSpPr/>
      </xdr:nvSpPr>
      <xdr:spPr>
        <a:xfrm>
          <a:off x="1739900" y="1028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60960</xdr:rowOff>
    </xdr:from>
    <xdr:to>
      <xdr:col>15</xdr:col>
      <xdr:colOff>50800</xdr:colOff>
      <xdr:row>61</xdr:row>
      <xdr:rowOff>110490</xdr:rowOff>
    </xdr:to>
    <xdr:cxnSp macro="">
      <xdr:nvCxnSpPr>
        <xdr:cNvPr id="194" name="直線コネクタ 193">
          <a:extLst>
            <a:ext uri="{FF2B5EF4-FFF2-40B4-BE49-F238E27FC236}">
              <a16:creationId xmlns:a16="http://schemas.microsoft.com/office/drawing/2014/main" id="{7E2F8155-5E21-4188-B598-0CD1CA5CCBBE}"/>
            </a:ext>
          </a:extLst>
        </xdr:cNvPr>
        <xdr:cNvCxnSpPr/>
      </xdr:nvCxnSpPr>
      <xdr:spPr>
        <a:xfrm flipV="1">
          <a:off x="1790700" y="10287000"/>
          <a:ext cx="774700" cy="495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61595</xdr:rowOff>
    </xdr:from>
    <xdr:to>
      <xdr:col>6</xdr:col>
      <xdr:colOff>38100</xdr:colOff>
      <xdr:row>62</xdr:row>
      <xdr:rowOff>163195</xdr:rowOff>
    </xdr:to>
    <xdr:sp macro="" textlink="">
      <xdr:nvSpPr>
        <xdr:cNvPr id="195" name="楕円 194">
          <a:extLst>
            <a:ext uri="{FF2B5EF4-FFF2-40B4-BE49-F238E27FC236}">
              <a16:creationId xmlns:a16="http://schemas.microsoft.com/office/drawing/2014/main" id="{F613AB0D-1528-4A26-83EA-072CD6542957}"/>
            </a:ext>
          </a:extLst>
        </xdr:cNvPr>
        <xdr:cNvSpPr/>
      </xdr:nvSpPr>
      <xdr:spPr>
        <a:xfrm>
          <a:off x="965200" y="1045527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110490</xdr:rowOff>
    </xdr:from>
    <xdr:to>
      <xdr:col>10</xdr:col>
      <xdr:colOff>114300</xdr:colOff>
      <xdr:row>62</xdr:row>
      <xdr:rowOff>112395</xdr:rowOff>
    </xdr:to>
    <xdr:cxnSp macro="">
      <xdr:nvCxnSpPr>
        <xdr:cNvPr id="196" name="直線コネクタ 195">
          <a:extLst>
            <a:ext uri="{FF2B5EF4-FFF2-40B4-BE49-F238E27FC236}">
              <a16:creationId xmlns:a16="http://schemas.microsoft.com/office/drawing/2014/main" id="{6374BAEF-2F76-40BC-ABAA-372D8DECEBAD}"/>
            </a:ext>
          </a:extLst>
        </xdr:cNvPr>
        <xdr:cNvCxnSpPr/>
      </xdr:nvCxnSpPr>
      <xdr:spPr>
        <a:xfrm flipV="1">
          <a:off x="1008380" y="10336530"/>
          <a:ext cx="782320" cy="1695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58</xdr:row>
      <xdr:rowOff>145415</xdr:rowOff>
    </xdr:from>
    <xdr:ext cx="405130" cy="257175"/>
    <xdr:sp macro="" textlink="">
      <xdr:nvSpPr>
        <xdr:cNvPr id="197" name="n_1aveValue【体育館・プール】&#10;有形固定資産減価償却率">
          <a:extLst>
            <a:ext uri="{FF2B5EF4-FFF2-40B4-BE49-F238E27FC236}">
              <a16:creationId xmlns:a16="http://schemas.microsoft.com/office/drawing/2014/main" id="{7E9A19C1-4E03-45EA-8766-C92C48E68B00}"/>
            </a:ext>
          </a:extLst>
        </xdr:cNvPr>
        <xdr:cNvSpPr txBox="1"/>
      </xdr:nvSpPr>
      <xdr:spPr>
        <a:xfrm>
          <a:off x="3170555" y="9868535"/>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64.1</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58</xdr:row>
      <xdr:rowOff>128270</xdr:rowOff>
    </xdr:from>
    <xdr:ext cx="403225" cy="259080"/>
    <xdr:sp macro="" textlink="">
      <xdr:nvSpPr>
        <xdr:cNvPr id="198" name="n_2aveValue【体育館・プール】&#10;有形固定資産減価償却率">
          <a:extLst>
            <a:ext uri="{FF2B5EF4-FFF2-40B4-BE49-F238E27FC236}">
              <a16:creationId xmlns:a16="http://schemas.microsoft.com/office/drawing/2014/main" id="{35C1E3E0-7C5B-414E-9F08-A731293547D0}"/>
            </a:ext>
          </a:extLst>
        </xdr:cNvPr>
        <xdr:cNvSpPr txBox="1"/>
      </xdr:nvSpPr>
      <xdr:spPr>
        <a:xfrm>
          <a:off x="2385695" y="985139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63.2</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58</xdr:row>
      <xdr:rowOff>111125</xdr:rowOff>
    </xdr:from>
    <xdr:ext cx="403225" cy="257175"/>
    <xdr:sp macro="" textlink="">
      <xdr:nvSpPr>
        <xdr:cNvPr id="199" name="n_3aveValue【体育館・プール】&#10;有形固定資産減価償却率">
          <a:extLst>
            <a:ext uri="{FF2B5EF4-FFF2-40B4-BE49-F238E27FC236}">
              <a16:creationId xmlns:a16="http://schemas.microsoft.com/office/drawing/2014/main" id="{804C9257-8E04-4FFD-A6F7-A95C4EB22989}"/>
            </a:ext>
          </a:extLst>
        </xdr:cNvPr>
        <xdr:cNvSpPr txBox="1"/>
      </xdr:nvSpPr>
      <xdr:spPr>
        <a:xfrm>
          <a:off x="1610995" y="983424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62.3</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58</xdr:row>
      <xdr:rowOff>101600</xdr:rowOff>
    </xdr:from>
    <xdr:ext cx="403225" cy="259080"/>
    <xdr:sp macro="" textlink="">
      <xdr:nvSpPr>
        <xdr:cNvPr id="200" name="n_4aveValue【体育館・プール】&#10;有形固定資産減価償却率">
          <a:extLst>
            <a:ext uri="{FF2B5EF4-FFF2-40B4-BE49-F238E27FC236}">
              <a16:creationId xmlns:a16="http://schemas.microsoft.com/office/drawing/2014/main" id="{F59DC20A-8BEC-40D9-91AD-26AD0A3EAE54}"/>
            </a:ext>
          </a:extLst>
        </xdr:cNvPr>
        <xdr:cNvSpPr txBox="1"/>
      </xdr:nvSpPr>
      <xdr:spPr>
        <a:xfrm>
          <a:off x="836295" y="982472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61.8</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61</xdr:row>
      <xdr:rowOff>152400</xdr:rowOff>
    </xdr:from>
    <xdr:ext cx="405130" cy="259080"/>
    <xdr:sp macro="" textlink="">
      <xdr:nvSpPr>
        <xdr:cNvPr id="201" name="n_1mainValue【体育館・プール】&#10;有形固定資産減価償却率">
          <a:extLst>
            <a:ext uri="{FF2B5EF4-FFF2-40B4-BE49-F238E27FC236}">
              <a16:creationId xmlns:a16="http://schemas.microsoft.com/office/drawing/2014/main" id="{03C4B9E6-7CA2-40DE-988C-40089679BD3E}"/>
            </a:ext>
          </a:extLst>
        </xdr:cNvPr>
        <xdr:cNvSpPr txBox="1"/>
      </xdr:nvSpPr>
      <xdr:spPr>
        <a:xfrm>
          <a:off x="3170555" y="1037844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74.8</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61</xdr:row>
      <xdr:rowOff>102870</xdr:rowOff>
    </xdr:from>
    <xdr:ext cx="403225" cy="259080"/>
    <xdr:sp macro="" textlink="">
      <xdr:nvSpPr>
        <xdr:cNvPr id="202" name="n_2mainValue【体育館・プール】&#10;有形固定資産減価償却率">
          <a:extLst>
            <a:ext uri="{FF2B5EF4-FFF2-40B4-BE49-F238E27FC236}">
              <a16:creationId xmlns:a16="http://schemas.microsoft.com/office/drawing/2014/main" id="{2BF687EE-0331-49D6-9A2B-B8B7F2740DEE}"/>
            </a:ext>
          </a:extLst>
        </xdr:cNvPr>
        <xdr:cNvSpPr txBox="1"/>
      </xdr:nvSpPr>
      <xdr:spPr>
        <a:xfrm>
          <a:off x="2385695" y="1032891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72.2</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61</xdr:row>
      <xdr:rowOff>152400</xdr:rowOff>
    </xdr:from>
    <xdr:ext cx="403225" cy="259080"/>
    <xdr:sp macro="" textlink="">
      <xdr:nvSpPr>
        <xdr:cNvPr id="203" name="n_3mainValue【体育館・プール】&#10;有形固定資産減価償却率">
          <a:extLst>
            <a:ext uri="{FF2B5EF4-FFF2-40B4-BE49-F238E27FC236}">
              <a16:creationId xmlns:a16="http://schemas.microsoft.com/office/drawing/2014/main" id="{30903A8E-843C-4DB5-BA17-EFFF7F1FB4F3}"/>
            </a:ext>
          </a:extLst>
        </xdr:cNvPr>
        <xdr:cNvSpPr txBox="1"/>
      </xdr:nvSpPr>
      <xdr:spPr>
        <a:xfrm>
          <a:off x="1610995" y="1037844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74.8</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62</xdr:row>
      <xdr:rowOff>154940</xdr:rowOff>
    </xdr:from>
    <xdr:ext cx="403225" cy="257175"/>
    <xdr:sp macro="" textlink="">
      <xdr:nvSpPr>
        <xdr:cNvPr id="204" name="n_4mainValue【体育館・プール】&#10;有形固定資産減価償却率">
          <a:extLst>
            <a:ext uri="{FF2B5EF4-FFF2-40B4-BE49-F238E27FC236}">
              <a16:creationId xmlns:a16="http://schemas.microsoft.com/office/drawing/2014/main" id="{D3F45C45-1848-4E9F-8E44-73234E442F16}"/>
            </a:ext>
          </a:extLst>
        </xdr:cNvPr>
        <xdr:cNvSpPr txBox="1"/>
      </xdr:nvSpPr>
      <xdr:spPr>
        <a:xfrm>
          <a:off x="836295" y="1054862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83.9</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14409E4B-6B24-41C1-964A-8D8AFAD2781A}"/>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EF655D2B-1299-4D74-BBE0-6D8452F35EC1}"/>
            </a:ext>
          </a:extLst>
        </xdr:cNvPr>
        <xdr:cNvSpPr/>
      </xdr:nvSpPr>
      <xdr:spPr>
        <a:xfrm>
          <a:off x="5930900" y="847090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D0CB38B8-8CFC-4705-B43A-016BC2CDEB3E}"/>
            </a:ext>
          </a:extLst>
        </xdr:cNvPr>
        <xdr:cNvSpPr/>
      </xdr:nvSpPr>
      <xdr:spPr>
        <a:xfrm>
          <a:off x="5930900" y="867029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72/76</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F782D45E-9A52-459D-B163-C5C5AD01C16C}"/>
            </a:ext>
          </a:extLst>
        </xdr:cNvPr>
        <xdr:cNvSpPr/>
      </xdr:nvSpPr>
      <xdr:spPr>
        <a:xfrm>
          <a:off x="6832600" y="847090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C57F42E1-1863-472E-A15C-9DD8E130ECB2}"/>
            </a:ext>
          </a:extLst>
        </xdr:cNvPr>
        <xdr:cNvSpPr/>
      </xdr:nvSpPr>
      <xdr:spPr>
        <a:xfrm>
          <a:off x="6832600" y="867029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0.159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31A11848-8B67-4E19-9FB0-02501C46E383}"/>
            </a:ext>
          </a:extLst>
        </xdr:cNvPr>
        <xdr:cNvSpPr/>
      </xdr:nvSpPr>
      <xdr:spPr>
        <a:xfrm>
          <a:off x="7838440" y="847090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新潟県平均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05B04974-138D-4DFA-95F8-A3D0F0BDDA6D}"/>
            </a:ext>
          </a:extLst>
        </xdr:cNvPr>
        <xdr:cNvSpPr/>
      </xdr:nvSpPr>
      <xdr:spPr>
        <a:xfrm>
          <a:off x="7838440" y="867029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0.300</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5955A7CC-2981-4D1C-9C60-B732FDCC4056}"/>
            </a:ext>
          </a:extLst>
        </xdr:cNvPr>
        <xdr:cNvSpPr/>
      </xdr:nvSpPr>
      <xdr:spPr>
        <a:xfrm>
          <a:off x="5826760" y="8942070"/>
          <a:ext cx="415290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7980" cy="225425"/>
    <xdr:sp macro="" textlink="">
      <xdr:nvSpPr>
        <xdr:cNvPr id="213" name="テキスト ボックス 212">
          <a:extLst>
            <a:ext uri="{FF2B5EF4-FFF2-40B4-BE49-F238E27FC236}">
              <a16:creationId xmlns:a16="http://schemas.microsoft.com/office/drawing/2014/main" id="{C1643A9E-E2D3-42BA-B755-9F4ACA9F5500}"/>
            </a:ext>
          </a:extLst>
        </xdr:cNvPr>
        <xdr:cNvSpPr txBox="1"/>
      </xdr:nvSpPr>
      <xdr:spPr>
        <a:xfrm>
          <a:off x="5788660" y="8755380"/>
          <a:ext cx="3479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CD4C9740-795A-482B-A661-BEB84D322F39}"/>
            </a:ext>
          </a:extLst>
        </xdr:cNvPr>
        <xdr:cNvCxnSpPr/>
      </xdr:nvCxnSpPr>
      <xdr:spPr>
        <a:xfrm>
          <a:off x="5826760" y="11178540"/>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35A68EDE-3241-4D8E-941E-086B49D55DCB}"/>
            </a:ext>
          </a:extLst>
        </xdr:cNvPr>
        <xdr:cNvCxnSpPr/>
      </xdr:nvCxnSpPr>
      <xdr:spPr>
        <a:xfrm>
          <a:off x="5826760" y="10805160"/>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63</xdr:row>
      <xdr:rowOff>105410</xdr:rowOff>
    </xdr:from>
    <xdr:ext cx="465455" cy="259080"/>
    <xdr:sp macro="" textlink="">
      <xdr:nvSpPr>
        <xdr:cNvPr id="216" name="テキスト ボックス 215">
          <a:extLst>
            <a:ext uri="{FF2B5EF4-FFF2-40B4-BE49-F238E27FC236}">
              <a16:creationId xmlns:a16="http://schemas.microsoft.com/office/drawing/2014/main" id="{CCE7A18B-FC5F-497C-8B33-254BB5D17E3E}"/>
            </a:ext>
          </a:extLst>
        </xdr:cNvPr>
        <xdr:cNvSpPr txBox="1"/>
      </xdr:nvSpPr>
      <xdr:spPr>
        <a:xfrm>
          <a:off x="5405120" y="1066673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25864DA2-EF5E-4506-8995-27F0F5C8BFA7}"/>
            </a:ext>
          </a:extLst>
        </xdr:cNvPr>
        <xdr:cNvCxnSpPr/>
      </xdr:nvCxnSpPr>
      <xdr:spPr>
        <a:xfrm>
          <a:off x="5826760" y="10431780"/>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61</xdr:row>
      <xdr:rowOff>67310</xdr:rowOff>
    </xdr:from>
    <xdr:ext cx="465455" cy="259080"/>
    <xdr:sp macro="" textlink="">
      <xdr:nvSpPr>
        <xdr:cNvPr id="218" name="テキスト ボックス 217">
          <a:extLst>
            <a:ext uri="{FF2B5EF4-FFF2-40B4-BE49-F238E27FC236}">
              <a16:creationId xmlns:a16="http://schemas.microsoft.com/office/drawing/2014/main" id="{0AB3E94B-CCE3-4C71-9BA7-E697B4420B84}"/>
            </a:ext>
          </a:extLst>
        </xdr:cNvPr>
        <xdr:cNvSpPr txBox="1"/>
      </xdr:nvSpPr>
      <xdr:spPr>
        <a:xfrm>
          <a:off x="5405120" y="1029335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A2513A8B-B7AA-4415-A895-8FD2A0AB0183}"/>
            </a:ext>
          </a:extLst>
        </xdr:cNvPr>
        <xdr:cNvCxnSpPr/>
      </xdr:nvCxnSpPr>
      <xdr:spPr>
        <a:xfrm>
          <a:off x="5826760" y="10058400"/>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59</xdr:row>
      <xdr:rowOff>29210</xdr:rowOff>
    </xdr:from>
    <xdr:ext cx="465455" cy="257175"/>
    <xdr:sp macro="" textlink="">
      <xdr:nvSpPr>
        <xdr:cNvPr id="220" name="テキスト ボックス 219">
          <a:extLst>
            <a:ext uri="{FF2B5EF4-FFF2-40B4-BE49-F238E27FC236}">
              <a16:creationId xmlns:a16="http://schemas.microsoft.com/office/drawing/2014/main" id="{1680EDB9-E2DC-4193-9506-184FFFC48B58}"/>
            </a:ext>
          </a:extLst>
        </xdr:cNvPr>
        <xdr:cNvSpPr txBox="1"/>
      </xdr:nvSpPr>
      <xdr:spPr>
        <a:xfrm>
          <a:off x="5405120" y="991997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2A6445CC-F15E-45E2-AB8E-E8F511561D82}"/>
            </a:ext>
          </a:extLst>
        </xdr:cNvPr>
        <xdr:cNvCxnSpPr/>
      </xdr:nvCxnSpPr>
      <xdr:spPr>
        <a:xfrm>
          <a:off x="5826760" y="9688830"/>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56</xdr:row>
      <xdr:rowOff>162560</xdr:rowOff>
    </xdr:from>
    <xdr:ext cx="465455" cy="259080"/>
    <xdr:sp macro="" textlink="">
      <xdr:nvSpPr>
        <xdr:cNvPr id="222" name="テキスト ボックス 221">
          <a:extLst>
            <a:ext uri="{FF2B5EF4-FFF2-40B4-BE49-F238E27FC236}">
              <a16:creationId xmlns:a16="http://schemas.microsoft.com/office/drawing/2014/main" id="{2FAEB0C3-1A3C-4C59-A8CC-A59A5B548CF7}"/>
            </a:ext>
          </a:extLst>
        </xdr:cNvPr>
        <xdr:cNvSpPr txBox="1"/>
      </xdr:nvSpPr>
      <xdr:spPr>
        <a:xfrm>
          <a:off x="5405120" y="955040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1FC4FAAC-E991-4196-930A-12FC76E736E8}"/>
            </a:ext>
          </a:extLst>
        </xdr:cNvPr>
        <xdr:cNvCxnSpPr/>
      </xdr:nvCxnSpPr>
      <xdr:spPr>
        <a:xfrm>
          <a:off x="5826760" y="9315450"/>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54</xdr:row>
      <xdr:rowOff>124460</xdr:rowOff>
    </xdr:from>
    <xdr:ext cx="465455" cy="259080"/>
    <xdr:sp macro="" textlink="">
      <xdr:nvSpPr>
        <xdr:cNvPr id="224" name="テキスト ボックス 223">
          <a:extLst>
            <a:ext uri="{FF2B5EF4-FFF2-40B4-BE49-F238E27FC236}">
              <a16:creationId xmlns:a16="http://schemas.microsoft.com/office/drawing/2014/main" id="{B8D0FE84-62C9-49BE-8483-314BB475E51C}"/>
            </a:ext>
          </a:extLst>
        </xdr:cNvPr>
        <xdr:cNvSpPr txBox="1"/>
      </xdr:nvSpPr>
      <xdr:spPr>
        <a:xfrm>
          <a:off x="5405120" y="917702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BDE32179-285C-480C-8222-0778317AFB7D}"/>
            </a:ext>
          </a:extLst>
        </xdr:cNvPr>
        <xdr:cNvCxnSpPr/>
      </xdr:nvCxnSpPr>
      <xdr:spPr>
        <a:xfrm>
          <a:off x="5826760" y="8942070"/>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52</xdr:row>
      <xdr:rowOff>86360</xdr:rowOff>
    </xdr:from>
    <xdr:ext cx="465455" cy="257175"/>
    <xdr:sp macro="" textlink="">
      <xdr:nvSpPr>
        <xdr:cNvPr id="226" name="テキスト ボックス 225">
          <a:extLst>
            <a:ext uri="{FF2B5EF4-FFF2-40B4-BE49-F238E27FC236}">
              <a16:creationId xmlns:a16="http://schemas.microsoft.com/office/drawing/2014/main" id="{6292F435-BEC5-4F1B-90A9-A96AADA55DD9}"/>
            </a:ext>
          </a:extLst>
        </xdr:cNvPr>
        <xdr:cNvSpPr txBox="1"/>
      </xdr:nvSpPr>
      <xdr:spPr>
        <a:xfrm>
          <a:off x="5405120" y="880364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体育館・プール】&#10;一人当たり面積グラフ枠">
          <a:extLst>
            <a:ext uri="{FF2B5EF4-FFF2-40B4-BE49-F238E27FC236}">
              <a16:creationId xmlns:a16="http://schemas.microsoft.com/office/drawing/2014/main" id="{D12856DD-CA43-497A-B8CF-B558D7400292}"/>
            </a:ext>
          </a:extLst>
        </xdr:cNvPr>
        <xdr:cNvSpPr/>
      </xdr:nvSpPr>
      <xdr:spPr>
        <a:xfrm>
          <a:off x="5826760" y="8942070"/>
          <a:ext cx="415290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24765</xdr:rowOff>
    </xdr:from>
    <xdr:to>
      <xdr:col>54</xdr:col>
      <xdr:colOff>189865</xdr:colOff>
      <xdr:row>64</xdr:row>
      <xdr:rowOff>60960</xdr:rowOff>
    </xdr:to>
    <xdr:cxnSp macro="">
      <xdr:nvCxnSpPr>
        <xdr:cNvPr id="228" name="直線コネクタ 227">
          <a:extLst>
            <a:ext uri="{FF2B5EF4-FFF2-40B4-BE49-F238E27FC236}">
              <a16:creationId xmlns:a16="http://schemas.microsoft.com/office/drawing/2014/main" id="{100A9C83-CBFB-48B5-A31D-AC764CF597F3}"/>
            </a:ext>
          </a:extLst>
        </xdr:cNvPr>
        <xdr:cNvCxnSpPr/>
      </xdr:nvCxnSpPr>
      <xdr:spPr>
        <a:xfrm flipV="1">
          <a:off x="9219565" y="9412605"/>
          <a:ext cx="0" cy="13773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64770</xdr:rowOff>
    </xdr:from>
    <xdr:ext cx="469900" cy="257175"/>
    <xdr:sp macro="" textlink="">
      <xdr:nvSpPr>
        <xdr:cNvPr id="229" name="【体育館・プール】&#10;一人当たり面積最小値テキスト">
          <a:extLst>
            <a:ext uri="{FF2B5EF4-FFF2-40B4-BE49-F238E27FC236}">
              <a16:creationId xmlns:a16="http://schemas.microsoft.com/office/drawing/2014/main" id="{7D4350C4-2DB7-49BA-A647-376183079153}"/>
            </a:ext>
          </a:extLst>
        </xdr:cNvPr>
        <xdr:cNvSpPr txBox="1"/>
      </xdr:nvSpPr>
      <xdr:spPr>
        <a:xfrm>
          <a:off x="9258300" y="1079373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0.008</a:t>
          </a:r>
          <a:endParaRPr kumimoji="1" lang="ja-JP" altLang="en-US" sz="1000" b="1">
            <a:latin typeface="ＭＳ Ｐゴシック"/>
            <a:ea typeface="ＭＳ Ｐゴシック"/>
          </a:endParaRPr>
        </a:p>
      </xdr:txBody>
    </xdr:sp>
    <xdr:clientData/>
  </xdr:oneCellAnchor>
  <xdr:twoCellAnchor>
    <xdr:from>
      <xdr:col>54</xdr:col>
      <xdr:colOff>101600</xdr:colOff>
      <xdr:row>64</xdr:row>
      <xdr:rowOff>60960</xdr:rowOff>
    </xdr:from>
    <xdr:to>
      <xdr:col>55</xdr:col>
      <xdr:colOff>88900</xdr:colOff>
      <xdr:row>64</xdr:row>
      <xdr:rowOff>60960</xdr:rowOff>
    </xdr:to>
    <xdr:cxnSp macro="">
      <xdr:nvCxnSpPr>
        <xdr:cNvPr id="230" name="直線コネクタ 229">
          <a:extLst>
            <a:ext uri="{FF2B5EF4-FFF2-40B4-BE49-F238E27FC236}">
              <a16:creationId xmlns:a16="http://schemas.microsoft.com/office/drawing/2014/main" id="{CBA9C484-F840-4EF3-881A-9856BD46A0FA}"/>
            </a:ext>
          </a:extLst>
        </xdr:cNvPr>
        <xdr:cNvCxnSpPr/>
      </xdr:nvCxnSpPr>
      <xdr:spPr>
        <a:xfrm>
          <a:off x="9154160" y="1078992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143510</xdr:rowOff>
    </xdr:from>
    <xdr:ext cx="469900" cy="257175"/>
    <xdr:sp macro="" textlink="">
      <xdr:nvSpPr>
        <xdr:cNvPr id="231" name="【体育館・プール】&#10;一人当たり面積最大値テキスト">
          <a:extLst>
            <a:ext uri="{FF2B5EF4-FFF2-40B4-BE49-F238E27FC236}">
              <a16:creationId xmlns:a16="http://schemas.microsoft.com/office/drawing/2014/main" id="{3D574AB4-4EC0-4BEA-B162-8347DF4435BF}"/>
            </a:ext>
          </a:extLst>
        </xdr:cNvPr>
        <xdr:cNvSpPr txBox="1"/>
      </xdr:nvSpPr>
      <xdr:spPr>
        <a:xfrm>
          <a:off x="9258300" y="919607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0.747</a:t>
          </a:r>
          <a:endParaRPr kumimoji="1" lang="ja-JP" altLang="en-US" sz="1000" b="1">
            <a:latin typeface="ＭＳ Ｐゴシック"/>
            <a:ea typeface="ＭＳ Ｐゴシック"/>
          </a:endParaRPr>
        </a:p>
      </xdr:txBody>
    </xdr:sp>
    <xdr:clientData/>
  </xdr:oneCellAnchor>
  <xdr:twoCellAnchor>
    <xdr:from>
      <xdr:col>54</xdr:col>
      <xdr:colOff>101600</xdr:colOff>
      <xdr:row>56</xdr:row>
      <xdr:rowOff>24765</xdr:rowOff>
    </xdr:from>
    <xdr:to>
      <xdr:col>55</xdr:col>
      <xdr:colOff>88900</xdr:colOff>
      <xdr:row>56</xdr:row>
      <xdr:rowOff>24765</xdr:rowOff>
    </xdr:to>
    <xdr:cxnSp macro="">
      <xdr:nvCxnSpPr>
        <xdr:cNvPr id="232" name="直線コネクタ 231">
          <a:extLst>
            <a:ext uri="{FF2B5EF4-FFF2-40B4-BE49-F238E27FC236}">
              <a16:creationId xmlns:a16="http://schemas.microsoft.com/office/drawing/2014/main" id="{17681216-1109-450F-989C-3D43ED29E810}"/>
            </a:ext>
          </a:extLst>
        </xdr:cNvPr>
        <xdr:cNvCxnSpPr/>
      </xdr:nvCxnSpPr>
      <xdr:spPr>
        <a:xfrm>
          <a:off x="9154160" y="9412605"/>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6350</xdr:rowOff>
    </xdr:from>
    <xdr:ext cx="469900" cy="257175"/>
    <xdr:sp macro="" textlink="">
      <xdr:nvSpPr>
        <xdr:cNvPr id="233" name="【体育館・プール】&#10;一人当たり面積平均値テキスト">
          <a:extLst>
            <a:ext uri="{FF2B5EF4-FFF2-40B4-BE49-F238E27FC236}">
              <a16:creationId xmlns:a16="http://schemas.microsoft.com/office/drawing/2014/main" id="{542CF98B-DD0B-40F5-82D7-BC2929E1C73F}"/>
            </a:ext>
          </a:extLst>
        </xdr:cNvPr>
        <xdr:cNvSpPr txBox="1"/>
      </xdr:nvSpPr>
      <xdr:spPr>
        <a:xfrm>
          <a:off x="9258300" y="10232390"/>
          <a:ext cx="46990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0.202</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61</xdr:row>
      <xdr:rowOff>154940</xdr:rowOff>
    </xdr:from>
    <xdr:to>
      <xdr:col>55</xdr:col>
      <xdr:colOff>50800</xdr:colOff>
      <xdr:row>62</xdr:row>
      <xdr:rowOff>85090</xdr:rowOff>
    </xdr:to>
    <xdr:sp macro="" textlink="">
      <xdr:nvSpPr>
        <xdr:cNvPr id="234" name="フローチャート: 判断 233">
          <a:extLst>
            <a:ext uri="{FF2B5EF4-FFF2-40B4-BE49-F238E27FC236}">
              <a16:creationId xmlns:a16="http://schemas.microsoft.com/office/drawing/2014/main" id="{21B7A203-C9E1-45F9-90E5-0031EB5C894D}"/>
            </a:ext>
          </a:extLst>
        </xdr:cNvPr>
        <xdr:cNvSpPr/>
      </xdr:nvSpPr>
      <xdr:spPr>
        <a:xfrm>
          <a:off x="9192260" y="1038098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154940</xdr:rowOff>
    </xdr:from>
    <xdr:to>
      <xdr:col>50</xdr:col>
      <xdr:colOff>165100</xdr:colOff>
      <xdr:row>62</xdr:row>
      <xdr:rowOff>85090</xdr:rowOff>
    </xdr:to>
    <xdr:sp macro="" textlink="">
      <xdr:nvSpPr>
        <xdr:cNvPr id="235" name="フローチャート: 判断 234">
          <a:extLst>
            <a:ext uri="{FF2B5EF4-FFF2-40B4-BE49-F238E27FC236}">
              <a16:creationId xmlns:a16="http://schemas.microsoft.com/office/drawing/2014/main" id="{6B5D3AA8-66DB-4850-98A9-BE34F24E1BA3}"/>
            </a:ext>
          </a:extLst>
        </xdr:cNvPr>
        <xdr:cNvSpPr/>
      </xdr:nvSpPr>
      <xdr:spPr>
        <a:xfrm>
          <a:off x="8445500" y="103809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151130</xdr:rowOff>
    </xdr:from>
    <xdr:to>
      <xdr:col>46</xdr:col>
      <xdr:colOff>38100</xdr:colOff>
      <xdr:row>62</xdr:row>
      <xdr:rowOff>81280</xdr:rowOff>
    </xdr:to>
    <xdr:sp macro="" textlink="">
      <xdr:nvSpPr>
        <xdr:cNvPr id="236" name="フローチャート: 判断 235">
          <a:extLst>
            <a:ext uri="{FF2B5EF4-FFF2-40B4-BE49-F238E27FC236}">
              <a16:creationId xmlns:a16="http://schemas.microsoft.com/office/drawing/2014/main" id="{D1F4C0ED-7723-4E21-AF10-698D42D069E9}"/>
            </a:ext>
          </a:extLst>
        </xdr:cNvPr>
        <xdr:cNvSpPr/>
      </xdr:nvSpPr>
      <xdr:spPr>
        <a:xfrm>
          <a:off x="7670800" y="1037717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23495</xdr:rowOff>
    </xdr:from>
    <xdr:to>
      <xdr:col>41</xdr:col>
      <xdr:colOff>101600</xdr:colOff>
      <xdr:row>62</xdr:row>
      <xdr:rowOff>125095</xdr:rowOff>
    </xdr:to>
    <xdr:sp macro="" textlink="">
      <xdr:nvSpPr>
        <xdr:cNvPr id="237" name="フローチャート: 判断 236">
          <a:extLst>
            <a:ext uri="{FF2B5EF4-FFF2-40B4-BE49-F238E27FC236}">
              <a16:creationId xmlns:a16="http://schemas.microsoft.com/office/drawing/2014/main" id="{A809B00C-B7D8-4648-894B-7C067F855B14}"/>
            </a:ext>
          </a:extLst>
        </xdr:cNvPr>
        <xdr:cNvSpPr/>
      </xdr:nvSpPr>
      <xdr:spPr>
        <a:xfrm>
          <a:off x="6873240" y="10417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12065</xdr:rowOff>
    </xdr:from>
    <xdr:to>
      <xdr:col>36</xdr:col>
      <xdr:colOff>165100</xdr:colOff>
      <xdr:row>62</xdr:row>
      <xdr:rowOff>113665</xdr:rowOff>
    </xdr:to>
    <xdr:sp macro="" textlink="">
      <xdr:nvSpPr>
        <xdr:cNvPr id="238" name="フローチャート: 判断 237">
          <a:extLst>
            <a:ext uri="{FF2B5EF4-FFF2-40B4-BE49-F238E27FC236}">
              <a16:creationId xmlns:a16="http://schemas.microsoft.com/office/drawing/2014/main" id="{CD5C6639-2CFE-47B6-BF45-76B7E989DF3F}"/>
            </a:ext>
          </a:extLst>
        </xdr:cNvPr>
        <xdr:cNvSpPr/>
      </xdr:nvSpPr>
      <xdr:spPr>
        <a:xfrm>
          <a:off x="6098540" y="10405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111760</xdr:rowOff>
    </xdr:from>
    <xdr:ext cx="762000" cy="257175"/>
    <xdr:sp macro="" textlink="">
      <xdr:nvSpPr>
        <xdr:cNvPr id="239" name="テキスト ボックス 238">
          <a:extLst>
            <a:ext uri="{FF2B5EF4-FFF2-40B4-BE49-F238E27FC236}">
              <a16:creationId xmlns:a16="http://schemas.microsoft.com/office/drawing/2014/main" id="{A71C0CDD-237D-4A4F-88D2-B111CEA8F2C0}"/>
            </a:ext>
          </a:extLst>
        </xdr:cNvPr>
        <xdr:cNvSpPr txBox="1"/>
      </xdr:nvSpPr>
      <xdr:spPr>
        <a:xfrm>
          <a:off x="9052560" y="1117600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66</xdr:row>
      <xdr:rowOff>111760</xdr:rowOff>
    </xdr:from>
    <xdr:ext cx="762000" cy="257175"/>
    <xdr:sp macro="" textlink="">
      <xdr:nvSpPr>
        <xdr:cNvPr id="240" name="テキスト ボックス 239">
          <a:extLst>
            <a:ext uri="{FF2B5EF4-FFF2-40B4-BE49-F238E27FC236}">
              <a16:creationId xmlns:a16="http://schemas.microsoft.com/office/drawing/2014/main" id="{73DD0159-2E02-4C99-A124-7880858A9B18}"/>
            </a:ext>
          </a:extLst>
        </xdr:cNvPr>
        <xdr:cNvSpPr txBox="1"/>
      </xdr:nvSpPr>
      <xdr:spPr>
        <a:xfrm>
          <a:off x="8328660" y="1117600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66</xdr:row>
      <xdr:rowOff>111760</xdr:rowOff>
    </xdr:from>
    <xdr:ext cx="762000" cy="257175"/>
    <xdr:sp macro="" textlink="">
      <xdr:nvSpPr>
        <xdr:cNvPr id="241" name="テキスト ボックス 240">
          <a:extLst>
            <a:ext uri="{FF2B5EF4-FFF2-40B4-BE49-F238E27FC236}">
              <a16:creationId xmlns:a16="http://schemas.microsoft.com/office/drawing/2014/main" id="{0D4DB440-2D1A-4C0E-890C-0A36A0BEADE0}"/>
            </a:ext>
          </a:extLst>
        </xdr:cNvPr>
        <xdr:cNvSpPr txBox="1"/>
      </xdr:nvSpPr>
      <xdr:spPr>
        <a:xfrm>
          <a:off x="7546340" y="1117600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66</xdr:row>
      <xdr:rowOff>111760</xdr:rowOff>
    </xdr:from>
    <xdr:ext cx="762000" cy="257175"/>
    <xdr:sp macro="" textlink="">
      <xdr:nvSpPr>
        <xdr:cNvPr id="242" name="テキスト ボックス 241">
          <a:extLst>
            <a:ext uri="{FF2B5EF4-FFF2-40B4-BE49-F238E27FC236}">
              <a16:creationId xmlns:a16="http://schemas.microsoft.com/office/drawing/2014/main" id="{481FDE65-70B5-41EF-9978-54C1BC95576E}"/>
            </a:ext>
          </a:extLst>
        </xdr:cNvPr>
        <xdr:cNvSpPr txBox="1"/>
      </xdr:nvSpPr>
      <xdr:spPr>
        <a:xfrm>
          <a:off x="6756400" y="1117600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66</xdr:row>
      <xdr:rowOff>111760</xdr:rowOff>
    </xdr:from>
    <xdr:ext cx="762000" cy="257175"/>
    <xdr:sp macro="" textlink="">
      <xdr:nvSpPr>
        <xdr:cNvPr id="243" name="テキスト ボックス 242">
          <a:extLst>
            <a:ext uri="{FF2B5EF4-FFF2-40B4-BE49-F238E27FC236}">
              <a16:creationId xmlns:a16="http://schemas.microsoft.com/office/drawing/2014/main" id="{05408BF7-CF30-4281-8241-E273F98D9A41}"/>
            </a:ext>
          </a:extLst>
        </xdr:cNvPr>
        <xdr:cNvSpPr txBox="1"/>
      </xdr:nvSpPr>
      <xdr:spPr>
        <a:xfrm>
          <a:off x="5981700" y="1117600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63</xdr:row>
      <xdr:rowOff>61595</xdr:rowOff>
    </xdr:from>
    <xdr:to>
      <xdr:col>55</xdr:col>
      <xdr:colOff>50800</xdr:colOff>
      <xdr:row>63</xdr:row>
      <xdr:rowOff>163195</xdr:rowOff>
    </xdr:to>
    <xdr:sp macro="" textlink="">
      <xdr:nvSpPr>
        <xdr:cNvPr id="244" name="楕円 243">
          <a:extLst>
            <a:ext uri="{FF2B5EF4-FFF2-40B4-BE49-F238E27FC236}">
              <a16:creationId xmlns:a16="http://schemas.microsoft.com/office/drawing/2014/main" id="{068CC7C1-91CC-4F73-9EA9-DE063E0AEA9E}"/>
            </a:ext>
          </a:extLst>
        </xdr:cNvPr>
        <xdr:cNvSpPr/>
      </xdr:nvSpPr>
      <xdr:spPr>
        <a:xfrm>
          <a:off x="9192260" y="1062291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147955</xdr:rowOff>
    </xdr:from>
    <xdr:ext cx="469900" cy="258445"/>
    <xdr:sp macro="" textlink="">
      <xdr:nvSpPr>
        <xdr:cNvPr id="245" name="【体育館・プール】&#10;一人当たり面積該当値テキスト">
          <a:extLst>
            <a:ext uri="{FF2B5EF4-FFF2-40B4-BE49-F238E27FC236}">
              <a16:creationId xmlns:a16="http://schemas.microsoft.com/office/drawing/2014/main" id="{6E463291-8FC5-42C0-BE89-12B259EA3CF1}"/>
            </a:ext>
          </a:extLst>
        </xdr:cNvPr>
        <xdr:cNvSpPr txBox="1"/>
      </xdr:nvSpPr>
      <xdr:spPr>
        <a:xfrm>
          <a:off x="9258300" y="1054163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0.071</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63</xdr:row>
      <xdr:rowOff>63500</xdr:rowOff>
    </xdr:from>
    <xdr:to>
      <xdr:col>50</xdr:col>
      <xdr:colOff>165100</xdr:colOff>
      <xdr:row>63</xdr:row>
      <xdr:rowOff>165100</xdr:rowOff>
    </xdr:to>
    <xdr:sp macro="" textlink="">
      <xdr:nvSpPr>
        <xdr:cNvPr id="246" name="楕円 245">
          <a:extLst>
            <a:ext uri="{FF2B5EF4-FFF2-40B4-BE49-F238E27FC236}">
              <a16:creationId xmlns:a16="http://schemas.microsoft.com/office/drawing/2014/main" id="{E0CC3F57-7755-4317-92F7-DF19B49A31A8}"/>
            </a:ext>
          </a:extLst>
        </xdr:cNvPr>
        <xdr:cNvSpPr/>
      </xdr:nvSpPr>
      <xdr:spPr>
        <a:xfrm>
          <a:off x="8445500" y="1062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112395</xdr:rowOff>
    </xdr:from>
    <xdr:to>
      <xdr:col>55</xdr:col>
      <xdr:colOff>0</xdr:colOff>
      <xdr:row>63</xdr:row>
      <xdr:rowOff>114300</xdr:rowOff>
    </xdr:to>
    <xdr:cxnSp macro="">
      <xdr:nvCxnSpPr>
        <xdr:cNvPr id="247" name="直線コネクタ 246">
          <a:extLst>
            <a:ext uri="{FF2B5EF4-FFF2-40B4-BE49-F238E27FC236}">
              <a16:creationId xmlns:a16="http://schemas.microsoft.com/office/drawing/2014/main" id="{DCC71A64-C33B-4401-9607-B866B50DA5C6}"/>
            </a:ext>
          </a:extLst>
        </xdr:cNvPr>
        <xdr:cNvCxnSpPr/>
      </xdr:nvCxnSpPr>
      <xdr:spPr>
        <a:xfrm flipV="1">
          <a:off x="8496300" y="10673715"/>
          <a:ext cx="7239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63500</xdr:rowOff>
    </xdr:from>
    <xdr:to>
      <xdr:col>46</xdr:col>
      <xdr:colOff>38100</xdr:colOff>
      <xdr:row>63</xdr:row>
      <xdr:rowOff>165100</xdr:rowOff>
    </xdr:to>
    <xdr:sp macro="" textlink="">
      <xdr:nvSpPr>
        <xdr:cNvPr id="248" name="楕円 247">
          <a:extLst>
            <a:ext uri="{FF2B5EF4-FFF2-40B4-BE49-F238E27FC236}">
              <a16:creationId xmlns:a16="http://schemas.microsoft.com/office/drawing/2014/main" id="{208A503A-8EAE-4A14-94A0-95ECBAFEB1FF}"/>
            </a:ext>
          </a:extLst>
        </xdr:cNvPr>
        <xdr:cNvSpPr/>
      </xdr:nvSpPr>
      <xdr:spPr>
        <a:xfrm>
          <a:off x="7670800" y="1062482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114300</xdr:rowOff>
    </xdr:from>
    <xdr:to>
      <xdr:col>50</xdr:col>
      <xdr:colOff>114300</xdr:colOff>
      <xdr:row>63</xdr:row>
      <xdr:rowOff>114300</xdr:rowOff>
    </xdr:to>
    <xdr:cxnSp macro="">
      <xdr:nvCxnSpPr>
        <xdr:cNvPr id="249" name="直線コネクタ 248">
          <a:extLst>
            <a:ext uri="{FF2B5EF4-FFF2-40B4-BE49-F238E27FC236}">
              <a16:creationId xmlns:a16="http://schemas.microsoft.com/office/drawing/2014/main" id="{43CE3871-4799-4D56-81D5-35815C1E1BE6}"/>
            </a:ext>
          </a:extLst>
        </xdr:cNvPr>
        <xdr:cNvCxnSpPr/>
      </xdr:nvCxnSpPr>
      <xdr:spPr>
        <a:xfrm>
          <a:off x="7713980" y="10675620"/>
          <a:ext cx="78232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65405</xdr:rowOff>
    </xdr:from>
    <xdr:to>
      <xdr:col>41</xdr:col>
      <xdr:colOff>101600</xdr:colOff>
      <xdr:row>63</xdr:row>
      <xdr:rowOff>167005</xdr:rowOff>
    </xdr:to>
    <xdr:sp macro="" textlink="">
      <xdr:nvSpPr>
        <xdr:cNvPr id="250" name="楕円 249">
          <a:extLst>
            <a:ext uri="{FF2B5EF4-FFF2-40B4-BE49-F238E27FC236}">
              <a16:creationId xmlns:a16="http://schemas.microsoft.com/office/drawing/2014/main" id="{796C22CD-CFBB-40B1-8B1A-AA780631AF88}"/>
            </a:ext>
          </a:extLst>
        </xdr:cNvPr>
        <xdr:cNvSpPr/>
      </xdr:nvSpPr>
      <xdr:spPr>
        <a:xfrm>
          <a:off x="6873240" y="10626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114300</xdr:rowOff>
    </xdr:from>
    <xdr:to>
      <xdr:col>45</xdr:col>
      <xdr:colOff>177800</xdr:colOff>
      <xdr:row>63</xdr:row>
      <xdr:rowOff>116205</xdr:rowOff>
    </xdr:to>
    <xdr:cxnSp macro="">
      <xdr:nvCxnSpPr>
        <xdr:cNvPr id="251" name="直線コネクタ 250">
          <a:extLst>
            <a:ext uri="{FF2B5EF4-FFF2-40B4-BE49-F238E27FC236}">
              <a16:creationId xmlns:a16="http://schemas.microsoft.com/office/drawing/2014/main" id="{B5F216DC-748E-4669-A534-F7A1C8029227}"/>
            </a:ext>
          </a:extLst>
        </xdr:cNvPr>
        <xdr:cNvCxnSpPr/>
      </xdr:nvCxnSpPr>
      <xdr:spPr>
        <a:xfrm flipV="1">
          <a:off x="6924040" y="10675620"/>
          <a:ext cx="78994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67310</xdr:rowOff>
    </xdr:from>
    <xdr:to>
      <xdr:col>36</xdr:col>
      <xdr:colOff>165100</xdr:colOff>
      <xdr:row>63</xdr:row>
      <xdr:rowOff>168910</xdr:rowOff>
    </xdr:to>
    <xdr:sp macro="" textlink="">
      <xdr:nvSpPr>
        <xdr:cNvPr id="252" name="楕円 251">
          <a:extLst>
            <a:ext uri="{FF2B5EF4-FFF2-40B4-BE49-F238E27FC236}">
              <a16:creationId xmlns:a16="http://schemas.microsoft.com/office/drawing/2014/main" id="{A81BF9E8-5262-4FF0-B517-F87F3F777A24}"/>
            </a:ext>
          </a:extLst>
        </xdr:cNvPr>
        <xdr:cNvSpPr/>
      </xdr:nvSpPr>
      <xdr:spPr>
        <a:xfrm>
          <a:off x="6098540" y="10628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116205</xdr:rowOff>
    </xdr:from>
    <xdr:to>
      <xdr:col>41</xdr:col>
      <xdr:colOff>50800</xdr:colOff>
      <xdr:row>63</xdr:row>
      <xdr:rowOff>118110</xdr:rowOff>
    </xdr:to>
    <xdr:cxnSp macro="">
      <xdr:nvCxnSpPr>
        <xdr:cNvPr id="253" name="直線コネクタ 252">
          <a:extLst>
            <a:ext uri="{FF2B5EF4-FFF2-40B4-BE49-F238E27FC236}">
              <a16:creationId xmlns:a16="http://schemas.microsoft.com/office/drawing/2014/main" id="{3650B04C-71E7-4B0F-98EB-C5C89CD5C30A}"/>
            </a:ext>
          </a:extLst>
        </xdr:cNvPr>
        <xdr:cNvCxnSpPr/>
      </xdr:nvCxnSpPr>
      <xdr:spPr>
        <a:xfrm flipV="1">
          <a:off x="6149340" y="10677525"/>
          <a:ext cx="7747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60</xdr:row>
      <xdr:rowOff>101600</xdr:rowOff>
    </xdr:from>
    <xdr:ext cx="469900" cy="259080"/>
    <xdr:sp macro="" textlink="">
      <xdr:nvSpPr>
        <xdr:cNvPr id="254" name="n_1aveValue【体育館・プール】&#10;一人当たり面積">
          <a:extLst>
            <a:ext uri="{FF2B5EF4-FFF2-40B4-BE49-F238E27FC236}">
              <a16:creationId xmlns:a16="http://schemas.microsoft.com/office/drawing/2014/main" id="{C286C9B7-9881-419D-B262-C62E3C2932F3}"/>
            </a:ext>
          </a:extLst>
        </xdr:cNvPr>
        <xdr:cNvSpPr txBox="1"/>
      </xdr:nvSpPr>
      <xdr:spPr>
        <a:xfrm>
          <a:off x="8271510" y="101600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0.202</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60</xdr:row>
      <xdr:rowOff>97790</xdr:rowOff>
    </xdr:from>
    <xdr:ext cx="467995" cy="257175"/>
    <xdr:sp macro="" textlink="">
      <xdr:nvSpPr>
        <xdr:cNvPr id="255" name="n_2aveValue【体育館・プール】&#10;一人当たり面積">
          <a:extLst>
            <a:ext uri="{FF2B5EF4-FFF2-40B4-BE49-F238E27FC236}">
              <a16:creationId xmlns:a16="http://schemas.microsoft.com/office/drawing/2014/main" id="{522E11D5-A854-4E71-B804-E2B3AEDEE519}"/>
            </a:ext>
          </a:extLst>
        </xdr:cNvPr>
        <xdr:cNvSpPr txBox="1"/>
      </xdr:nvSpPr>
      <xdr:spPr>
        <a:xfrm>
          <a:off x="7509510" y="1015619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0.204</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60</xdr:row>
      <xdr:rowOff>141605</xdr:rowOff>
    </xdr:from>
    <xdr:ext cx="467995" cy="259080"/>
    <xdr:sp macro="" textlink="">
      <xdr:nvSpPr>
        <xdr:cNvPr id="256" name="n_3aveValue【体育館・プール】&#10;一人当たり面積">
          <a:extLst>
            <a:ext uri="{FF2B5EF4-FFF2-40B4-BE49-F238E27FC236}">
              <a16:creationId xmlns:a16="http://schemas.microsoft.com/office/drawing/2014/main" id="{F5FCAC19-FE10-4120-8CFE-7576A25DFCBB}"/>
            </a:ext>
          </a:extLst>
        </xdr:cNvPr>
        <xdr:cNvSpPr txBox="1"/>
      </xdr:nvSpPr>
      <xdr:spPr>
        <a:xfrm>
          <a:off x="6711950" y="1020000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0.181</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60</xdr:row>
      <xdr:rowOff>130175</xdr:rowOff>
    </xdr:from>
    <xdr:ext cx="467995" cy="259080"/>
    <xdr:sp macro="" textlink="">
      <xdr:nvSpPr>
        <xdr:cNvPr id="257" name="n_4aveValue【体育館・プール】&#10;一人当たり面積">
          <a:extLst>
            <a:ext uri="{FF2B5EF4-FFF2-40B4-BE49-F238E27FC236}">
              <a16:creationId xmlns:a16="http://schemas.microsoft.com/office/drawing/2014/main" id="{34E79F30-324C-4D42-BB9A-0116D7ED88D4}"/>
            </a:ext>
          </a:extLst>
        </xdr:cNvPr>
        <xdr:cNvSpPr txBox="1"/>
      </xdr:nvSpPr>
      <xdr:spPr>
        <a:xfrm>
          <a:off x="5937250" y="1018857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0.187</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63</xdr:row>
      <xdr:rowOff>156210</xdr:rowOff>
    </xdr:from>
    <xdr:ext cx="469900" cy="257175"/>
    <xdr:sp macro="" textlink="">
      <xdr:nvSpPr>
        <xdr:cNvPr id="258" name="n_1mainValue【体育館・プール】&#10;一人当たり面積">
          <a:extLst>
            <a:ext uri="{FF2B5EF4-FFF2-40B4-BE49-F238E27FC236}">
              <a16:creationId xmlns:a16="http://schemas.microsoft.com/office/drawing/2014/main" id="{0D2DE1F1-05C5-40FA-8CF9-081BCF82B4E1}"/>
            </a:ext>
          </a:extLst>
        </xdr:cNvPr>
        <xdr:cNvSpPr txBox="1"/>
      </xdr:nvSpPr>
      <xdr:spPr>
        <a:xfrm>
          <a:off x="8271510" y="1071753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0.070</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63</xdr:row>
      <xdr:rowOff>156210</xdr:rowOff>
    </xdr:from>
    <xdr:ext cx="467995" cy="257175"/>
    <xdr:sp macro="" textlink="">
      <xdr:nvSpPr>
        <xdr:cNvPr id="259" name="n_2mainValue【体育館・プール】&#10;一人当たり面積">
          <a:extLst>
            <a:ext uri="{FF2B5EF4-FFF2-40B4-BE49-F238E27FC236}">
              <a16:creationId xmlns:a16="http://schemas.microsoft.com/office/drawing/2014/main" id="{DB7C9759-925E-4CE5-ACAC-2C0D0BC7A6CC}"/>
            </a:ext>
          </a:extLst>
        </xdr:cNvPr>
        <xdr:cNvSpPr txBox="1"/>
      </xdr:nvSpPr>
      <xdr:spPr>
        <a:xfrm>
          <a:off x="7509510" y="1071753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0.070</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63</xdr:row>
      <xdr:rowOff>158115</xdr:rowOff>
    </xdr:from>
    <xdr:ext cx="467995" cy="257175"/>
    <xdr:sp macro="" textlink="">
      <xdr:nvSpPr>
        <xdr:cNvPr id="260" name="n_3mainValue【体育館・プール】&#10;一人当たり面積">
          <a:extLst>
            <a:ext uri="{FF2B5EF4-FFF2-40B4-BE49-F238E27FC236}">
              <a16:creationId xmlns:a16="http://schemas.microsoft.com/office/drawing/2014/main" id="{3ECC3677-8E77-4FAC-A3C0-941A82EEA6F9}"/>
            </a:ext>
          </a:extLst>
        </xdr:cNvPr>
        <xdr:cNvSpPr txBox="1"/>
      </xdr:nvSpPr>
      <xdr:spPr>
        <a:xfrm>
          <a:off x="6711950" y="1071943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0.069</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63</xdr:row>
      <xdr:rowOff>160020</xdr:rowOff>
    </xdr:from>
    <xdr:ext cx="467995" cy="259080"/>
    <xdr:sp macro="" textlink="">
      <xdr:nvSpPr>
        <xdr:cNvPr id="261" name="n_4mainValue【体育館・プール】&#10;一人当たり面積">
          <a:extLst>
            <a:ext uri="{FF2B5EF4-FFF2-40B4-BE49-F238E27FC236}">
              <a16:creationId xmlns:a16="http://schemas.microsoft.com/office/drawing/2014/main" id="{FCCF7105-B5A9-454E-B59A-085A7D738D32}"/>
            </a:ext>
          </a:extLst>
        </xdr:cNvPr>
        <xdr:cNvSpPr txBox="1"/>
      </xdr:nvSpPr>
      <xdr:spPr>
        <a:xfrm>
          <a:off x="5937250" y="1072134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0.068</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5640E1C5-3224-47CC-B71A-399A41E24DE8}"/>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ED23B9BF-05F1-4B34-B6DC-A176279CD281}"/>
            </a:ext>
          </a:extLst>
        </xdr:cNvPr>
        <xdr:cNvSpPr/>
      </xdr:nvSpPr>
      <xdr:spPr>
        <a:xfrm>
          <a:off x="797560" y="1219708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D9FE4C84-764D-4705-98EE-C3F0AD6CBDB4}"/>
            </a:ext>
          </a:extLst>
        </xdr:cNvPr>
        <xdr:cNvSpPr/>
      </xdr:nvSpPr>
      <xdr:spPr>
        <a:xfrm>
          <a:off x="797560" y="1239647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28/66</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83A95EC8-7FFF-4238-A754-8F1690E81532}"/>
            </a:ext>
          </a:extLst>
        </xdr:cNvPr>
        <xdr:cNvSpPr/>
      </xdr:nvSpPr>
      <xdr:spPr>
        <a:xfrm>
          <a:off x="1676400" y="1219708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71188ACD-4508-4D4B-9C25-0B8244E2E56E}"/>
            </a:ext>
          </a:extLst>
        </xdr:cNvPr>
        <xdr:cNvSpPr/>
      </xdr:nvSpPr>
      <xdr:spPr>
        <a:xfrm>
          <a:off x="1676400" y="1239647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58.8</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4DC326CD-0D55-472E-B26A-66DD30AE0E04}"/>
            </a:ext>
          </a:extLst>
        </xdr:cNvPr>
        <xdr:cNvSpPr/>
      </xdr:nvSpPr>
      <xdr:spPr>
        <a:xfrm>
          <a:off x="2682240" y="1219708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新潟県平均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4767FD55-1ECE-4AF3-A56D-EA185873C4F8}"/>
            </a:ext>
          </a:extLst>
        </xdr:cNvPr>
        <xdr:cNvSpPr/>
      </xdr:nvSpPr>
      <xdr:spPr>
        <a:xfrm>
          <a:off x="2682240" y="1239647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58.0</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2895DBDB-E710-440F-9FAC-295F326F0F51}"/>
            </a:ext>
          </a:extLst>
        </xdr:cNvPr>
        <xdr:cNvSpPr/>
      </xdr:nvSpPr>
      <xdr:spPr>
        <a:xfrm>
          <a:off x="670560" y="12668250"/>
          <a:ext cx="417576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6545" cy="223520"/>
    <xdr:sp macro="" textlink="">
      <xdr:nvSpPr>
        <xdr:cNvPr id="270" name="テキスト ボックス 269">
          <a:extLst>
            <a:ext uri="{FF2B5EF4-FFF2-40B4-BE49-F238E27FC236}">
              <a16:creationId xmlns:a16="http://schemas.microsoft.com/office/drawing/2014/main" id="{989EFE0F-FE1F-43BA-894A-8F5B5EDC692E}"/>
            </a:ext>
          </a:extLst>
        </xdr:cNvPr>
        <xdr:cNvSpPr txBox="1"/>
      </xdr:nvSpPr>
      <xdr:spPr>
        <a:xfrm>
          <a:off x="655320" y="12481560"/>
          <a:ext cx="29654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9EDFCE16-900B-4BD8-BF29-87612A0DBE71}"/>
            </a:ext>
          </a:extLst>
        </xdr:cNvPr>
        <xdr:cNvCxnSpPr/>
      </xdr:nvCxnSpPr>
      <xdr:spPr>
        <a:xfrm>
          <a:off x="670560" y="1490472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88</xdr:row>
      <xdr:rowOff>10160</xdr:rowOff>
    </xdr:from>
    <xdr:ext cx="465455" cy="259080"/>
    <xdr:sp macro="" textlink="">
      <xdr:nvSpPr>
        <xdr:cNvPr id="272" name="テキスト ボックス 271">
          <a:extLst>
            <a:ext uri="{FF2B5EF4-FFF2-40B4-BE49-F238E27FC236}">
              <a16:creationId xmlns:a16="http://schemas.microsoft.com/office/drawing/2014/main" id="{2052207B-CE93-486F-8D6F-DA8DBA4D3E57}"/>
            </a:ext>
          </a:extLst>
        </xdr:cNvPr>
        <xdr:cNvSpPr txBox="1"/>
      </xdr:nvSpPr>
      <xdr:spPr>
        <a:xfrm>
          <a:off x="271780" y="1476248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3" name="直線コネクタ 272">
          <a:extLst>
            <a:ext uri="{FF2B5EF4-FFF2-40B4-BE49-F238E27FC236}">
              <a16:creationId xmlns:a16="http://schemas.microsoft.com/office/drawing/2014/main" id="{8786300B-BDF4-4B98-A0EB-2958D2CCDCFB}"/>
            </a:ext>
          </a:extLst>
        </xdr:cNvPr>
        <xdr:cNvCxnSpPr/>
      </xdr:nvCxnSpPr>
      <xdr:spPr>
        <a:xfrm>
          <a:off x="670560" y="1445514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85</xdr:row>
      <xdr:rowOff>67310</xdr:rowOff>
    </xdr:from>
    <xdr:ext cx="465455" cy="259080"/>
    <xdr:sp macro="" textlink="">
      <xdr:nvSpPr>
        <xdr:cNvPr id="274" name="テキスト ボックス 273">
          <a:extLst>
            <a:ext uri="{FF2B5EF4-FFF2-40B4-BE49-F238E27FC236}">
              <a16:creationId xmlns:a16="http://schemas.microsoft.com/office/drawing/2014/main" id="{8B3EA21F-0AD0-4539-910E-82191530B926}"/>
            </a:ext>
          </a:extLst>
        </xdr:cNvPr>
        <xdr:cNvSpPr txBox="1"/>
      </xdr:nvSpPr>
      <xdr:spPr>
        <a:xfrm>
          <a:off x="271780" y="1431671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5" name="直線コネクタ 274">
          <a:extLst>
            <a:ext uri="{FF2B5EF4-FFF2-40B4-BE49-F238E27FC236}">
              <a16:creationId xmlns:a16="http://schemas.microsoft.com/office/drawing/2014/main" id="{BFC1DEF6-526E-4C22-8B30-8B3D2823D045}"/>
            </a:ext>
          </a:extLst>
        </xdr:cNvPr>
        <xdr:cNvCxnSpPr/>
      </xdr:nvCxnSpPr>
      <xdr:spPr>
        <a:xfrm>
          <a:off x="670560" y="1400937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82</xdr:row>
      <xdr:rowOff>124460</xdr:rowOff>
    </xdr:from>
    <xdr:ext cx="403225" cy="259080"/>
    <xdr:sp macro="" textlink="">
      <xdr:nvSpPr>
        <xdr:cNvPr id="276" name="テキスト ボックス 275">
          <a:extLst>
            <a:ext uri="{FF2B5EF4-FFF2-40B4-BE49-F238E27FC236}">
              <a16:creationId xmlns:a16="http://schemas.microsoft.com/office/drawing/2014/main" id="{9F9F2D4D-7743-4AE5-889A-32E1C707A1FE}"/>
            </a:ext>
          </a:extLst>
        </xdr:cNvPr>
        <xdr:cNvSpPr txBox="1"/>
      </xdr:nvSpPr>
      <xdr:spPr>
        <a:xfrm>
          <a:off x="335915" y="1387094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7" name="直線コネクタ 276">
          <a:extLst>
            <a:ext uri="{FF2B5EF4-FFF2-40B4-BE49-F238E27FC236}">
              <a16:creationId xmlns:a16="http://schemas.microsoft.com/office/drawing/2014/main" id="{95F99C51-5D18-49C3-B48B-0C01D73747E9}"/>
            </a:ext>
          </a:extLst>
        </xdr:cNvPr>
        <xdr:cNvCxnSpPr/>
      </xdr:nvCxnSpPr>
      <xdr:spPr>
        <a:xfrm>
          <a:off x="670560" y="1356360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80</xdr:row>
      <xdr:rowOff>10160</xdr:rowOff>
    </xdr:from>
    <xdr:ext cx="403225" cy="259080"/>
    <xdr:sp macro="" textlink="">
      <xdr:nvSpPr>
        <xdr:cNvPr id="278" name="テキスト ボックス 277">
          <a:extLst>
            <a:ext uri="{FF2B5EF4-FFF2-40B4-BE49-F238E27FC236}">
              <a16:creationId xmlns:a16="http://schemas.microsoft.com/office/drawing/2014/main" id="{3F17BA08-0B2E-4C65-A991-F497D3A8F17F}"/>
            </a:ext>
          </a:extLst>
        </xdr:cNvPr>
        <xdr:cNvSpPr txBox="1"/>
      </xdr:nvSpPr>
      <xdr:spPr>
        <a:xfrm>
          <a:off x="335915" y="134213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9" name="直線コネクタ 278">
          <a:extLst>
            <a:ext uri="{FF2B5EF4-FFF2-40B4-BE49-F238E27FC236}">
              <a16:creationId xmlns:a16="http://schemas.microsoft.com/office/drawing/2014/main" id="{F148242A-DCC5-4E6B-BE13-1FC99149DCB3}"/>
            </a:ext>
          </a:extLst>
        </xdr:cNvPr>
        <xdr:cNvCxnSpPr/>
      </xdr:nvCxnSpPr>
      <xdr:spPr>
        <a:xfrm>
          <a:off x="670560" y="1311402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77</xdr:row>
      <xdr:rowOff>67310</xdr:rowOff>
    </xdr:from>
    <xdr:ext cx="403225" cy="259080"/>
    <xdr:sp macro="" textlink="">
      <xdr:nvSpPr>
        <xdr:cNvPr id="280" name="テキスト ボックス 279">
          <a:extLst>
            <a:ext uri="{FF2B5EF4-FFF2-40B4-BE49-F238E27FC236}">
              <a16:creationId xmlns:a16="http://schemas.microsoft.com/office/drawing/2014/main" id="{6F1FCA26-5C90-4C70-A16F-34F4E8E646D5}"/>
            </a:ext>
          </a:extLst>
        </xdr:cNvPr>
        <xdr:cNvSpPr txBox="1"/>
      </xdr:nvSpPr>
      <xdr:spPr>
        <a:xfrm>
          <a:off x="335915" y="1297559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1" name="直線コネクタ 280">
          <a:extLst>
            <a:ext uri="{FF2B5EF4-FFF2-40B4-BE49-F238E27FC236}">
              <a16:creationId xmlns:a16="http://schemas.microsoft.com/office/drawing/2014/main" id="{0DE936E2-5C3E-4F3E-96C8-9FDAF5A02168}"/>
            </a:ext>
          </a:extLst>
        </xdr:cNvPr>
        <xdr:cNvCxnSpPr/>
      </xdr:nvCxnSpPr>
      <xdr:spPr>
        <a:xfrm>
          <a:off x="670560" y="1266825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74</xdr:row>
      <xdr:rowOff>124460</xdr:rowOff>
    </xdr:from>
    <xdr:ext cx="403225" cy="259080"/>
    <xdr:sp macro="" textlink="">
      <xdr:nvSpPr>
        <xdr:cNvPr id="282" name="テキスト ボックス 281">
          <a:extLst>
            <a:ext uri="{FF2B5EF4-FFF2-40B4-BE49-F238E27FC236}">
              <a16:creationId xmlns:a16="http://schemas.microsoft.com/office/drawing/2014/main" id="{113D947F-19DD-4CEF-892D-547F7256E66D}"/>
            </a:ext>
          </a:extLst>
        </xdr:cNvPr>
        <xdr:cNvSpPr txBox="1"/>
      </xdr:nvSpPr>
      <xdr:spPr>
        <a:xfrm>
          <a:off x="335915" y="1252982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3" name="【福祉施設】&#10;有形固定資産減価償却率グラフ枠">
          <a:extLst>
            <a:ext uri="{FF2B5EF4-FFF2-40B4-BE49-F238E27FC236}">
              <a16:creationId xmlns:a16="http://schemas.microsoft.com/office/drawing/2014/main" id="{DF7DFA16-F14D-40B0-87B2-2AD34AE08AC0}"/>
            </a:ext>
          </a:extLst>
        </xdr:cNvPr>
        <xdr:cNvSpPr/>
      </xdr:nvSpPr>
      <xdr:spPr>
        <a:xfrm>
          <a:off x="670560" y="12668250"/>
          <a:ext cx="417576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109220</xdr:rowOff>
    </xdr:from>
    <xdr:to>
      <xdr:col>24</xdr:col>
      <xdr:colOff>62865</xdr:colOff>
      <xdr:row>86</xdr:row>
      <xdr:rowOff>33655</xdr:rowOff>
    </xdr:to>
    <xdr:cxnSp macro="">
      <xdr:nvCxnSpPr>
        <xdr:cNvPr id="284" name="直線コネクタ 283">
          <a:extLst>
            <a:ext uri="{FF2B5EF4-FFF2-40B4-BE49-F238E27FC236}">
              <a16:creationId xmlns:a16="http://schemas.microsoft.com/office/drawing/2014/main" id="{405FDC4D-DC94-48B6-BBFE-1F0584444FB3}"/>
            </a:ext>
          </a:extLst>
        </xdr:cNvPr>
        <xdr:cNvCxnSpPr/>
      </xdr:nvCxnSpPr>
      <xdr:spPr>
        <a:xfrm flipV="1">
          <a:off x="4086225" y="13017500"/>
          <a:ext cx="0" cy="14331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37465</xdr:rowOff>
    </xdr:from>
    <xdr:ext cx="405130" cy="259080"/>
    <xdr:sp macro="" textlink="">
      <xdr:nvSpPr>
        <xdr:cNvPr id="285" name="【福祉施設】&#10;有形固定資産減価償却率最小値テキスト">
          <a:extLst>
            <a:ext uri="{FF2B5EF4-FFF2-40B4-BE49-F238E27FC236}">
              <a16:creationId xmlns:a16="http://schemas.microsoft.com/office/drawing/2014/main" id="{116BA677-A096-4C43-BE67-CC4E2B599C53}"/>
            </a:ext>
          </a:extLst>
        </xdr:cNvPr>
        <xdr:cNvSpPr txBox="1"/>
      </xdr:nvSpPr>
      <xdr:spPr>
        <a:xfrm>
          <a:off x="4124960" y="1445450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99.8</a:t>
          </a:r>
          <a:endParaRPr kumimoji="1" lang="ja-JP" altLang="en-US" sz="1000" b="1">
            <a:latin typeface="ＭＳ Ｐゴシック"/>
            <a:ea typeface="ＭＳ Ｐゴシック"/>
          </a:endParaRPr>
        </a:p>
      </xdr:txBody>
    </xdr:sp>
    <xdr:clientData/>
  </xdr:oneCellAnchor>
  <xdr:twoCellAnchor>
    <xdr:from>
      <xdr:col>23</xdr:col>
      <xdr:colOff>165100</xdr:colOff>
      <xdr:row>86</xdr:row>
      <xdr:rowOff>33655</xdr:rowOff>
    </xdr:from>
    <xdr:to>
      <xdr:col>24</xdr:col>
      <xdr:colOff>152400</xdr:colOff>
      <xdr:row>86</xdr:row>
      <xdr:rowOff>33655</xdr:rowOff>
    </xdr:to>
    <xdr:cxnSp macro="">
      <xdr:nvCxnSpPr>
        <xdr:cNvPr id="286" name="直線コネクタ 285">
          <a:extLst>
            <a:ext uri="{FF2B5EF4-FFF2-40B4-BE49-F238E27FC236}">
              <a16:creationId xmlns:a16="http://schemas.microsoft.com/office/drawing/2014/main" id="{9A85ACD3-8512-4E31-9B8D-948F223F33BA}"/>
            </a:ext>
          </a:extLst>
        </xdr:cNvPr>
        <xdr:cNvCxnSpPr/>
      </xdr:nvCxnSpPr>
      <xdr:spPr>
        <a:xfrm>
          <a:off x="4020820" y="14450695"/>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55880</xdr:rowOff>
    </xdr:from>
    <xdr:ext cx="405130" cy="259080"/>
    <xdr:sp macro="" textlink="">
      <xdr:nvSpPr>
        <xdr:cNvPr id="287" name="【福祉施設】&#10;有形固定資産減価償却率最大値テキスト">
          <a:extLst>
            <a:ext uri="{FF2B5EF4-FFF2-40B4-BE49-F238E27FC236}">
              <a16:creationId xmlns:a16="http://schemas.microsoft.com/office/drawing/2014/main" id="{8662A709-B714-4BE2-85FE-B2F441A06836}"/>
            </a:ext>
          </a:extLst>
        </xdr:cNvPr>
        <xdr:cNvSpPr txBox="1"/>
      </xdr:nvSpPr>
      <xdr:spPr>
        <a:xfrm>
          <a:off x="4124960" y="1279652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35.6</a:t>
          </a:r>
          <a:endParaRPr kumimoji="1" lang="ja-JP" altLang="en-US" sz="1000" b="1">
            <a:latin typeface="ＭＳ Ｐゴシック"/>
            <a:ea typeface="ＭＳ Ｐゴシック"/>
          </a:endParaRPr>
        </a:p>
      </xdr:txBody>
    </xdr:sp>
    <xdr:clientData/>
  </xdr:oneCellAnchor>
  <xdr:twoCellAnchor>
    <xdr:from>
      <xdr:col>23</xdr:col>
      <xdr:colOff>165100</xdr:colOff>
      <xdr:row>77</xdr:row>
      <xdr:rowOff>109220</xdr:rowOff>
    </xdr:from>
    <xdr:to>
      <xdr:col>24</xdr:col>
      <xdr:colOff>152400</xdr:colOff>
      <xdr:row>77</xdr:row>
      <xdr:rowOff>109220</xdr:rowOff>
    </xdr:to>
    <xdr:cxnSp macro="">
      <xdr:nvCxnSpPr>
        <xdr:cNvPr id="288" name="直線コネクタ 287">
          <a:extLst>
            <a:ext uri="{FF2B5EF4-FFF2-40B4-BE49-F238E27FC236}">
              <a16:creationId xmlns:a16="http://schemas.microsoft.com/office/drawing/2014/main" id="{5A43616D-97C4-469F-AB51-18C90D61DA42}"/>
            </a:ext>
          </a:extLst>
        </xdr:cNvPr>
        <xdr:cNvCxnSpPr/>
      </xdr:nvCxnSpPr>
      <xdr:spPr>
        <a:xfrm>
          <a:off x="4020820" y="1301750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41910</xdr:rowOff>
    </xdr:from>
    <xdr:ext cx="405130" cy="257175"/>
    <xdr:sp macro="" textlink="">
      <xdr:nvSpPr>
        <xdr:cNvPr id="289" name="【福祉施設】&#10;有形固定資産減価償却率平均値テキスト">
          <a:extLst>
            <a:ext uri="{FF2B5EF4-FFF2-40B4-BE49-F238E27FC236}">
              <a16:creationId xmlns:a16="http://schemas.microsoft.com/office/drawing/2014/main" id="{A955BF49-6F73-40BC-AD69-E883C79CF022}"/>
            </a:ext>
          </a:extLst>
        </xdr:cNvPr>
        <xdr:cNvSpPr txBox="1"/>
      </xdr:nvSpPr>
      <xdr:spPr>
        <a:xfrm>
          <a:off x="4124960" y="13453110"/>
          <a:ext cx="40513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63.9</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81</xdr:row>
      <xdr:rowOff>19050</xdr:rowOff>
    </xdr:from>
    <xdr:to>
      <xdr:col>24</xdr:col>
      <xdr:colOff>114300</xdr:colOff>
      <xdr:row>81</xdr:row>
      <xdr:rowOff>120650</xdr:rowOff>
    </xdr:to>
    <xdr:sp macro="" textlink="">
      <xdr:nvSpPr>
        <xdr:cNvPr id="290" name="フローチャート: 判断 289">
          <a:extLst>
            <a:ext uri="{FF2B5EF4-FFF2-40B4-BE49-F238E27FC236}">
              <a16:creationId xmlns:a16="http://schemas.microsoft.com/office/drawing/2014/main" id="{748AFA57-0F6E-4D01-83DE-A0A251B6D6F9}"/>
            </a:ext>
          </a:extLst>
        </xdr:cNvPr>
        <xdr:cNvSpPr/>
      </xdr:nvSpPr>
      <xdr:spPr>
        <a:xfrm>
          <a:off x="4036060" y="1359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10160</xdr:rowOff>
    </xdr:from>
    <xdr:to>
      <xdr:col>20</xdr:col>
      <xdr:colOff>38100</xdr:colOff>
      <xdr:row>81</xdr:row>
      <xdr:rowOff>111760</xdr:rowOff>
    </xdr:to>
    <xdr:sp macro="" textlink="">
      <xdr:nvSpPr>
        <xdr:cNvPr id="291" name="フローチャート: 判断 290">
          <a:extLst>
            <a:ext uri="{FF2B5EF4-FFF2-40B4-BE49-F238E27FC236}">
              <a16:creationId xmlns:a16="http://schemas.microsoft.com/office/drawing/2014/main" id="{B1C3091B-DDBE-49DA-9A62-B515331CF97D}"/>
            </a:ext>
          </a:extLst>
        </xdr:cNvPr>
        <xdr:cNvSpPr/>
      </xdr:nvSpPr>
      <xdr:spPr>
        <a:xfrm>
          <a:off x="3312160" y="1358900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161290</xdr:rowOff>
    </xdr:from>
    <xdr:to>
      <xdr:col>15</xdr:col>
      <xdr:colOff>101600</xdr:colOff>
      <xdr:row>81</xdr:row>
      <xdr:rowOff>91440</xdr:rowOff>
    </xdr:to>
    <xdr:sp macro="" textlink="">
      <xdr:nvSpPr>
        <xdr:cNvPr id="292" name="フローチャート: 判断 291">
          <a:extLst>
            <a:ext uri="{FF2B5EF4-FFF2-40B4-BE49-F238E27FC236}">
              <a16:creationId xmlns:a16="http://schemas.microsoft.com/office/drawing/2014/main" id="{31AFA7F7-9324-4D52-B3E6-743EDC93282F}"/>
            </a:ext>
          </a:extLst>
        </xdr:cNvPr>
        <xdr:cNvSpPr/>
      </xdr:nvSpPr>
      <xdr:spPr>
        <a:xfrm>
          <a:off x="2514600" y="135724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132080</xdr:rowOff>
    </xdr:from>
    <xdr:to>
      <xdr:col>10</xdr:col>
      <xdr:colOff>165100</xdr:colOff>
      <xdr:row>81</xdr:row>
      <xdr:rowOff>61595</xdr:rowOff>
    </xdr:to>
    <xdr:sp macro="" textlink="">
      <xdr:nvSpPr>
        <xdr:cNvPr id="293" name="フローチャート: 判断 292">
          <a:extLst>
            <a:ext uri="{FF2B5EF4-FFF2-40B4-BE49-F238E27FC236}">
              <a16:creationId xmlns:a16="http://schemas.microsoft.com/office/drawing/2014/main" id="{67811A0B-3200-481E-B4B6-07C16AD0B478}"/>
            </a:ext>
          </a:extLst>
        </xdr:cNvPr>
        <xdr:cNvSpPr/>
      </xdr:nvSpPr>
      <xdr:spPr>
        <a:xfrm>
          <a:off x="1739900" y="13543280"/>
          <a:ext cx="10160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55880</xdr:rowOff>
    </xdr:from>
    <xdr:to>
      <xdr:col>6</xdr:col>
      <xdr:colOff>38100</xdr:colOff>
      <xdr:row>80</xdr:row>
      <xdr:rowOff>157480</xdr:rowOff>
    </xdr:to>
    <xdr:sp macro="" textlink="">
      <xdr:nvSpPr>
        <xdr:cNvPr id="294" name="フローチャート: 判断 293">
          <a:extLst>
            <a:ext uri="{FF2B5EF4-FFF2-40B4-BE49-F238E27FC236}">
              <a16:creationId xmlns:a16="http://schemas.microsoft.com/office/drawing/2014/main" id="{B90755DD-9817-45F5-8D5A-1A6C9DC37DB2}"/>
            </a:ext>
          </a:extLst>
        </xdr:cNvPr>
        <xdr:cNvSpPr/>
      </xdr:nvSpPr>
      <xdr:spPr>
        <a:xfrm>
          <a:off x="965200" y="1346708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149860</xdr:rowOff>
    </xdr:from>
    <xdr:ext cx="762000" cy="259080"/>
    <xdr:sp macro="" textlink="">
      <xdr:nvSpPr>
        <xdr:cNvPr id="295" name="テキスト ボックス 294">
          <a:extLst>
            <a:ext uri="{FF2B5EF4-FFF2-40B4-BE49-F238E27FC236}">
              <a16:creationId xmlns:a16="http://schemas.microsoft.com/office/drawing/2014/main" id="{EA6B0047-6554-4080-B7C6-3CD6D921EEF2}"/>
            </a:ext>
          </a:extLst>
        </xdr:cNvPr>
        <xdr:cNvSpPr txBox="1"/>
      </xdr:nvSpPr>
      <xdr:spPr>
        <a:xfrm>
          <a:off x="3919220" y="149021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88</xdr:row>
      <xdr:rowOff>149860</xdr:rowOff>
    </xdr:from>
    <xdr:ext cx="762000" cy="259080"/>
    <xdr:sp macro="" textlink="">
      <xdr:nvSpPr>
        <xdr:cNvPr id="296" name="テキスト ボックス 295">
          <a:extLst>
            <a:ext uri="{FF2B5EF4-FFF2-40B4-BE49-F238E27FC236}">
              <a16:creationId xmlns:a16="http://schemas.microsoft.com/office/drawing/2014/main" id="{FD3E3AB8-1A63-47D3-A83C-1332C2F73A3A}"/>
            </a:ext>
          </a:extLst>
        </xdr:cNvPr>
        <xdr:cNvSpPr txBox="1"/>
      </xdr:nvSpPr>
      <xdr:spPr>
        <a:xfrm>
          <a:off x="3187700" y="149021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88</xdr:row>
      <xdr:rowOff>149860</xdr:rowOff>
    </xdr:from>
    <xdr:ext cx="762000" cy="259080"/>
    <xdr:sp macro="" textlink="">
      <xdr:nvSpPr>
        <xdr:cNvPr id="297" name="テキスト ボックス 296">
          <a:extLst>
            <a:ext uri="{FF2B5EF4-FFF2-40B4-BE49-F238E27FC236}">
              <a16:creationId xmlns:a16="http://schemas.microsoft.com/office/drawing/2014/main" id="{06DDFBE9-F254-4EB3-AF5A-F0CF83321842}"/>
            </a:ext>
          </a:extLst>
        </xdr:cNvPr>
        <xdr:cNvSpPr txBox="1"/>
      </xdr:nvSpPr>
      <xdr:spPr>
        <a:xfrm>
          <a:off x="2397760" y="149021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88</xdr:row>
      <xdr:rowOff>149860</xdr:rowOff>
    </xdr:from>
    <xdr:ext cx="762000" cy="259080"/>
    <xdr:sp macro="" textlink="">
      <xdr:nvSpPr>
        <xdr:cNvPr id="298" name="テキスト ボックス 297">
          <a:extLst>
            <a:ext uri="{FF2B5EF4-FFF2-40B4-BE49-F238E27FC236}">
              <a16:creationId xmlns:a16="http://schemas.microsoft.com/office/drawing/2014/main" id="{107E7F86-5A1E-43BE-93DF-D9433EDD78CE}"/>
            </a:ext>
          </a:extLst>
        </xdr:cNvPr>
        <xdr:cNvSpPr txBox="1"/>
      </xdr:nvSpPr>
      <xdr:spPr>
        <a:xfrm>
          <a:off x="1623060" y="149021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88</xdr:row>
      <xdr:rowOff>149860</xdr:rowOff>
    </xdr:from>
    <xdr:ext cx="762000" cy="259080"/>
    <xdr:sp macro="" textlink="">
      <xdr:nvSpPr>
        <xdr:cNvPr id="299" name="テキスト ボックス 298">
          <a:extLst>
            <a:ext uri="{FF2B5EF4-FFF2-40B4-BE49-F238E27FC236}">
              <a16:creationId xmlns:a16="http://schemas.microsoft.com/office/drawing/2014/main" id="{2A5DB1B7-EC2C-45E0-A1E7-7C12AB7F8034}"/>
            </a:ext>
          </a:extLst>
        </xdr:cNvPr>
        <xdr:cNvSpPr txBox="1"/>
      </xdr:nvSpPr>
      <xdr:spPr>
        <a:xfrm>
          <a:off x="840740" y="149021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81</xdr:row>
      <xdr:rowOff>35560</xdr:rowOff>
    </xdr:from>
    <xdr:to>
      <xdr:col>24</xdr:col>
      <xdr:colOff>114300</xdr:colOff>
      <xdr:row>81</xdr:row>
      <xdr:rowOff>137160</xdr:rowOff>
    </xdr:to>
    <xdr:sp macro="" textlink="">
      <xdr:nvSpPr>
        <xdr:cNvPr id="300" name="楕円 299">
          <a:extLst>
            <a:ext uri="{FF2B5EF4-FFF2-40B4-BE49-F238E27FC236}">
              <a16:creationId xmlns:a16="http://schemas.microsoft.com/office/drawing/2014/main" id="{4CF17FBD-B78C-4ABC-9B78-B83D7DF912B5}"/>
            </a:ext>
          </a:extLst>
        </xdr:cNvPr>
        <xdr:cNvSpPr/>
      </xdr:nvSpPr>
      <xdr:spPr>
        <a:xfrm>
          <a:off x="4036060" y="13614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13970</xdr:rowOff>
    </xdr:from>
    <xdr:ext cx="405130" cy="259080"/>
    <xdr:sp macro="" textlink="">
      <xdr:nvSpPr>
        <xdr:cNvPr id="301" name="【福祉施設】&#10;有形固定資産減価償却率該当値テキスト">
          <a:extLst>
            <a:ext uri="{FF2B5EF4-FFF2-40B4-BE49-F238E27FC236}">
              <a16:creationId xmlns:a16="http://schemas.microsoft.com/office/drawing/2014/main" id="{649B6C57-1741-4D80-8E1E-2DCC56BE86B3}"/>
            </a:ext>
          </a:extLst>
        </xdr:cNvPr>
        <xdr:cNvSpPr txBox="1"/>
      </xdr:nvSpPr>
      <xdr:spPr>
        <a:xfrm>
          <a:off x="4124960" y="135928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64.6</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81</xdr:row>
      <xdr:rowOff>121920</xdr:rowOff>
    </xdr:from>
    <xdr:to>
      <xdr:col>20</xdr:col>
      <xdr:colOff>38100</xdr:colOff>
      <xdr:row>82</xdr:row>
      <xdr:rowOff>52070</xdr:rowOff>
    </xdr:to>
    <xdr:sp macro="" textlink="">
      <xdr:nvSpPr>
        <xdr:cNvPr id="302" name="楕円 301">
          <a:extLst>
            <a:ext uri="{FF2B5EF4-FFF2-40B4-BE49-F238E27FC236}">
              <a16:creationId xmlns:a16="http://schemas.microsoft.com/office/drawing/2014/main" id="{E5D86C96-20EB-4F7A-9A96-669441F628FB}"/>
            </a:ext>
          </a:extLst>
        </xdr:cNvPr>
        <xdr:cNvSpPr/>
      </xdr:nvSpPr>
      <xdr:spPr>
        <a:xfrm>
          <a:off x="3312160" y="1370076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86360</xdr:rowOff>
    </xdr:from>
    <xdr:to>
      <xdr:col>24</xdr:col>
      <xdr:colOff>63500</xdr:colOff>
      <xdr:row>82</xdr:row>
      <xdr:rowOff>1270</xdr:rowOff>
    </xdr:to>
    <xdr:cxnSp macro="">
      <xdr:nvCxnSpPr>
        <xdr:cNvPr id="303" name="直線コネクタ 302">
          <a:extLst>
            <a:ext uri="{FF2B5EF4-FFF2-40B4-BE49-F238E27FC236}">
              <a16:creationId xmlns:a16="http://schemas.microsoft.com/office/drawing/2014/main" id="{7FEE8969-0C80-4289-A0B5-D65941C73150}"/>
            </a:ext>
          </a:extLst>
        </xdr:cNvPr>
        <xdr:cNvCxnSpPr/>
      </xdr:nvCxnSpPr>
      <xdr:spPr>
        <a:xfrm flipV="1">
          <a:off x="3355340" y="13665200"/>
          <a:ext cx="731520" cy="825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110490</xdr:rowOff>
    </xdr:from>
    <xdr:to>
      <xdr:col>15</xdr:col>
      <xdr:colOff>101600</xdr:colOff>
      <xdr:row>81</xdr:row>
      <xdr:rowOff>40640</xdr:rowOff>
    </xdr:to>
    <xdr:sp macro="" textlink="">
      <xdr:nvSpPr>
        <xdr:cNvPr id="304" name="楕円 303">
          <a:extLst>
            <a:ext uri="{FF2B5EF4-FFF2-40B4-BE49-F238E27FC236}">
              <a16:creationId xmlns:a16="http://schemas.microsoft.com/office/drawing/2014/main" id="{603FFCEC-BDC4-4BBE-889E-D0E0922C4B05}"/>
            </a:ext>
          </a:extLst>
        </xdr:cNvPr>
        <xdr:cNvSpPr/>
      </xdr:nvSpPr>
      <xdr:spPr>
        <a:xfrm>
          <a:off x="2514600" y="135216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80</xdr:row>
      <xdr:rowOff>161290</xdr:rowOff>
    </xdr:from>
    <xdr:to>
      <xdr:col>19</xdr:col>
      <xdr:colOff>177800</xdr:colOff>
      <xdr:row>82</xdr:row>
      <xdr:rowOff>1270</xdr:rowOff>
    </xdr:to>
    <xdr:cxnSp macro="">
      <xdr:nvCxnSpPr>
        <xdr:cNvPr id="305" name="直線コネクタ 304">
          <a:extLst>
            <a:ext uri="{FF2B5EF4-FFF2-40B4-BE49-F238E27FC236}">
              <a16:creationId xmlns:a16="http://schemas.microsoft.com/office/drawing/2014/main" id="{3DACAA30-96DA-4835-9C78-CF49D3819016}"/>
            </a:ext>
          </a:extLst>
        </xdr:cNvPr>
        <xdr:cNvCxnSpPr/>
      </xdr:nvCxnSpPr>
      <xdr:spPr>
        <a:xfrm>
          <a:off x="2565400" y="13572490"/>
          <a:ext cx="789940" cy="1752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63500</xdr:rowOff>
    </xdr:from>
    <xdr:to>
      <xdr:col>10</xdr:col>
      <xdr:colOff>165100</xdr:colOff>
      <xdr:row>80</xdr:row>
      <xdr:rowOff>164465</xdr:rowOff>
    </xdr:to>
    <xdr:sp macro="" textlink="">
      <xdr:nvSpPr>
        <xdr:cNvPr id="306" name="楕円 305">
          <a:extLst>
            <a:ext uri="{FF2B5EF4-FFF2-40B4-BE49-F238E27FC236}">
              <a16:creationId xmlns:a16="http://schemas.microsoft.com/office/drawing/2014/main" id="{A6378DAA-63D0-44E1-A1C0-DF002230AC36}"/>
            </a:ext>
          </a:extLst>
        </xdr:cNvPr>
        <xdr:cNvSpPr/>
      </xdr:nvSpPr>
      <xdr:spPr>
        <a:xfrm>
          <a:off x="1739900" y="134747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113665</xdr:rowOff>
    </xdr:from>
    <xdr:to>
      <xdr:col>15</xdr:col>
      <xdr:colOff>50800</xdr:colOff>
      <xdr:row>80</xdr:row>
      <xdr:rowOff>161290</xdr:rowOff>
    </xdr:to>
    <xdr:cxnSp macro="">
      <xdr:nvCxnSpPr>
        <xdr:cNvPr id="307" name="直線コネクタ 306">
          <a:extLst>
            <a:ext uri="{FF2B5EF4-FFF2-40B4-BE49-F238E27FC236}">
              <a16:creationId xmlns:a16="http://schemas.microsoft.com/office/drawing/2014/main" id="{852C7D04-EB77-42D2-BBA7-F3E19C21A487}"/>
            </a:ext>
          </a:extLst>
        </xdr:cNvPr>
        <xdr:cNvCxnSpPr/>
      </xdr:nvCxnSpPr>
      <xdr:spPr>
        <a:xfrm>
          <a:off x="1790700" y="13524865"/>
          <a:ext cx="774700" cy="47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10160</xdr:rowOff>
    </xdr:from>
    <xdr:to>
      <xdr:col>6</xdr:col>
      <xdr:colOff>38100</xdr:colOff>
      <xdr:row>80</xdr:row>
      <xdr:rowOff>111760</xdr:rowOff>
    </xdr:to>
    <xdr:sp macro="" textlink="">
      <xdr:nvSpPr>
        <xdr:cNvPr id="308" name="楕円 307">
          <a:extLst>
            <a:ext uri="{FF2B5EF4-FFF2-40B4-BE49-F238E27FC236}">
              <a16:creationId xmlns:a16="http://schemas.microsoft.com/office/drawing/2014/main" id="{88F79A80-8160-483D-B295-7B5C53CA5CAA}"/>
            </a:ext>
          </a:extLst>
        </xdr:cNvPr>
        <xdr:cNvSpPr/>
      </xdr:nvSpPr>
      <xdr:spPr>
        <a:xfrm>
          <a:off x="965200" y="1342136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60960</xdr:rowOff>
    </xdr:from>
    <xdr:to>
      <xdr:col>10</xdr:col>
      <xdr:colOff>114300</xdr:colOff>
      <xdr:row>80</xdr:row>
      <xdr:rowOff>113665</xdr:rowOff>
    </xdr:to>
    <xdr:cxnSp macro="">
      <xdr:nvCxnSpPr>
        <xdr:cNvPr id="309" name="直線コネクタ 308">
          <a:extLst>
            <a:ext uri="{FF2B5EF4-FFF2-40B4-BE49-F238E27FC236}">
              <a16:creationId xmlns:a16="http://schemas.microsoft.com/office/drawing/2014/main" id="{E6B9005D-278E-4040-9192-239E9A992AA5}"/>
            </a:ext>
          </a:extLst>
        </xdr:cNvPr>
        <xdr:cNvCxnSpPr/>
      </xdr:nvCxnSpPr>
      <xdr:spPr>
        <a:xfrm>
          <a:off x="1008380" y="13472160"/>
          <a:ext cx="782320" cy="527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79</xdr:row>
      <xdr:rowOff>128270</xdr:rowOff>
    </xdr:from>
    <xdr:ext cx="405130" cy="259080"/>
    <xdr:sp macro="" textlink="">
      <xdr:nvSpPr>
        <xdr:cNvPr id="310" name="n_1aveValue【福祉施設】&#10;有形固定資産減価償却率">
          <a:extLst>
            <a:ext uri="{FF2B5EF4-FFF2-40B4-BE49-F238E27FC236}">
              <a16:creationId xmlns:a16="http://schemas.microsoft.com/office/drawing/2014/main" id="{8D814BE5-5E2B-4698-8D68-DFE5C66AFBEF}"/>
            </a:ext>
          </a:extLst>
        </xdr:cNvPr>
        <xdr:cNvSpPr txBox="1"/>
      </xdr:nvSpPr>
      <xdr:spPr>
        <a:xfrm>
          <a:off x="3170555" y="1337183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63.5</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81</xdr:row>
      <xdr:rowOff>82550</xdr:rowOff>
    </xdr:from>
    <xdr:ext cx="403225" cy="259080"/>
    <xdr:sp macro="" textlink="">
      <xdr:nvSpPr>
        <xdr:cNvPr id="311" name="n_2aveValue【福祉施設】&#10;有形固定資産減価償却率">
          <a:extLst>
            <a:ext uri="{FF2B5EF4-FFF2-40B4-BE49-F238E27FC236}">
              <a16:creationId xmlns:a16="http://schemas.microsoft.com/office/drawing/2014/main" id="{50F58083-FD38-44D2-9FE3-54528DFEB5DA}"/>
            </a:ext>
          </a:extLst>
        </xdr:cNvPr>
        <xdr:cNvSpPr txBox="1"/>
      </xdr:nvSpPr>
      <xdr:spPr>
        <a:xfrm>
          <a:off x="2385695" y="1366139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62.6</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81</xdr:row>
      <xdr:rowOff>52705</xdr:rowOff>
    </xdr:from>
    <xdr:ext cx="403225" cy="257175"/>
    <xdr:sp macro="" textlink="">
      <xdr:nvSpPr>
        <xdr:cNvPr id="312" name="n_3aveValue【福祉施設】&#10;有形固定資産減価償却率">
          <a:extLst>
            <a:ext uri="{FF2B5EF4-FFF2-40B4-BE49-F238E27FC236}">
              <a16:creationId xmlns:a16="http://schemas.microsoft.com/office/drawing/2014/main" id="{4401391A-886A-4248-869C-1967182E2EA1}"/>
            </a:ext>
          </a:extLst>
        </xdr:cNvPr>
        <xdr:cNvSpPr txBox="1"/>
      </xdr:nvSpPr>
      <xdr:spPr>
        <a:xfrm>
          <a:off x="1610995" y="1363154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61.3</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80</xdr:row>
      <xdr:rowOff>148590</xdr:rowOff>
    </xdr:from>
    <xdr:ext cx="403225" cy="259080"/>
    <xdr:sp macro="" textlink="">
      <xdr:nvSpPr>
        <xdr:cNvPr id="313" name="n_4aveValue【福祉施設】&#10;有形固定資産減価償却率">
          <a:extLst>
            <a:ext uri="{FF2B5EF4-FFF2-40B4-BE49-F238E27FC236}">
              <a16:creationId xmlns:a16="http://schemas.microsoft.com/office/drawing/2014/main" id="{D9495EBC-E4A1-4122-8FCC-2785D7C0B5C4}"/>
            </a:ext>
          </a:extLst>
        </xdr:cNvPr>
        <xdr:cNvSpPr txBox="1"/>
      </xdr:nvSpPr>
      <xdr:spPr>
        <a:xfrm>
          <a:off x="836295" y="1355979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58.0</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82</xdr:row>
      <xdr:rowOff>43180</xdr:rowOff>
    </xdr:from>
    <xdr:ext cx="405130" cy="257175"/>
    <xdr:sp macro="" textlink="">
      <xdr:nvSpPr>
        <xdr:cNvPr id="314" name="n_1mainValue【福祉施設】&#10;有形固定資産減価償却率">
          <a:extLst>
            <a:ext uri="{FF2B5EF4-FFF2-40B4-BE49-F238E27FC236}">
              <a16:creationId xmlns:a16="http://schemas.microsoft.com/office/drawing/2014/main" id="{15274F3E-FBE0-4311-8640-728CCBD5D908}"/>
            </a:ext>
          </a:extLst>
        </xdr:cNvPr>
        <xdr:cNvSpPr txBox="1"/>
      </xdr:nvSpPr>
      <xdr:spPr>
        <a:xfrm>
          <a:off x="3170555" y="1378966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68.4</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79</xdr:row>
      <xdr:rowOff>57150</xdr:rowOff>
    </xdr:from>
    <xdr:ext cx="403225" cy="259080"/>
    <xdr:sp macro="" textlink="">
      <xdr:nvSpPr>
        <xdr:cNvPr id="315" name="n_2mainValue【福祉施設】&#10;有形固定資産減価償却率">
          <a:extLst>
            <a:ext uri="{FF2B5EF4-FFF2-40B4-BE49-F238E27FC236}">
              <a16:creationId xmlns:a16="http://schemas.microsoft.com/office/drawing/2014/main" id="{F1C4F4BD-01F6-40B8-8308-1F41805C6BDD}"/>
            </a:ext>
          </a:extLst>
        </xdr:cNvPr>
        <xdr:cNvSpPr txBox="1"/>
      </xdr:nvSpPr>
      <xdr:spPr>
        <a:xfrm>
          <a:off x="2385695" y="1330071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60.4</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79</xdr:row>
      <xdr:rowOff>9525</xdr:rowOff>
    </xdr:from>
    <xdr:ext cx="403225" cy="257175"/>
    <xdr:sp macro="" textlink="">
      <xdr:nvSpPr>
        <xdr:cNvPr id="316" name="n_3mainValue【福祉施設】&#10;有形固定資産減価償却率">
          <a:extLst>
            <a:ext uri="{FF2B5EF4-FFF2-40B4-BE49-F238E27FC236}">
              <a16:creationId xmlns:a16="http://schemas.microsoft.com/office/drawing/2014/main" id="{7FF1C808-153E-458B-89DC-D609101BEC12}"/>
            </a:ext>
          </a:extLst>
        </xdr:cNvPr>
        <xdr:cNvSpPr txBox="1"/>
      </xdr:nvSpPr>
      <xdr:spPr>
        <a:xfrm>
          <a:off x="1610995" y="1325308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58.3</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78</xdr:row>
      <xdr:rowOff>128270</xdr:rowOff>
    </xdr:from>
    <xdr:ext cx="403225" cy="259080"/>
    <xdr:sp macro="" textlink="">
      <xdr:nvSpPr>
        <xdr:cNvPr id="317" name="n_4mainValue【福祉施設】&#10;有形固定資産減価償却率">
          <a:extLst>
            <a:ext uri="{FF2B5EF4-FFF2-40B4-BE49-F238E27FC236}">
              <a16:creationId xmlns:a16="http://schemas.microsoft.com/office/drawing/2014/main" id="{15EBD48A-0FEE-4A92-97EF-9F9618DF5ED6}"/>
            </a:ext>
          </a:extLst>
        </xdr:cNvPr>
        <xdr:cNvSpPr txBox="1"/>
      </xdr:nvSpPr>
      <xdr:spPr>
        <a:xfrm>
          <a:off x="836295" y="1320419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56.0</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8" name="正方形/長方形 317">
          <a:extLst>
            <a:ext uri="{FF2B5EF4-FFF2-40B4-BE49-F238E27FC236}">
              <a16:creationId xmlns:a16="http://schemas.microsoft.com/office/drawing/2014/main" id="{844041C5-713C-4717-BCD2-31E7E8558D4D}"/>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9" name="正方形/長方形 318">
          <a:extLst>
            <a:ext uri="{FF2B5EF4-FFF2-40B4-BE49-F238E27FC236}">
              <a16:creationId xmlns:a16="http://schemas.microsoft.com/office/drawing/2014/main" id="{EFBE571D-CBC5-4F3D-BBE0-AA516F93FB27}"/>
            </a:ext>
          </a:extLst>
        </xdr:cNvPr>
        <xdr:cNvSpPr/>
      </xdr:nvSpPr>
      <xdr:spPr>
        <a:xfrm>
          <a:off x="5930900" y="1219708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0" name="正方形/長方形 319">
          <a:extLst>
            <a:ext uri="{FF2B5EF4-FFF2-40B4-BE49-F238E27FC236}">
              <a16:creationId xmlns:a16="http://schemas.microsoft.com/office/drawing/2014/main" id="{F9F028C1-AEE0-4A3C-B2DD-8A3D21C06ECF}"/>
            </a:ext>
          </a:extLst>
        </xdr:cNvPr>
        <xdr:cNvSpPr/>
      </xdr:nvSpPr>
      <xdr:spPr>
        <a:xfrm>
          <a:off x="5930900" y="1239647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41/66</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1" name="正方形/長方形 320">
          <a:extLst>
            <a:ext uri="{FF2B5EF4-FFF2-40B4-BE49-F238E27FC236}">
              <a16:creationId xmlns:a16="http://schemas.microsoft.com/office/drawing/2014/main" id="{598AA31D-36B1-486B-9519-C2AA97EADD9D}"/>
            </a:ext>
          </a:extLst>
        </xdr:cNvPr>
        <xdr:cNvSpPr/>
      </xdr:nvSpPr>
      <xdr:spPr>
        <a:xfrm>
          <a:off x="6832600" y="1219708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2" name="正方形/長方形 321">
          <a:extLst>
            <a:ext uri="{FF2B5EF4-FFF2-40B4-BE49-F238E27FC236}">
              <a16:creationId xmlns:a16="http://schemas.microsoft.com/office/drawing/2014/main" id="{A6EB13A4-F6A0-4A2E-BDB0-12517C97AC67}"/>
            </a:ext>
          </a:extLst>
        </xdr:cNvPr>
        <xdr:cNvSpPr/>
      </xdr:nvSpPr>
      <xdr:spPr>
        <a:xfrm>
          <a:off x="6832600" y="1239647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0.076</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3" name="正方形/長方形 322">
          <a:extLst>
            <a:ext uri="{FF2B5EF4-FFF2-40B4-BE49-F238E27FC236}">
              <a16:creationId xmlns:a16="http://schemas.microsoft.com/office/drawing/2014/main" id="{D6287E11-ADFD-4D52-A578-0F0047A1E433}"/>
            </a:ext>
          </a:extLst>
        </xdr:cNvPr>
        <xdr:cNvSpPr/>
      </xdr:nvSpPr>
      <xdr:spPr>
        <a:xfrm>
          <a:off x="7838440" y="1219708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新潟県平均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4" name="正方形/長方形 323">
          <a:extLst>
            <a:ext uri="{FF2B5EF4-FFF2-40B4-BE49-F238E27FC236}">
              <a16:creationId xmlns:a16="http://schemas.microsoft.com/office/drawing/2014/main" id="{1141D833-89F6-4683-8AEA-16402D838023}"/>
            </a:ext>
          </a:extLst>
        </xdr:cNvPr>
        <xdr:cNvSpPr/>
      </xdr:nvSpPr>
      <xdr:spPr>
        <a:xfrm>
          <a:off x="7838440" y="1239647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0.093</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5" name="正方形/長方形 324">
          <a:extLst>
            <a:ext uri="{FF2B5EF4-FFF2-40B4-BE49-F238E27FC236}">
              <a16:creationId xmlns:a16="http://schemas.microsoft.com/office/drawing/2014/main" id="{E3F93238-E19F-4C7F-A8F2-139E62B38894}"/>
            </a:ext>
          </a:extLst>
        </xdr:cNvPr>
        <xdr:cNvSpPr/>
      </xdr:nvSpPr>
      <xdr:spPr>
        <a:xfrm>
          <a:off x="5826760" y="12668250"/>
          <a:ext cx="415290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7980" cy="223520"/>
    <xdr:sp macro="" textlink="">
      <xdr:nvSpPr>
        <xdr:cNvPr id="326" name="テキスト ボックス 325">
          <a:extLst>
            <a:ext uri="{FF2B5EF4-FFF2-40B4-BE49-F238E27FC236}">
              <a16:creationId xmlns:a16="http://schemas.microsoft.com/office/drawing/2014/main" id="{D07AA5CA-4053-4BC4-AC70-A69F07B19935}"/>
            </a:ext>
          </a:extLst>
        </xdr:cNvPr>
        <xdr:cNvSpPr txBox="1"/>
      </xdr:nvSpPr>
      <xdr:spPr>
        <a:xfrm>
          <a:off x="5788660" y="1248156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7" name="直線コネクタ 326">
          <a:extLst>
            <a:ext uri="{FF2B5EF4-FFF2-40B4-BE49-F238E27FC236}">
              <a16:creationId xmlns:a16="http://schemas.microsoft.com/office/drawing/2014/main" id="{A7DFA37F-2DF8-4A1A-A3D5-244D38D5C5EF}"/>
            </a:ext>
          </a:extLst>
        </xdr:cNvPr>
        <xdr:cNvCxnSpPr/>
      </xdr:nvCxnSpPr>
      <xdr:spPr>
        <a:xfrm>
          <a:off x="5826760" y="14904720"/>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28" name="直線コネクタ 327">
          <a:extLst>
            <a:ext uri="{FF2B5EF4-FFF2-40B4-BE49-F238E27FC236}">
              <a16:creationId xmlns:a16="http://schemas.microsoft.com/office/drawing/2014/main" id="{19C1A1D9-C800-488A-88F1-16062C78E633}"/>
            </a:ext>
          </a:extLst>
        </xdr:cNvPr>
        <xdr:cNvCxnSpPr/>
      </xdr:nvCxnSpPr>
      <xdr:spPr>
        <a:xfrm>
          <a:off x="5826760" y="14531340"/>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85</xdr:row>
      <xdr:rowOff>143510</xdr:rowOff>
    </xdr:from>
    <xdr:ext cx="465455" cy="257175"/>
    <xdr:sp macro="" textlink="">
      <xdr:nvSpPr>
        <xdr:cNvPr id="329" name="テキスト ボックス 328">
          <a:extLst>
            <a:ext uri="{FF2B5EF4-FFF2-40B4-BE49-F238E27FC236}">
              <a16:creationId xmlns:a16="http://schemas.microsoft.com/office/drawing/2014/main" id="{460F5E45-408E-4861-BB15-53DBB21B38D0}"/>
            </a:ext>
          </a:extLst>
        </xdr:cNvPr>
        <xdr:cNvSpPr txBox="1"/>
      </xdr:nvSpPr>
      <xdr:spPr>
        <a:xfrm>
          <a:off x="5405120" y="1439291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0" name="直線コネクタ 329">
          <a:extLst>
            <a:ext uri="{FF2B5EF4-FFF2-40B4-BE49-F238E27FC236}">
              <a16:creationId xmlns:a16="http://schemas.microsoft.com/office/drawing/2014/main" id="{8EC7FA1D-544A-4B5E-B9FC-7EF3A090C1E5}"/>
            </a:ext>
          </a:extLst>
        </xdr:cNvPr>
        <xdr:cNvCxnSpPr/>
      </xdr:nvCxnSpPr>
      <xdr:spPr>
        <a:xfrm>
          <a:off x="5826760" y="14157960"/>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83</xdr:row>
      <xdr:rowOff>105410</xdr:rowOff>
    </xdr:from>
    <xdr:ext cx="465455" cy="259080"/>
    <xdr:sp macro="" textlink="">
      <xdr:nvSpPr>
        <xdr:cNvPr id="331" name="テキスト ボックス 330">
          <a:extLst>
            <a:ext uri="{FF2B5EF4-FFF2-40B4-BE49-F238E27FC236}">
              <a16:creationId xmlns:a16="http://schemas.microsoft.com/office/drawing/2014/main" id="{B8D1CC58-969E-4A61-9BD2-2DE60FC65D8D}"/>
            </a:ext>
          </a:extLst>
        </xdr:cNvPr>
        <xdr:cNvSpPr txBox="1"/>
      </xdr:nvSpPr>
      <xdr:spPr>
        <a:xfrm>
          <a:off x="5405120" y="1401953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2" name="直線コネクタ 331">
          <a:extLst>
            <a:ext uri="{FF2B5EF4-FFF2-40B4-BE49-F238E27FC236}">
              <a16:creationId xmlns:a16="http://schemas.microsoft.com/office/drawing/2014/main" id="{996FF1FC-A68F-4271-B305-9A0E74F59FC5}"/>
            </a:ext>
          </a:extLst>
        </xdr:cNvPr>
        <xdr:cNvCxnSpPr/>
      </xdr:nvCxnSpPr>
      <xdr:spPr>
        <a:xfrm>
          <a:off x="5826760" y="13784580"/>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81</xdr:row>
      <xdr:rowOff>67310</xdr:rowOff>
    </xdr:from>
    <xdr:ext cx="465455" cy="259080"/>
    <xdr:sp macro="" textlink="">
      <xdr:nvSpPr>
        <xdr:cNvPr id="333" name="テキスト ボックス 332">
          <a:extLst>
            <a:ext uri="{FF2B5EF4-FFF2-40B4-BE49-F238E27FC236}">
              <a16:creationId xmlns:a16="http://schemas.microsoft.com/office/drawing/2014/main" id="{06F23DF0-F0D8-4313-85AD-4B8C70C4DB54}"/>
            </a:ext>
          </a:extLst>
        </xdr:cNvPr>
        <xdr:cNvSpPr txBox="1"/>
      </xdr:nvSpPr>
      <xdr:spPr>
        <a:xfrm>
          <a:off x="5405120" y="1364615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4" name="直線コネクタ 333">
          <a:extLst>
            <a:ext uri="{FF2B5EF4-FFF2-40B4-BE49-F238E27FC236}">
              <a16:creationId xmlns:a16="http://schemas.microsoft.com/office/drawing/2014/main" id="{57F48F94-9889-4C26-93F7-25AEDD64F280}"/>
            </a:ext>
          </a:extLst>
        </xdr:cNvPr>
        <xdr:cNvCxnSpPr/>
      </xdr:nvCxnSpPr>
      <xdr:spPr>
        <a:xfrm>
          <a:off x="5826760" y="13411200"/>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79</xdr:row>
      <xdr:rowOff>29210</xdr:rowOff>
    </xdr:from>
    <xdr:ext cx="465455" cy="257175"/>
    <xdr:sp macro="" textlink="">
      <xdr:nvSpPr>
        <xdr:cNvPr id="335" name="テキスト ボックス 334">
          <a:extLst>
            <a:ext uri="{FF2B5EF4-FFF2-40B4-BE49-F238E27FC236}">
              <a16:creationId xmlns:a16="http://schemas.microsoft.com/office/drawing/2014/main" id="{C65A20C4-D77F-4843-AC7E-426D9932198D}"/>
            </a:ext>
          </a:extLst>
        </xdr:cNvPr>
        <xdr:cNvSpPr txBox="1"/>
      </xdr:nvSpPr>
      <xdr:spPr>
        <a:xfrm>
          <a:off x="5405120" y="1327277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36" name="直線コネクタ 335">
          <a:extLst>
            <a:ext uri="{FF2B5EF4-FFF2-40B4-BE49-F238E27FC236}">
              <a16:creationId xmlns:a16="http://schemas.microsoft.com/office/drawing/2014/main" id="{2BB4F3AD-8E69-4C40-B4F8-2F136392B175}"/>
            </a:ext>
          </a:extLst>
        </xdr:cNvPr>
        <xdr:cNvCxnSpPr/>
      </xdr:nvCxnSpPr>
      <xdr:spPr>
        <a:xfrm>
          <a:off x="5826760" y="13041630"/>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76</xdr:row>
      <xdr:rowOff>162560</xdr:rowOff>
    </xdr:from>
    <xdr:ext cx="465455" cy="259080"/>
    <xdr:sp macro="" textlink="">
      <xdr:nvSpPr>
        <xdr:cNvPr id="337" name="テキスト ボックス 336">
          <a:extLst>
            <a:ext uri="{FF2B5EF4-FFF2-40B4-BE49-F238E27FC236}">
              <a16:creationId xmlns:a16="http://schemas.microsoft.com/office/drawing/2014/main" id="{E070E832-6D14-4611-B6EA-5742AEB08243}"/>
            </a:ext>
          </a:extLst>
        </xdr:cNvPr>
        <xdr:cNvSpPr txBox="1"/>
      </xdr:nvSpPr>
      <xdr:spPr>
        <a:xfrm>
          <a:off x="5405120" y="1290320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8" name="直線コネクタ 337">
          <a:extLst>
            <a:ext uri="{FF2B5EF4-FFF2-40B4-BE49-F238E27FC236}">
              <a16:creationId xmlns:a16="http://schemas.microsoft.com/office/drawing/2014/main" id="{8C8648A3-49BF-42FD-9A13-BDFBC8E52C20}"/>
            </a:ext>
          </a:extLst>
        </xdr:cNvPr>
        <xdr:cNvCxnSpPr/>
      </xdr:nvCxnSpPr>
      <xdr:spPr>
        <a:xfrm>
          <a:off x="5826760" y="12668250"/>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74</xdr:row>
      <xdr:rowOff>124460</xdr:rowOff>
    </xdr:from>
    <xdr:ext cx="465455" cy="259080"/>
    <xdr:sp macro="" textlink="">
      <xdr:nvSpPr>
        <xdr:cNvPr id="339" name="テキスト ボックス 338">
          <a:extLst>
            <a:ext uri="{FF2B5EF4-FFF2-40B4-BE49-F238E27FC236}">
              <a16:creationId xmlns:a16="http://schemas.microsoft.com/office/drawing/2014/main" id="{AE8FF486-F876-4F82-B4DD-9CE4ED5A1A06}"/>
            </a:ext>
          </a:extLst>
        </xdr:cNvPr>
        <xdr:cNvSpPr txBox="1"/>
      </xdr:nvSpPr>
      <xdr:spPr>
        <a:xfrm>
          <a:off x="5405120" y="1252982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0" name="【福祉施設】&#10;一人当たり面積グラフ枠">
          <a:extLst>
            <a:ext uri="{FF2B5EF4-FFF2-40B4-BE49-F238E27FC236}">
              <a16:creationId xmlns:a16="http://schemas.microsoft.com/office/drawing/2014/main" id="{2A4312F2-3849-4B2F-8AE7-86FFFC066B92}"/>
            </a:ext>
          </a:extLst>
        </xdr:cNvPr>
        <xdr:cNvSpPr/>
      </xdr:nvSpPr>
      <xdr:spPr>
        <a:xfrm>
          <a:off x="5826760" y="12668250"/>
          <a:ext cx="415290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15240</xdr:rowOff>
    </xdr:from>
    <xdr:to>
      <xdr:col>54</xdr:col>
      <xdr:colOff>189865</xdr:colOff>
      <xdr:row>86</xdr:row>
      <xdr:rowOff>102870</xdr:rowOff>
    </xdr:to>
    <xdr:cxnSp macro="">
      <xdr:nvCxnSpPr>
        <xdr:cNvPr id="341" name="直線コネクタ 340">
          <a:extLst>
            <a:ext uri="{FF2B5EF4-FFF2-40B4-BE49-F238E27FC236}">
              <a16:creationId xmlns:a16="http://schemas.microsoft.com/office/drawing/2014/main" id="{4B726132-2794-498E-B651-DFBE833F73A1}"/>
            </a:ext>
          </a:extLst>
        </xdr:cNvPr>
        <xdr:cNvCxnSpPr/>
      </xdr:nvCxnSpPr>
      <xdr:spPr>
        <a:xfrm flipV="1">
          <a:off x="9219565" y="13258800"/>
          <a:ext cx="0" cy="12611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106680</xdr:rowOff>
    </xdr:from>
    <xdr:ext cx="469900" cy="259080"/>
    <xdr:sp macro="" textlink="">
      <xdr:nvSpPr>
        <xdr:cNvPr id="342" name="【福祉施設】&#10;一人当たり面積最小値テキスト">
          <a:extLst>
            <a:ext uri="{FF2B5EF4-FFF2-40B4-BE49-F238E27FC236}">
              <a16:creationId xmlns:a16="http://schemas.microsoft.com/office/drawing/2014/main" id="{F6DD4F1B-94CF-4784-B3BD-8D78217473DA}"/>
            </a:ext>
          </a:extLst>
        </xdr:cNvPr>
        <xdr:cNvSpPr txBox="1"/>
      </xdr:nvSpPr>
      <xdr:spPr>
        <a:xfrm>
          <a:off x="9258300" y="145237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0.003</a:t>
          </a:r>
          <a:endParaRPr kumimoji="1" lang="ja-JP" altLang="en-US" sz="1000" b="1">
            <a:latin typeface="ＭＳ Ｐゴシック"/>
            <a:ea typeface="ＭＳ Ｐゴシック"/>
          </a:endParaRPr>
        </a:p>
      </xdr:txBody>
    </xdr:sp>
    <xdr:clientData/>
  </xdr:oneCellAnchor>
  <xdr:twoCellAnchor>
    <xdr:from>
      <xdr:col>54</xdr:col>
      <xdr:colOff>101600</xdr:colOff>
      <xdr:row>86</xdr:row>
      <xdr:rowOff>102870</xdr:rowOff>
    </xdr:from>
    <xdr:to>
      <xdr:col>55</xdr:col>
      <xdr:colOff>88900</xdr:colOff>
      <xdr:row>86</xdr:row>
      <xdr:rowOff>102870</xdr:rowOff>
    </xdr:to>
    <xdr:cxnSp macro="">
      <xdr:nvCxnSpPr>
        <xdr:cNvPr id="343" name="直線コネクタ 342">
          <a:extLst>
            <a:ext uri="{FF2B5EF4-FFF2-40B4-BE49-F238E27FC236}">
              <a16:creationId xmlns:a16="http://schemas.microsoft.com/office/drawing/2014/main" id="{53162AF8-F4A5-4C87-ABE1-8E2702FDFAFB}"/>
            </a:ext>
          </a:extLst>
        </xdr:cNvPr>
        <xdr:cNvCxnSpPr/>
      </xdr:nvCxnSpPr>
      <xdr:spPr>
        <a:xfrm>
          <a:off x="9154160" y="1451991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133350</xdr:rowOff>
    </xdr:from>
    <xdr:ext cx="469900" cy="257175"/>
    <xdr:sp macro="" textlink="">
      <xdr:nvSpPr>
        <xdr:cNvPr id="344" name="【福祉施設】&#10;一人当たり面積最大値テキスト">
          <a:extLst>
            <a:ext uri="{FF2B5EF4-FFF2-40B4-BE49-F238E27FC236}">
              <a16:creationId xmlns:a16="http://schemas.microsoft.com/office/drawing/2014/main" id="{B8714EFD-F526-4BAE-84F8-8AC9DBACD7C5}"/>
            </a:ext>
          </a:extLst>
        </xdr:cNvPr>
        <xdr:cNvSpPr txBox="1"/>
      </xdr:nvSpPr>
      <xdr:spPr>
        <a:xfrm>
          <a:off x="9258300" y="1304163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0.341</a:t>
          </a:r>
          <a:endParaRPr kumimoji="1" lang="ja-JP" altLang="en-US" sz="1000" b="1">
            <a:latin typeface="ＭＳ Ｐゴシック"/>
            <a:ea typeface="ＭＳ Ｐゴシック"/>
          </a:endParaRPr>
        </a:p>
      </xdr:txBody>
    </xdr:sp>
    <xdr:clientData/>
  </xdr:oneCellAnchor>
  <xdr:twoCellAnchor>
    <xdr:from>
      <xdr:col>54</xdr:col>
      <xdr:colOff>101600</xdr:colOff>
      <xdr:row>79</xdr:row>
      <xdr:rowOff>15240</xdr:rowOff>
    </xdr:from>
    <xdr:to>
      <xdr:col>55</xdr:col>
      <xdr:colOff>88900</xdr:colOff>
      <xdr:row>79</xdr:row>
      <xdr:rowOff>15240</xdr:rowOff>
    </xdr:to>
    <xdr:cxnSp macro="">
      <xdr:nvCxnSpPr>
        <xdr:cNvPr id="345" name="直線コネクタ 344">
          <a:extLst>
            <a:ext uri="{FF2B5EF4-FFF2-40B4-BE49-F238E27FC236}">
              <a16:creationId xmlns:a16="http://schemas.microsoft.com/office/drawing/2014/main" id="{65AAA639-A21E-435B-A9BA-EC37768C5B67}"/>
            </a:ext>
          </a:extLst>
        </xdr:cNvPr>
        <xdr:cNvCxnSpPr/>
      </xdr:nvCxnSpPr>
      <xdr:spPr>
        <a:xfrm>
          <a:off x="9154160" y="1325880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109220</xdr:rowOff>
    </xdr:from>
    <xdr:ext cx="469900" cy="257175"/>
    <xdr:sp macro="" textlink="">
      <xdr:nvSpPr>
        <xdr:cNvPr id="346" name="【福祉施設】&#10;一人当たり面積平均値テキスト">
          <a:extLst>
            <a:ext uri="{FF2B5EF4-FFF2-40B4-BE49-F238E27FC236}">
              <a16:creationId xmlns:a16="http://schemas.microsoft.com/office/drawing/2014/main" id="{673F935F-08C5-4EFF-96E1-75E1E7048B7A}"/>
            </a:ext>
          </a:extLst>
        </xdr:cNvPr>
        <xdr:cNvSpPr txBox="1"/>
      </xdr:nvSpPr>
      <xdr:spPr>
        <a:xfrm>
          <a:off x="9258300" y="14023340"/>
          <a:ext cx="46990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0.084</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84</xdr:row>
      <xdr:rowOff>86360</xdr:rowOff>
    </xdr:from>
    <xdr:to>
      <xdr:col>55</xdr:col>
      <xdr:colOff>50800</xdr:colOff>
      <xdr:row>85</xdr:row>
      <xdr:rowOff>16510</xdr:rowOff>
    </xdr:to>
    <xdr:sp macro="" textlink="">
      <xdr:nvSpPr>
        <xdr:cNvPr id="347" name="フローチャート: 判断 346">
          <a:extLst>
            <a:ext uri="{FF2B5EF4-FFF2-40B4-BE49-F238E27FC236}">
              <a16:creationId xmlns:a16="http://schemas.microsoft.com/office/drawing/2014/main" id="{7EB98B91-D38D-4D73-BDB2-D0402D189941}"/>
            </a:ext>
          </a:extLst>
        </xdr:cNvPr>
        <xdr:cNvSpPr/>
      </xdr:nvSpPr>
      <xdr:spPr>
        <a:xfrm>
          <a:off x="9192260" y="1416812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93980</xdr:rowOff>
    </xdr:from>
    <xdr:to>
      <xdr:col>50</xdr:col>
      <xdr:colOff>165100</xdr:colOff>
      <xdr:row>85</xdr:row>
      <xdr:rowOff>24130</xdr:rowOff>
    </xdr:to>
    <xdr:sp macro="" textlink="">
      <xdr:nvSpPr>
        <xdr:cNvPr id="348" name="フローチャート: 判断 347">
          <a:extLst>
            <a:ext uri="{FF2B5EF4-FFF2-40B4-BE49-F238E27FC236}">
              <a16:creationId xmlns:a16="http://schemas.microsoft.com/office/drawing/2014/main" id="{9C497120-FA58-4F76-9610-D2104D0DF2A0}"/>
            </a:ext>
          </a:extLst>
        </xdr:cNvPr>
        <xdr:cNvSpPr/>
      </xdr:nvSpPr>
      <xdr:spPr>
        <a:xfrm>
          <a:off x="8445500" y="141757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90170</xdr:rowOff>
    </xdr:from>
    <xdr:to>
      <xdr:col>46</xdr:col>
      <xdr:colOff>38100</xdr:colOff>
      <xdr:row>85</xdr:row>
      <xdr:rowOff>20320</xdr:rowOff>
    </xdr:to>
    <xdr:sp macro="" textlink="">
      <xdr:nvSpPr>
        <xdr:cNvPr id="349" name="フローチャート: 判断 348">
          <a:extLst>
            <a:ext uri="{FF2B5EF4-FFF2-40B4-BE49-F238E27FC236}">
              <a16:creationId xmlns:a16="http://schemas.microsoft.com/office/drawing/2014/main" id="{82F0CF80-4118-404D-819D-3C183C5B8A82}"/>
            </a:ext>
          </a:extLst>
        </xdr:cNvPr>
        <xdr:cNvSpPr/>
      </xdr:nvSpPr>
      <xdr:spPr>
        <a:xfrm>
          <a:off x="7670800" y="1417193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109220</xdr:rowOff>
    </xdr:from>
    <xdr:to>
      <xdr:col>41</xdr:col>
      <xdr:colOff>101600</xdr:colOff>
      <xdr:row>85</xdr:row>
      <xdr:rowOff>39370</xdr:rowOff>
    </xdr:to>
    <xdr:sp macro="" textlink="">
      <xdr:nvSpPr>
        <xdr:cNvPr id="350" name="フローチャート: 判断 349">
          <a:extLst>
            <a:ext uri="{FF2B5EF4-FFF2-40B4-BE49-F238E27FC236}">
              <a16:creationId xmlns:a16="http://schemas.microsoft.com/office/drawing/2014/main" id="{A9A857CF-3CC6-46CC-8C73-7C1142014C37}"/>
            </a:ext>
          </a:extLst>
        </xdr:cNvPr>
        <xdr:cNvSpPr/>
      </xdr:nvSpPr>
      <xdr:spPr>
        <a:xfrm>
          <a:off x="6873240" y="141909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74930</xdr:rowOff>
    </xdr:from>
    <xdr:to>
      <xdr:col>36</xdr:col>
      <xdr:colOff>165100</xdr:colOff>
      <xdr:row>85</xdr:row>
      <xdr:rowOff>5080</xdr:rowOff>
    </xdr:to>
    <xdr:sp macro="" textlink="">
      <xdr:nvSpPr>
        <xdr:cNvPr id="351" name="フローチャート: 判断 350">
          <a:extLst>
            <a:ext uri="{FF2B5EF4-FFF2-40B4-BE49-F238E27FC236}">
              <a16:creationId xmlns:a16="http://schemas.microsoft.com/office/drawing/2014/main" id="{56B4CAE2-9DF8-49F5-9CCE-123AD0775251}"/>
            </a:ext>
          </a:extLst>
        </xdr:cNvPr>
        <xdr:cNvSpPr/>
      </xdr:nvSpPr>
      <xdr:spPr>
        <a:xfrm>
          <a:off x="6098540" y="141566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149860</xdr:rowOff>
    </xdr:from>
    <xdr:ext cx="762000" cy="259080"/>
    <xdr:sp macro="" textlink="">
      <xdr:nvSpPr>
        <xdr:cNvPr id="352" name="テキスト ボックス 351">
          <a:extLst>
            <a:ext uri="{FF2B5EF4-FFF2-40B4-BE49-F238E27FC236}">
              <a16:creationId xmlns:a16="http://schemas.microsoft.com/office/drawing/2014/main" id="{F3F7C1EF-AB7D-4DD2-84E4-F074710E6E1E}"/>
            </a:ext>
          </a:extLst>
        </xdr:cNvPr>
        <xdr:cNvSpPr txBox="1"/>
      </xdr:nvSpPr>
      <xdr:spPr>
        <a:xfrm>
          <a:off x="9052560" y="149021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88</xdr:row>
      <xdr:rowOff>149860</xdr:rowOff>
    </xdr:from>
    <xdr:ext cx="762000" cy="259080"/>
    <xdr:sp macro="" textlink="">
      <xdr:nvSpPr>
        <xdr:cNvPr id="353" name="テキスト ボックス 352">
          <a:extLst>
            <a:ext uri="{FF2B5EF4-FFF2-40B4-BE49-F238E27FC236}">
              <a16:creationId xmlns:a16="http://schemas.microsoft.com/office/drawing/2014/main" id="{4D85C49F-316B-4413-AC0D-D767ED0802D9}"/>
            </a:ext>
          </a:extLst>
        </xdr:cNvPr>
        <xdr:cNvSpPr txBox="1"/>
      </xdr:nvSpPr>
      <xdr:spPr>
        <a:xfrm>
          <a:off x="8328660" y="149021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88</xdr:row>
      <xdr:rowOff>149860</xdr:rowOff>
    </xdr:from>
    <xdr:ext cx="762000" cy="259080"/>
    <xdr:sp macro="" textlink="">
      <xdr:nvSpPr>
        <xdr:cNvPr id="354" name="テキスト ボックス 353">
          <a:extLst>
            <a:ext uri="{FF2B5EF4-FFF2-40B4-BE49-F238E27FC236}">
              <a16:creationId xmlns:a16="http://schemas.microsoft.com/office/drawing/2014/main" id="{0E70ED25-3B02-4B12-8762-AD03041E351C}"/>
            </a:ext>
          </a:extLst>
        </xdr:cNvPr>
        <xdr:cNvSpPr txBox="1"/>
      </xdr:nvSpPr>
      <xdr:spPr>
        <a:xfrm>
          <a:off x="7546340" y="149021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88</xdr:row>
      <xdr:rowOff>149860</xdr:rowOff>
    </xdr:from>
    <xdr:ext cx="762000" cy="259080"/>
    <xdr:sp macro="" textlink="">
      <xdr:nvSpPr>
        <xdr:cNvPr id="355" name="テキスト ボックス 354">
          <a:extLst>
            <a:ext uri="{FF2B5EF4-FFF2-40B4-BE49-F238E27FC236}">
              <a16:creationId xmlns:a16="http://schemas.microsoft.com/office/drawing/2014/main" id="{3AA12DD6-E586-4F35-AAFE-590D878D32A5}"/>
            </a:ext>
          </a:extLst>
        </xdr:cNvPr>
        <xdr:cNvSpPr txBox="1"/>
      </xdr:nvSpPr>
      <xdr:spPr>
        <a:xfrm>
          <a:off x="6756400" y="149021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88</xdr:row>
      <xdr:rowOff>149860</xdr:rowOff>
    </xdr:from>
    <xdr:ext cx="762000" cy="259080"/>
    <xdr:sp macro="" textlink="">
      <xdr:nvSpPr>
        <xdr:cNvPr id="356" name="テキスト ボックス 355">
          <a:extLst>
            <a:ext uri="{FF2B5EF4-FFF2-40B4-BE49-F238E27FC236}">
              <a16:creationId xmlns:a16="http://schemas.microsoft.com/office/drawing/2014/main" id="{6A1FB8AF-2859-4C6D-9AC5-D4053EE099EF}"/>
            </a:ext>
          </a:extLst>
        </xdr:cNvPr>
        <xdr:cNvSpPr txBox="1"/>
      </xdr:nvSpPr>
      <xdr:spPr>
        <a:xfrm>
          <a:off x="5981700" y="149021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85</xdr:row>
      <xdr:rowOff>44450</xdr:rowOff>
    </xdr:from>
    <xdr:to>
      <xdr:col>55</xdr:col>
      <xdr:colOff>50800</xdr:colOff>
      <xdr:row>85</xdr:row>
      <xdr:rowOff>146050</xdr:rowOff>
    </xdr:to>
    <xdr:sp macro="" textlink="">
      <xdr:nvSpPr>
        <xdr:cNvPr id="357" name="楕円 356">
          <a:extLst>
            <a:ext uri="{FF2B5EF4-FFF2-40B4-BE49-F238E27FC236}">
              <a16:creationId xmlns:a16="http://schemas.microsoft.com/office/drawing/2014/main" id="{2157B225-5625-4CA7-88C9-1D957D8F36CE}"/>
            </a:ext>
          </a:extLst>
        </xdr:cNvPr>
        <xdr:cNvSpPr/>
      </xdr:nvSpPr>
      <xdr:spPr>
        <a:xfrm>
          <a:off x="9192260" y="1429385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22860</xdr:rowOff>
    </xdr:from>
    <xdr:ext cx="469900" cy="259080"/>
    <xdr:sp macro="" textlink="">
      <xdr:nvSpPr>
        <xdr:cNvPr id="358" name="【福祉施設】&#10;一人当たり面積該当値テキスト">
          <a:extLst>
            <a:ext uri="{FF2B5EF4-FFF2-40B4-BE49-F238E27FC236}">
              <a16:creationId xmlns:a16="http://schemas.microsoft.com/office/drawing/2014/main" id="{0D64602E-024D-4476-829E-5C10CC08C942}"/>
            </a:ext>
          </a:extLst>
        </xdr:cNvPr>
        <xdr:cNvSpPr txBox="1"/>
      </xdr:nvSpPr>
      <xdr:spPr>
        <a:xfrm>
          <a:off x="9258300" y="142722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0.050</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85</xdr:row>
      <xdr:rowOff>82550</xdr:rowOff>
    </xdr:from>
    <xdr:to>
      <xdr:col>50</xdr:col>
      <xdr:colOff>165100</xdr:colOff>
      <xdr:row>86</xdr:row>
      <xdr:rowOff>12700</xdr:rowOff>
    </xdr:to>
    <xdr:sp macro="" textlink="">
      <xdr:nvSpPr>
        <xdr:cNvPr id="359" name="楕円 358">
          <a:extLst>
            <a:ext uri="{FF2B5EF4-FFF2-40B4-BE49-F238E27FC236}">
              <a16:creationId xmlns:a16="http://schemas.microsoft.com/office/drawing/2014/main" id="{1E34F06B-C954-4FA5-90A3-3C0C0B40B2CD}"/>
            </a:ext>
          </a:extLst>
        </xdr:cNvPr>
        <xdr:cNvSpPr/>
      </xdr:nvSpPr>
      <xdr:spPr>
        <a:xfrm>
          <a:off x="8445500" y="143319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95250</xdr:rowOff>
    </xdr:from>
    <xdr:to>
      <xdr:col>55</xdr:col>
      <xdr:colOff>0</xdr:colOff>
      <xdr:row>85</xdr:row>
      <xdr:rowOff>133350</xdr:rowOff>
    </xdr:to>
    <xdr:cxnSp macro="">
      <xdr:nvCxnSpPr>
        <xdr:cNvPr id="360" name="直線コネクタ 359">
          <a:extLst>
            <a:ext uri="{FF2B5EF4-FFF2-40B4-BE49-F238E27FC236}">
              <a16:creationId xmlns:a16="http://schemas.microsoft.com/office/drawing/2014/main" id="{A35F20B6-C25E-4018-8A7E-282F918E20AC}"/>
            </a:ext>
          </a:extLst>
        </xdr:cNvPr>
        <xdr:cNvCxnSpPr/>
      </xdr:nvCxnSpPr>
      <xdr:spPr>
        <a:xfrm flipV="1">
          <a:off x="8496300" y="14344650"/>
          <a:ext cx="7239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48260</xdr:rowOff>
    </xdr:from>
    <xdr:to>
      <xdr:col>46</xdr:col>
      <xdr:colOff>38100</xdr:colOff>
      <xdr:row>85</xdr:row>
      <xdr:rowOff>149860</xdr:rowOff>
    </xdr:to>
    <xdr:sp macro="" textlink="">
      <xdr:nvSpPr>
        <xdr:cNvPr id="361" name="楕円 360">
          <a:extLst>
            <a:ext uri="{FF2B5EF4-FFF2-40B4-BE49-F238E27FC236}">
              <a16:creationId xmlns:a16="http://schemas.microsoft.com/office/drawing/2014/main" id="{CDD4EBF8-A146-4351-8BF7-B2AC7E3D8BB7}"/>
            </a:ext>
          </a:extLst>
        </xdr:cNvPr>
        <xdr:cNvSpPr/>
      </xdr:nvSpPr>
      <xdr:spPr>
        <a:xfrm>
          <a:off x="7670800" y="1429766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99060</xdr:rowOff>
    </xdr:from>
    <xdr:to>
      <xdr:col>50</xdr:col>
      <xdr:colOff>114300</xdr:colOff>
      <xdr:row>85</xdr:row>
      <xdr:rowOff>133350</xdr:rowOff>
    </xdr:to>
    <xdr:cxnSp macro="">
      <xdr:nvCxnSpPr>
        <xdr:cNvPr id="362" name="直線コネクタ 361">
          <a:extLst>
            <a:ext uri="{FF2B5EF4-FFF2-40B4-BE49-F238E27FC236}">
              <a16:creationId xmlns:a16="http://schemas.microsoft.com/office/drawing/2014/main" id="{792CCCF8-9FBB-4FCB-A888-646C65C26D79}"/>
            </a:ext>
          </a:extLst>
        </xdr:cNvPr>
        <xdr:cNvCxnSpPr/>
      </xdr:nvCxnSpPr>
      <xdr:spPr>
        <a:xfrm>
          <a:off x="7713980" y="14348460"/>
          <a:ext cx="78232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48260</xdr:rowOff>
    </xdr:from>
    <xdr:to>
      <xdr:col>41</xdr:col>
      <xdr:colOff>101600</xdr:colOff>
      <xdr:row>85</xdr:row>
      <xdr:rowOff>149860</xdr:rowOff>
    </xdr:to>
    <xdr:sp macro="" textlink="">
      <xdr:nvSpPr>
        <xdr:cNvPr id="363" name="楕円 362">
          <a:extLst>
            <a:ext uri="{FF2B5EF4-FFF2-40B4-BE49-F238E27FC236}">
              <a16:creationId xmlns:a16="http://schemas.microsoft.com/office/drawing/2014/main" id="{99045EE9-B9F2-416D-BBDE-0E5437279B14}"/>
            </a:ext>
          </a:extLst>
        </xdr:cNvPr>
        <xdr:cNvSpPr/>
      </xdr:nvSpPr>
      <xdr:spPr>
        <a:xfrm>
          <a:off x="6873240" y="1429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99060</xdr:rowOff>
    </xdr:from>
    <xdr:to>
      <xdr:col>45</xdr:col>
      <xdr:colOff>177800</xdr:colOff>
      <xdr:row>85</xdr:row>
      <xdr:rowOff>99060</xdr:rowOff>
    </xdr:to>
    <xdr:cxnSp macro="">
      <xdr:nvCxnSpPr>
        <xdr:cNvPr id="364" name="直線コネクタ 363">
          <a:extLst>
            <a:ext uri="{FF2B5EF4-FFF2-40B4-BE49-F238E27FC236}">
              <a16:creationId xmlns:a16="http://schemas.microsoft.com/office/drawing/2014/main" id="{ECCFF6F3-7AF8-4B51-AFB7-81A4B7FFC28A}"/>
            </a:ext>
          </a:extLst>
        </xdr:cNvPr>
        <xdr:cNvCxnSpPr/>
      </xdr:nvCxnSpPr>
      <xdr:spPr>
        <a:xfrm>
          <a:off x="6924040" y="14348460"/>
          <a:ext cx="78994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33020</xdr:rowOff>
    </xdr:from>
    <xdr:to>
      <xdr:col>36</xdr:col>
      <xdr:colOff>165100</xdr:colOff>
      <xdr:row>85</xdr:row>
      <xdr:rowOff>134620</xdr:rowOff>
    </xdr:to>
    <xdr:sp macro="" textlink="">
      <xdr:nvSpPr>
        <xdr:cNvPr id="365" name="楕円 364">
          <a:extLst>
            <a:ext uri="{FF2B5EF4-FFF2-40B4-BE49-F238E27FC236}">
              <a16:creationId xmlns:a16="http://schemas.microsoft.com/office/drawing/2014/main" id="{4BDFC3C4-590D-4B74-81BC-B342A9B569BE}"/>
            </a:ext>
          </a:extLst>
        </xdr:cNvPr>
        <xdr:cNvSpPr/>
      </xdr:nvSpPr>
      <xdr:spPr>
        <a:xfrm>
          <a:off x="6098540" y="14282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83820</xdr:rowOff>
    </xdr:from>
    <xdr:to>
      <xdr:col>41</xdr:col>
      <xdr:colOff>50800</xdr:colOff>
      <xdr:row>85</xdr:row>
      <xdr:rowOff>99060</xdr:rowOff>
    </xdr:to>
    <xdr:cxnSp macro="">
      <xdr:nvCxnSpPr>
        <xdr:cNvPr id="366" name="直線コネクタ 365">
          <a:extLst>
            <a:ext uri="{FF2B5EF4-FFF2-40B4-BE49-F238E27FC236}">
              <a16:creationId xmlns:a16="http://schemas.microsoft.com/office/drawing/2014/main" id="{0C7F027F-6859-40C6-9E74-0DE1F0B93BBC}"/>
            </a:ext>
          </a:extLst>
        </xdr:cNvPr>
        <xdr:cNvCxnSpPr/>
      </xdr:nvCxnSpPr>
      <xdr:spPr>
        <a:xfrm>
          <a:off x="6149340" y="14333220"/>
          <a:ext cx="7747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83</xdr:row>
      <xdr:rowOff>40640</xdr:rowOff>
    </xdr:from>
    <xdr:ext cx="469900" cy="257175"/>
    <xdr:sp macro="" textlink="">
      <xdr:nvSpPr>
        <xdr:cNvPr id="367" name="n_1aveValue【福祉施設】&#10;一人当たり面積">
          <a:extLst>
            <a:ext uri="{FF2B5EF4-FFF2-40B4-BE49-F238E27FC236}">
              <a16:creationId xmlns:a16="http://schemas.microsoft.com/office/drawing/2014/main" id="{6F0182F7-E9E5-481A-9E43-F28E19F83381}"/>
            </a:ext>
          </a:extLst>
        </xdr:cNvPr>
        <xdr:cNvSpPr txBox="1"/>
      </xdr:nvSpPr>
      <xdr:spPr>
        <a:xfrm>
          <a:off x="8271510" y="1395476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0.082</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83</xdr:row>
      <xdr:rowOff>36830</xdr:rowOff>
    </xdr:from>
    <xdr:ext cx="467995" cy="259080"/>
    <xdr:sp macro="" textlink="">
      <xdr:nvSpPr>
        <xdr:cNvPr id="368" name="n_2aveValue【福祉施設】&#10;一人当たり面積">
          <a:extLst>
            <a:ext uri="{FF2B5EF4-FFF2-40B4-BE49-F238E27FC236}">
              <a16:creationId xmlns:a16="http://schemas.microsoft.com/office/drawing/2014/main" id="{E282D783-3EC4-400B-AA26-7DDE8CBDB645}"/>
            </a:ext>
          </a:extLst>
        </xdr:cNvPr>
        <xdr:cNvSpPr txBox="1"/>
      </xdr:nvSpPr>
      <xdr:spPr>
        <a:xfrm>
          <a:off x="7509510" y="1395095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0.083</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83</xdr:row>
      <xdr:rowOff>55880</xdr:rowOff>
    </xdr:from>
    <xdr:ext cx="467995" cy="259080"/>
    <xdr:sp macro="" textlink="">
      <xdr:nvSpPr>
        <xdr:cNvPr id="369" name="n_3aveValue【福祉施設】&#10;一人当たり面積">
          <a:extLst>
            <a:ext uri="{FF2B5EF4-FFF2-40B4-BE49-F238E27FC236}">
              <a16:creationId xmlns:a16="http://schemas.microsoft.com/office/drawing/2014/main" id="{DE9A8D9B-0EEE-4A86-9519-73A577A9CC28}"/>
            </a:ext>
          </a:extLst>
        </xdr:cNvPr>
        <xdr:cNvSpPr txBox="1"/>
      </xdr:nvSpPr>
      <xdr:spPr>
        <a:xfrm>
          <a:off x="6711950" y="1397000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0.078</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83</xdr:row>
      <xdr:rowOff>21590</xdr:rowOff>
    </xdr:from>
    <xdr:ext cx="467995" cy="259080"/>
    <xdr:sp macro="" textlink="">
      <xdr:nvSpPr>
        <xdr:cNvPr id="370" name="n_4aveValue【福祉施設】&#10;一人当たり面積">
          <a:extLst>
            <a:ext uri="{FF2B5EF4-FFF2-40B4-BE49-F238E27FC236}">
              <a16:creationId xmlns:a16="http://schemas.microsoft.com/office/drawing/2014/main" id="{760BCA51-BA72-41D1-B43C-75A7ABF1B769}"/>
            </a:ext>
          </a:extLst>
        </xdr:cNvPr>
        <xdr:cNvSpPr txBox="1"/>
      </xdr:nvSpPr>
      <xdr:spPr>
        <a:xfrm>
          <a:off x="5937250" y="1393571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0.087</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86</xdr:row>
      <xdr:rowOff>3810</xdr:rowOff>
    </xdr:from>
    <xdr:ext cx="469900" cy="259080"/>
    <xdr:sp macro="" textlink="">
      <xdr:nvSpPr>
        <xdr:cNvPr id="371" name="n_1mainValue【福祉施設】&#10;一人当たり面積">
          <a:extLst>
            <a:ext uri="{FF2B5EF4-FFF2-40B4-BE49-F238E27FC236}">
              <a16:creationId xmlns:a16="http://schemas.microsoft.com/office/drawing/2014/main" id="{CF0904D8-0434-45FF-BDFA-9CD2699C2A1B}"/>
            </a:ext>
          </a:extLst>
        </xdr:cNvPr>
        <xdr:cNvSpPr txBox="1"/>
      </xdr:nvSpPr>
      <xdr:spPr>
        <a:xfrm>
          <a:off x="8271510" y="144208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0.040</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85</xdr:row>
      <xdr:rowOff>140970</xdr:rowOff>
    </xdr:from>
    <xdr:ext cx="467995" cy="259080"/>
    <xdr:sp macro="" textlink="">
      <xdr:nvSpPr>
        <xdr:cNvPr id="372" name="n_2mainValue【福祉施設】&#10;一人当たり面積">
          <a:extLst>
            <a:ext uri="{FF2B5EF4-FFF2-40B4-BE49-F238E27FC236}">
              <a16:creationId xmlns:a16="http://schemas.microsoft.com/office/drawing/2014/main" id="{4A683E1C-4692-4885-89EF-17C966586A51}"/>
            </a:ext>
          </a:extLst>
        </xdr:cNvPr>
        <xdr:cNvSpPr txBox="1"/>
      </xdr:nvSpPr>
      <xdr:spPr>
        <a:xfrm>
          <a:off x="7509510" y="1439037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0.049</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85</xdr:row>
      <xdr:rowOff>140970</xdr:rowOff>
    </xdr:from>
    <xdr:ext cx="467995" cy="259080"/>
    <xdr:sp macro="" textlink="">
      <xdr:nvSpPr>
        <xdr:cNvPr id="373" name="n_3mainValue【福祉施設】&#10;一人当たり面積">
          <a:extLst>
            <a:ext uri="{FF2B5EF4-FFF2-40B4-BE49-F238E27FC236}">
              <a16:creationId xmlns:a16="http://schemas.microsoft.com/office/drawing/2014/main" id="{D89AC226-3EF7-4327-8DAF-6521F691DD0D}"/>
            </a:ext>
          </a:extLst>
        </xdr:cNvPr>
        <xdr:cNvSpPr txBox="1"/>
      </xdr:nvSpPr>
      <xdr:spPr>
        <a:xfrm>
          <a:off x="6711950" y="1439037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0.049</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85</xdr:row>
      <xdr:rowOff>125730</xdr:rowOff>
    </xdr:from>
    <xdr:ext cx="467995" cy="259080"/>
    <xdr:sp macro="" textlink="">
      <xdr:nvSpPr>
        <xdr:cNvPr id="374" name="n_4mainValue【福祉施設】&#10;一人当たり面積">
          <a:extLst>
            <a:ext uri="{FF2B5EF4-FFF2-40B4-BE49-F238E27FC236}">
              <a16:creationId xmlns:a16="http://schemas.microsoft.com/office/drawing/2014/main" id="{E91C1AA8-03AF-4B12-97DB-0710928D9083}"/>
            </a:ext>
          </a:extLst>
        </xdr:cNvPr>
        <xdr:cNvSpPr txBox="1"/>
      </xdr:nvSpPr>
      <xdr:spPr>
        <a:xfrm>
          <a:off x="5937250" y="1437513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0.053</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5" name="正方形/長方形 374">
          <a:extLst>
            <a:ext uri="{FF2B5EF4-FFF2-40B4-BE49-F238E27FC236}">
              <a16:creationId xmlns:a16="http://schemas.microsoft.com/office/drawing/2014/main" id="{454F0738-CA82-4A14-818F-EC21CCB5F65D}"/>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6" name="正方形/長方形 375">
          <a:extLst>
            <a:ext uri="{FF2B5EF4-FFF2-40B4-BE49-F238E27FC236}">
              <a16:creationId xmlns:a16="http://schemas.microsoft.com/office/drawing/2014/main" id="{067CBE46-3F99-4564-8615-B78F3B461BA4}"/>
            </a:ext>
          </a:extLst>
        </xdr:cNvPr>
        <xdr:cNvSpPr/>
      </xdr:nvSpPr>
      <xdr:spPr>
        <a:xfrm>
          <a:off x="797560" y="1592326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7" name="正方形/長方形 376">
          <a:extLst>
            <a:ext uri="{FF2B5EF4-FFF2-40B4-BE49-F238E27FC236}">
              <a16:creationId xmlns:a16="http://schemas.microsoft.com/office/drawing/2014/main" id="{CF6E42BF-6FF5-4530-B42E-A8D36ED101FB}"/>
            </a:ext>
          </a:extLst>
        </xdr:cNvPr>
        <xdr:cNvSpPr/>
      </xdr:nvSpPr>
      <xdr:spPr>
        <a:xfrm>
          <a:off x="797560" y="1611884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50/72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8" name="正方形/長方形 377">
          <a:extLst>
            <a:ext uri="{FF2B5EF4-FFF2-40B4-BE49-F238E27FC236}">
              <a16:creationId xmlns:a16="http://schemas.microsoft.com/office/drawing/2014/main" id="{2F662C29-3917-460E-96C7-4B8CCD499FC5}"/>
            </a:ext>
          </a:extLst>
        </xdr:cNvPr>
        <xdr:cNvSpPr/>
      </xdr:nvSpPr>
      <xdr:spPr>
        <a:xfrm>
          <a:off x="1676400" y="1592326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9" name="正方形/長方形 378">
          <a:extLst>
            <a:ext uri="{FF2B5EF4-FFF2-40B4-BE49-F238E27FC236}">
              <a16:creationId xmlns:a16="http://schemas.microsoft.com/office/drawing/2014/main" id="{243FC69E-DBC5-44C1-A942-334E4DD420E4}"/>
            </a:ext>
          </a:extLst>
        </xdr:cNvPr>
        <xdr:cNvSpPr/>
      </xdr:nvSpPr>
      <xdr:spPr>
        <a:xfrm>
          <a:off x="1676400" y="1611884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54.8</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0" name="正方形/長方形 379">
          <a:extLst>
            <a:ext uri="{FF2B5EF4-FFF2-40B4-BE49-F238E27FC236}">
              <a16:creationId xmlns:a16="http://schemas.microsoft.com/office/drawing/2014/main" id="{CFF9A402-5800-428D-B36D-E75048765B5B}"/>
            </a:ext>
          </a:extLst>
        </xdr:cNvPr>
        <xdr:cNvSpPr/>
      </xdr:nvSpPr>
      <xdr:spPr>
        <a:xfrm>
          <a:off x="2682240" y="1592326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新潟県平均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1" name="正方形/長方形 380">
          <a:extLst>
            <a:ext uri="{FF2B5EF4-FFF2-40B4-BE49-F238E27FC236}">
              <a16:creationId xmlns:a16="http://schemas.microsoft.com/office/drawing/2014/main" id="{3FBD2DB0-6653-450F-AA10-ED74C3E30983}"/>
            </a:ext>
          </a:extLst>
        </xdr:cNvPr>
        <xdr:cNvSpPr/>
      </xdr:nvSpPr>
      <xdr:spPr>
        <a:xfrm>
          <a:off x="2682240" y="1611884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54.4</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2" name="正方形/長方形 381">
          <a:extLst>
            <a:ext uri="{FF2B5EF4-FFF2-40B4-BE49-F238E27FC236}">
              <a16:creationId xmlns:a16="http://schemas.microsoft.com/office/drawing/2014/main" id="{445A5592-B77D-4EEC-B4E6-8936B0D41790}"/>
            </a:ext>
          </a:extLst>
        </xdr:cNvPr>
        <xdr:cNvSpPr/>
      </xdr:nvSpPr>
      <xdr:spPr>
        <a:xfrm>
          <a:off x="670560" y="16394430"/>
          <a:ext cx="4175760" cy="223266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6545" cy="225425"/>
    <xdr:sp macro="" textlink="">
      <xdr:nvSpPr>
        <xdr:cNvPr id="383" name="テキスト ボックス 382">
          <a:extLst>
            <a:ext uri="{FF2B5EF4-FFF2-40B4-BE49-F238E27FC236}">
              <a16:creationId xmlns:a16="http://schemas.microsoft.com/office/drawing/2014/main" id="{1D4E14DE-3C28-4ACE-828B-BD49A7FAE143}"/>
            </a:ext>
          </a:extLst>
        </xdr:cNvPr>
        <xdr:cNvSpPr txBox="1"/>
      </xdr:nvSpPr>
      <xdr:spPr>
        <a:xfrm>
          <a:off x="655320" y="1620774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4" name="直線コネクタ 383">
          <a:extLst>
            <a:ext uri="{FF2B5EF4-FFF2-40B4-BE49-F238E27FC236}">
              <a16:creationId xmlns:a16="http://schemas.microsoft.com/office/drawing/2014/main" id="{EF6102E4-67D2-4EB5-B43D-B43C971738CC}"/>
            </a:ext>
          </a:extLst>
        </xdr:cNvPr>
        <xdr:cNvCxnSpPr/>
      </xdr:nvCxnSpPr>
      <xdr:spPr>
        <a:xfrm>
          <a:off x="670560" y="1862709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110</xdr:row>
      <xdr:rowOff>48260</xdr:rowOff>
    </xdr:from>
    <xdr:ext cx="465455" cy="259080"/>
    <xdr:sp macro="" textlink="">
      <xdr:nvSpPr>
        <xdr:cNvPr id="385" name="テキスト ボックス 384">
          <a:extLst>
            <a:ext uri="{FF2B5EF4-FFF2-40B4-BE49-F238E27FC236}">
              <a16:creationId xmlns:a16="http://schemas.microsoft.com/office/drawing/2014/main" id="{CAA5BDEC-F3E5-45DA-BAD0-AA336CC78936}"/>
            </a:ext>
          </a:extLst>
        </xdr:cNvPr>
        <xdr:cNvSpPr txBox="1"/>
      </xdr:nvSpPr>
      <xdr:spPr>
        <a:xfrm>
          <a:off x="271780" y="184886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6" name="直線コネクタ 385">
          <a:extLst>
            <a:ext uri="{FF2B5EF4-FFF2-40B4-BE49-F238E27FC236}">
              <a16:creationId xmlns:a16="http://schemas.microsoft.com/office/drawing/2014/main" id="{FE857BBE-4C9D-4072-8300-9E74481B1890}"/>
            </a:ext>
          </a:extLst>
        </xdr:cNvPr>
        <xdr:cNvCxnSpPr/>
      </xdr:nvCxnSpPr>
      <xdr:spPr>
        <a:xfrm>
          <a:off x="670560" y="1825752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108</xdr:row>
      <xdr:rowOff>10160</xdr:rowOff>
    </xdr:from>
    <xdr:ext cx="465455" cy="259080"/>
    <xdr:sp macro="" textlink="">
      <xdr:nvSpPr>
        <xdr:cNvPr id="387" name="テキスト ボックス 386">
          <a:extLst>
            <a:ext uri="{FF2B5EF4-FFF2-40B4-BE49-F238E27FC236}">
              <a16:creationId xmlns:a16="http://schemas.microsoft.com/office/drawing/2014/main" id="{22A793C7-2C18-4A3D-9944-5E3657D512C7}"/>
            </a:ext>
          </a:extLst>
        </xdr:cNvPr>
        <xdr:cNvSpPr txBox="1"/>
      </xdr:nvSpPr>
      <xdr:spPr>
        <a:xfrm>
          <a:off x="271780" y="1811528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88" name="直線コネクタ 387">
          <a:extLst>
            <a:ext uri="{FF2B5EF4-FFF2-40B4-BE49-F238E27FC236}">
              <a16:creationId xmlns:a16="http://schemas.microsoft.com/office/drawing/2014/main" id="{0A85F5CB-4518-4C84-BE1C-8C72EBB13334}"/>
            </a:ext>
          </a:extLst>
        </xdr:cNvPr>
        <xdr:cNvCxnSpPr/>
      </xdr:nvCxnSpPr>
      <xdr:spPr>
        <a:xfrm>
          <a:off x="670560" y="1788414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105</xdr:row>
      <xdr:rowOff>143510</xdr:rowOff>
    </xdr:from>
    <xdr:ext cx="403225" cy="257175"/>
    <xdr:sp macro="" textlink="">
      <xdr:nvSpPr>
        <xdr:cNvPr id="389" name="テキスト ボックス 388">
          <a:extLst>
            <a:ext uri="{FF2B5EF4-FFF2-40B4-BE49-F238E27FC236}">
              <a16:creationId xmlns:a16="http://schemas.microsoft.com/office/drawing/2014/main" id="{A659CC30-3AFD-445F-87ED-257FBEAC8F2C}"/>
            </a:ext>
          </a:extLst>
        </xdr:cNvPr>
        <xdr:cNvSpPr txBox="1"/>
      </xdr:nvSpPr>
      <xdr:spPr>
        <a:xfrm>
          <a:off x="335915" y="1774571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0" name="直線コネクタ 389">
          <a:extLst>
            <a:ext uri="{FF2B5EF4-FFF2-40B4-BE49-F238E27FC236}">
              <a16:creationId xmlns:a16="http://schemas.microsoft.com/office/drawing/2014/main" id="{04939DE0-5124-4E58-942B-4DB119070240}"/>
            </a:ext>
          </a:extLst>
        </xdr:cNvPr>
        <xdr:cNvCxnSpPr/>
      </xdr:nvCxnSpPr>
      <xdr:spPr>
        <a:xfrm>
          <a:off x="670560" y="1751076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103</xdr:row>
      <xdr:rowOff>105410</xdr:rowOff>
    </xdr:from>
    <xdr:ext cx="403225" cy="259080"/>
    <xdr:sp macro="" textlink="">
      <xdr:nvSpPr>
        <xdr:cNvPr id="391" name="テキスト ボックス 390">
          <a:extLst>
            <a:ext uri="{FF2B5EF4-FFF2-40B4-BE49-F238E27FC236}">
              <a16:creationId xmlns:a16="http://schemas.microsoft.com/office/drawing/2014/main" id="{FE79B3E6-6951-4220-9D55-2BB6EB9FE8DD}"/>
            </a:ext>
          </a:extLst>
        </xdr:cNvPr>
        <xdr:cNvSpPr txBox="1"/>
      </xdr:nvSpPr>
      <xdr:spPr>
        <a:xfrm>
          <a:off x="335915" y="1737233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2" name="直線コネクタ 391">
          <a:extLst>
            <a:ext uri="{FF2B5EF4-FFF2-40B4-BE49-F238E27FC236}">
              <a16:creationId xmlns:a16="http://schemas.microsoft.com/office/drawing/2014/main" id="{3F95D56C-368C-4B83-8EA3-E1795DBB793E}"/>
            </a:ext>
          </a:extLst>
        </xdr:cNvPr>
        <xdr:cNvCxnSpPr/>
      </xdr:nvCxnSpPr>
      <xdr:spPr>
        <a:xfrm>
          <a:off x="670560" y="1713738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101</xdr:row>
      <xdr:rowOff>67310</xdr:rowOff>
    </xdr:from>
    <xdr:ext cx="403225" cy="259080"/>
    <xdr:sp macro="" textlink="">
      <xdr:nvSpPr>
        <xdr:cNvPr id="393" name="テキスト ボックス 392">
          <a:extLst>
            <a:ext uri="{FF2B5EF4-FFF2-40B4-BE49-F238E27FC236}">
              <a16:creationId xmlns:a16="http://schemas.microsoft.com/office/drawing/2014/main" id="{519894FA-F98D-410A-B021-AFF87C631713}"/>
            </a:ext>
          </a:extLst>
        </xdr:cNvPr>
        <xdr:cNvSpPr txBox="1"/>
      </xdr:nvSpPr>
      <xdr:spPr>
        <a:xfrm>
          <a:off x="335915" y="1699895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4" name="直線コネクタ 393">
          <a:extLst>
            <a:ext uri="{FF2B5EF4-FFF2-40B4-BE49-F238E27FC236}">
              <a16:creationId xmlns:a16="http://schemas.microsoft.com/office/drawing/2014/main" id="{7E72C496-8E7D-47B5-AB6B-C5BB4E5CBF96}"/>
            </a:ext>
          </a:extLst>
        </xdr:cNvPr>
        <xdr:cNvCxnSpPr/>
      </xdr:nvCxnSpPr>
      <xdr:spPr>
        <a:xfrm>
          <a:off x="670560" y="1676400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99</xdr:row>
      <xdr:rowOff>29210</xdr:rowOff>
    </xdr:from>
    <xdr:ext cx="403225" cy="257175"/>
    <xdr:sp macro="" textlink="">
      <xdr:nvSpPr>
        <xdr:cNvPr id="395" name="テキスト ボックス 394">
          <a:extLst>
            <a:ext uri="{FF2B5EF4-FFF2-40B4-BE49-F238E27FC236}">
              <a16:creationId xmlns:a16="http://schemas.microsoft.com/office/drawing/2014/main" id="{18EF4558-B7F3-4151-9394-39C8685C449D}"/>
            </a:ext>
          </a:extLst>
        </xdr:cNvPr>
        <xdr:cNvSpPr txBox="1"/>
      </xdr:nvSpPr>
      <xdr:spPr>
        <a:xfrm>
          <a:off x="335915" y="1662557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6" name="直線コネクタ 395">
          <a:extLst>
            <a:ext uri="{FF2B5EF4-FFF2-40B4-BE49-F238E27FC236}">
              <a16:creationId xmlns:a16="http://schemas.microsoft.com/office/drawing/2014/main" id="{B1C61F18-6C70-45E3-A5A4-3A27F4E0C1DC}"/>
            </a:ext>
          </a:extLst>
        </xdr:cNvPr>
        <xdr:cNvCxnSpPr/>
      </xdr:nvCxnSpPr>
      <xdr:spPr>
        <a:xfrm>
          <a:off x="670560" y="1639443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96</xdr:row>
      <xdr:rowOff>162560</xdr:rowOff>
    </xdr:from>
    <xdr:ext cx="337185" cy="259080"/>
    <xdr:sp macro="" textlink="">
      <xdr:nvSpPr>
        <xdr:cNvPr id="397" name="テキスト ボックス 396">
          <a:extLst>
            <a:ext uri="{FF2B5EF4-FFF2-40B4-BE49-F238E27FC236}">
              <a16:creationId xmlns:a16="http://schemas.microsoft.com/office/drawing/2014/main" id="{A9E0ECAA-59A7-4F86-B828-9EC2DF56DD08}"/>
            </a:ext>
          </a:extLst>
        </xdr:cNvPr>
        <xdr:cNvSpPr txBox="1"/>
      </xdr:nvSpPr>
      <xdr:spPr>
        <a:xfrm>
          <a:off x="377190" y="16256000"/>
          <a:ext cx="337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98" name="【市民会館】&#10;有形固定資産減価償却率グラフ枠">
          <a:extLst>
            <a:ext uri="{FF2B5EF4-FFF2-40B4-BE49-F238E27FC236}">
              <a16:creationId xmlns:a16="http://schemas.microsoft.com/office/drawing/2014/main" id="{3BEA9564-E565-4E64-B67E-5FAA82C8444F}"/>
            </a:ext>
          </a:extLst>
        </xdr:cNvPr>
        <xdr:cNvSpPr/>
      </xdr:nvSpPr>
      <xdr:spPr>
        <a:xfrm>
          <a:off x="670560" y="16394430"/>
          <a:ext cx="4175760" cy="2232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106680</xdr:rowOff>
    </xdr:from>
    <xdr:to>
      <xdr:col>24</xdr:col>
      <xdr:colOff>62865</xdr:colOff>
      <xdr:row>108</xdr:row>
      <xdr:rowOff>144780</xdr:rowOff>
    </xdr:to>
    <xdr:cxnSp macro="">
      <xdr:nvCxnSpPr>
        <xdr:cNvPr id="399" name="直線コネクタ 398">
          <a:extLst>
            <a:ext uri="{FF2B5EF4-FFF2-40B4-BE49-F238E27FC236}">
              <a16:creationId xmlns:a16="http://schemas.microsoft.com/office/drawing/2014/main" id="{E516D007-064E-4050-88B0-03E65E433610}"/>
            </a:ext>
          </a:extLst>
        </xdr:cNvPr>
        <xdr:cNvCxnSpPr/>
      </xdr:nvCxnSpPr>
      <xdr:spPr>
        <a:xfrm flipV="1">
          <a:off x="4086225" y="16703040"/>
          <a:ext cx="0" cy="15468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148590</xdr:rowOff>
    </xdr:from>
    <xdr:ext cx="405130" cy="259080"/>
    <xdr:sp macro="" textlink="">
      <xdr:nvSpPr>
        <xdr:cNvPr id="400" name="【市民会館】&#10;有形固定資産減価償却率最小値テキスト">
          <a:extLst>
            <a:ext uri="{FF2B5EF4-FFF2-40B4-BE49-F238E27FC236}">
              <a16:creationId xmlns:a16="http://schemas.microsoft.com/office/drawing/2014/main" id="{0E5FD238-3E95-41BA-9B51-12D1661A3D85}"/>
            </a:ext>
          </a:extLst>
        </xdr:cNvPr>
        <xdr:cNvSpPr txBox="1"/>
      </xdr:nvSpPr>
      <xdr:spPr>
        <a:xfrm>
          <a:off x="4124960" y="182537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99.6</a:t>
          </a:r>
          <a:endParaRPr kumimoji="1" lang="ja-JP" altLang="en-US" sz="1000" b="1">
            <a:latin typeface="ＭＳ Ｐゴシック"/>
            <a:ea typeface="ＭＳ Ｐゴシック"/>
          </a:endParaRPr>
        </a:p>
      </xdr:txBody>
    </xdr:sp>
    <xdr:clientData/>
  </xdr:oneCellAnchor>
  <xdr:twoCellAnchor>
    <xdr:from>
      <xdr:col>23</xdr:col>
      <xdr:colOff>165100</xdr:colOff>
      <xdr:row>108</xdr:row>
      <xdr:rowOff>144780</xdr:rowOff>
    </xdr:from>
    <xdr:to>
      <xdr:col>24</xdr:col>
      <xdr:colOff>152400</xdr:colOff>
      <xdr:row>108</xdr:row>
      <xdr:rowOff>144780</xdr:rowOff>
    </xdr:to>
    <xdr:cxnSp macro="">
      <xdr:nvCxnSpPr>
        <xdr:cNvPr id="401" name="直線コネクタ 400">
          <a:extLst>
            <a:ext uri="{FF2B5EF4-FFF2-40B4-BE49-F238E27FC236}">
              <a16:creationId xmlns:a16="http://schemas.microsoft.com/office/drawing/2014/main" id="{DCFC942F-DFF2-4214-9791-6E8906604892}"/>
            </a:ext>
          </a:extLst>
        </xdr:cNvPr>
        <xdr:cNvCxnSpPr/>
      </xdr:nvCxnSpPr>
      <xdr:spPr>
        <a:xfrm>
          <a:off x="4020820" y="1824990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53340</xdr:rowOff>
    </xdr:from>
    <xdr:ext cx="405130" cy="257175"/>
    <xdr:sp macro="" textlink="">
      <xdr:nvSpPr>
        <xdr:cNvPr id="402" name="【市民会館】&#10;有形固定資産減価償却率最大値テキスト">
          <a:extLst>
            <a:ext uri="{FF2B5EF4-FFF2-40B4-BE49-F238E27FC236}">
              <a16:creationId xmlns:a16="http://schemas.microsoft.com/office/drawing/2014/main" id="{0D6D5AED-38B4-48C3-B3D5-31D845A82605}"/>
            </a:ext>
          </a:extLst>
        </xdr:cNvPr>
        <xdr:cNvSpPr txBox="1"/>
      </xdr:nvSpPr>
      <xdr:spPr>
        <a:xfrm>
          <a:off x="4124960" y="1648206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16.6</a:t>
          </a:r>
          <a:endParaRPr kumimoji="1" lang="ja-JP" altLang="en-US" sz="1000" b="1">
            <a:latin typeface="ＭＳ Ｐゴシック"/>
            <a:ea typeface="ＭＳ Ｐゴシック"/>
          </a:endParaRPr>
        </a:p>
      </xdr:txBody>
    </xdr:sp>
    <xdr:clientData/>
  </xdr:oneCellAnchor>
  <xdr:twoCellAnchor>
    <xdr:from>
      <xdr:col>23</xdr:col>
      <xdr:colOff>165100</xdr:colOff>
      <xdr:row>99</xdr:row>
      <xdr:rowOff>106680</xdr:rowOff>
    </xdr:from>
    <xdr:to>
      <xdr:col>24</xdr:col>
      <xdr:colOff>152400</xdr:colOff>
      <xdr:row>99</xdr:row>
      <xdr:rowOff>106680</xdr:rowOff>
    </xdr:to>
    <xdr:cxnSp macro="">
      <xdr:nvCxnSpPr>
        <xdr:cNvPr id="403" name="直線コネクタ 402">
          <a:extLst>
            <a:ext uri="{FF2B5EF4-FFF2-40B4-BE49-F238E27FC236}">
              <a16:creationId xmlns:a16="http://schemas.microsoft.com/office/drawing/2014/main" id="{58285A12-B992-4F8D-9217-8A22D470252E}"/>
            </a:ext>
          </a:extLst>
        </xdr:cNvPr>
        <xdr:cNvCxnSpPr/>
      </xdr:nvCxnSpPr>
      <xdr:spPr>
        <a:xfrm>
          <a:off x="4020820" y="1670304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151130</xdr:rowOff>
    </xdr:from>
    <xdr:ext cx="405130" cy="259080"/>
    <xdr:sp macro="" textlink="">
      <xdr:nvSpPr>
        <xdr:cNvPr id="404" name="【市民会館】&#10;有形固定資産減価償却率平均値テキスト">
          <a:extLst>
            <a:ext uri="{FF2B5EF4-FFF2-40B4-BE49-F238E27FC236}">
              <a16:creationId xmlns:a16="http://schemas.microsoft.com/office/drawing/2014/main" id="{3C82CE57-BA41-4467-80B7-C49298C4CF33}"/>
            </a:ext>
          </a:extLst>
        </xdr:cNvPr>
        <xdr:cNvSpPr txBox="1"/>
      </xdr:nvSpPr>
      <xdr:spPr>
        <a:xfrm>
          <a:off x="4124960" y="1725041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56.4</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103</xdr:row>
      <xdr:rowOff>128270</xdr:rowOff>
    </xdr:from>
    <xdr:to>
      <xdr:col>24</xdr:col>
      <xdr:colOff>114300</xdr:colOff>
      <xdr:row>104</xdr:row>
      <xdr:rowOff>58420</xdr:rowOff>
    </xdr:to>
    <xdr:sp macro="" textlink="">
      <xdr:nvSpPr>
        <xdr:cNvPr id="405" name="フローチャート: 判断 404">
          <a:extLst>
            <a:ext uri="{FF2B5EF4-FFF2-40B4-BE49-F238E27FC236}">
              <a16:creationId xmlns:a16="http://schemas.microsoft.com/office/drawing/2014/main" id="{12A3923D-8BFD-42C3-B44C-ED602E1824B9}"/>
            </a:ext>
          </a:extLst>
        </xdr:cNvPr>
        <xdr:cNvSpPr/>
      </xdr:nvSpPr>
      <xdr:spPr>
        <a:xfrm>
          <a:off x="4036060" y="173951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111125</xdr:rowOff>
    </xdr:from>
    <xdr:to>
      <xdr:col>20</xdr:col>
      <xdr:colOff>38100</xdr:colOff>
      <xdr:row>104</xdr:row>
      <xdr:rowOff>41275</xdr:rowOff>
    </xdr:to>
    <xdr:sp macro="" textlink="">
      <xdr:nvSpPr>
        <xdr:cNvPr id="406" name="フローチャート: 判断 405">
          <a:extLst>
            <a:ext uri="{FF2B5EF4-FFF2-40B4-BE49-F238E27FC236}">
              <a16:creationId xmlns:a16="http://schemas.microsoft.com/office/drawing/2014/main" id="{17484CC9-7915-4492-A6FA-BBC3ED0CADDE}"/>
            </a:ext>
          </a:extLst>
        </xdr:cNvPr>
        <xdr:cNvSpPr/>
      </xdr:nvSpPr>
      <xdr:spPr>
        <a:xfrm>
          <a:off x="3312160" y="1737804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88265</xdr:rowOff>
    </xdr:from>
    <xdr:to>
      <xdr:col>15</xdr:col>
      <xdr:colOff>101600</xdr:colOff>
      <xdr:row>104</xdr:row>
      <xdr:rowOff>18415</xdr:rowOff>
    </xdr:to>
    <xdr:sp macro="" textlink="">
      <xdr:nvSpPr>
        <xdr:cNvPr id="407" name="フローチャート: 判断 406">
          <a:extLst>
            <a:ext uri="{FF2B5EF4-FFF2-40B4-BE49-F238E27FC236}">
              <a16:creationId xmlns:a16="http://schemas.microsoft.com/office/drawing/2014/main" id="{1505E6FD-1DF3-4795-A67D-EE3F59F87533}"/>
            </a:ext>
          </a:extLst>
        </xdr:cNvPr>
        <xdr:cNvSpPr/>
      </xdr:nvSpPr>
      <xdr:spPr>
        <a:xfrm>
          <a:off x="2514600" y="1735518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52070</xdr:rowOff>
    </xdr:from>
    <xdr:to>
      <xdr:col>10</xdr:col>
      <xdr:colOff>165100</xdr:colOff>
      <xdr:row>103</xdr:row>
      <xdr:rowOff>153670</xdr:rowOff>
    </xdr:to>
    <xdr:sp macro="" textlink="">
      <xdr:nvSpPr>
        <xdr:cNvPr id="408" name="フローチャート: 判断 407">
          <a:extLst>
            <a:ext uri="{FF2B5EF4-FFF2-40B4-BE49-F238E27FC236}">
              <a16:creationId xmlns:a16="http://schemas.microsoft.com/office/drawing/2014/main" id="{4FFA3FF0-DF39-4DF0-81BA-6FEC3F2D0A20}"/>
            </a:ext>
          </a:extLst>
        </xdr:cNvPr>
        <xdr:cNvSpPr/>
      </xdr:nvSpPr>
      <xdr:spPr>
        <a:xfrm>
          <a:off x="1739900" y="17318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33020</xdr:rowOff>
    </xdr:from>
    <xdr:to>
      <xdr:col>6</xdr:col>
      <xdr:colOff>38100</xdr:colOff>
      <xdr:row>103</xdr:row>
      <xdr:rowOff>134620</xdr:rowOff>
    </xdr:to>
    <xdr:sp macro="" textlink="">
      <xdr:nvSpPr>
        <xdr:cNvPr id="409" name="フローチャート: 判断 408">
          <a:extLst>
            <a:ext uri="{FF2B5EF4-FFF2-40B4-BE49-F238E27FC236}">
              <a16:creationId xmlns:a16="http://schemas.microsoft.com/office/drawing/2014/main" id="{B1C4CE67-CC1E-4AA1-A17D-CAF8B21127A5}"/>
            </a:ext>
          </a:extLst>
        </xdr:cNvPr>
        <xdr:cNvSpPr/>
      </xdr:nvSpPr>
      <xdr:spPr>
        <a:xfrm>
          <a:off x="965200" y="1729994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16510</xdr:rowOff>
    </xdr:from>
    <xdr:ext cx="762000" cy="259080"/>
    <xdr:sp macro="" textlink="">
      <xdr:nvSpPr>
        <xdr:cNvPr id="410" name="テキスト ボックス 409">
          <a:extLst>
            <a:ext uri="{FF2B5EF4-FFF2-40B4-BE49-F238E27FC236}">
              <a16:creationId xmlns:a16="http://schemas.microsoft.com/office/drawing/2014/main" id="{3D5D47D7-B1F6-4E16-AC7D-D97971CEC9D3}"/>
            </a:ext>
          </a:extLst>
        </xdr:cNvPr>
        <xdr:cNvSpPr txBox="1"/>
      </xdr:nvSpPr>
      <xdr:spPr>
        <a:xfrm>
          <a:off x="3919220" y="186245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177800</xdr:colOff>
      <xdr:row>111</xdr:row>
      <xdr:rowOff>16510</xdr:rowOff>
    </xdr:from>
    <xdr:ext cx="762000" cy="259080"/>
    <xdr:sp macro="" textlink="">
      <xdr:nvSpPr>
        <xdr:cNvPr id="411" name="テキスト ボックス 410">
          <a:extLst>
            <a:ext uri="{FF2B5EF4-FFF2-40B4-BE49-F238E27FC236}">
              <a16:creationId xmlns:a16="http://schemas.microsoft.com/office/drawing/2014/main" id="{4A34D3C0-68E8-4921-8665-23F5A48AA3FD}"/>
            </a:ext>
          </a:extLst>
        </xdr:cNvPr>
        <xdr:cNvSpPr txBox="1"/>
      </xdr:nvSpPr>
      <xdr:spPr>
        <a:xfrm>
          <a:off x="3187700" y="186245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111</xdr:row>
      <xdr:rowOff>16510</xdr:rowOff>
    </xdr:from>
    <xdr:ext cx="762000" cy="259080"/>
    <xdr:sp macro="" textlink="">
      <xdr:nvSpPr>
        <xdr:cNvPr id="412" name="テキスト ボックス 411">
          <a:extLst>
            <a:ext uri="{FF2B5EF4-FFF2-40B4-BE49-F238E27FC236}">
              <a16:creationId xmlns:a16="http://schemas.microsoft.com/office/drawing/2014/main" id="{2E480D6B-49B7-4E76-8EC9-82FC8EE8ABF5}"/>
            </a:ext>
          </a:extLst>
        </xdr:cNvPr>
        <xdr:cNvSpPr txBox="1"/>
      </xdr:nvSpPr>
      <xdr:spPr>
        <a:xfrm>
          <a:off x="2397760" y="186245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111</xdr:row>
      <xdr:rowOff>16510</xdr:rowOff>
    </xdr:from>
    <xdr:ext cx="762000" cy="259080"/>
    <xdr:sp macro="" textlink="">
      <xdr:nvSpPr>
        <xdr:cNvPr id="413" name="テキスト ボックス 412">
          <a:extLst>
            <a:ext uri="{FF2B5EF4-FFF2-40B4-BE49-F238E27FC236}">
              <a16:creationId xmlns:a16="http://schemas.microsoft.com/office/drawing/2014/main" id="{20110C25-7FF8-48A7-82A4-1E5F31C802FA}"/>
            </a:ext>
          </a:extLst>
        </xdr:cNvPr>
        <xdr:cNvSpPr txBox="1"/>
      </xdr:nvSpPr>
      <xdr:spPr>
        <a:xfrm>
          <a:off x="1623060" y="186245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177800</xdr:colOff>
      <xdr:row>111</xdr:row>
      <xdr:rowOff>16510</xdr:rowOff>
    </xdr:from>
    <xdr:ext cx="762000" cy="259080"/>
    <xdr:sp macro="" textlink="">
      <xdr:nvSpPr>
        <xdr:cNvPr id="414" name="テキスト ボックス 413">
          <a:extLst>
            <a:ext uri="{FF2B5EF4-FFF2-40B4-BE49-F238E27FC236}">
              <a16:creationId xmlns:a16="http://schemas.microsoft.com/office/drawing/2014/main" id="{F5231C91-2A72-45E3-B538-B068475EC046}"/>
            </a:ext>
          </a:extLst>
        </xdr:cNvPr>
        <xdr:cNvSpPr txBox="1"/>
      </xdr:nvSpPr>
      <xdr:spPr>
        <a:xfrm>
          <a:off x="840740" y="186245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105</xdr:row>
      <xdr:rowOff>73025</xdr:rowOff>
    </xdr:from>
    <xdr:to>
      <xdr:col>24</xdr:col>
      <xdr:colOff>114300</xdr:colOff>
      <xdr:row>106</xdr:row>
      <xdr:rowOff>3175</xdr:rowOff>
    </xdr:to>
    <xdr:sp macro="" textlink="">
      <xdr:nvSpPr>
        <xdr:cNvPr id="415" name="楕円 414">
          <a:extLst>
            <a:ext uri="{FF2B5EF4-FFF2-40B4-BE49-F238E27FC236}">
              <a16:creationId xmlns:a16="http://schemas.microsoft.com/office/drawing/2014/main" id="{ED315703-CDA7-4AB9-A246-E1E6D9D70531}"/>
            </a:ext>
          </a:extLst>
        </xdr:cNvPr>
        <xdr:cNvSpPr/>
      </xdr:nvSpPr>
      <xdr:spPr>
        <a:xfrm>
          <a:off x="4036060" y="1767522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52070</xdr:rowOff>
    </xdr:from>
    <xdr:ext cx="405130" cy="257175"/>
    <xdr:sp macro="" textlink="">
      <xdr:nvSpPr>
        <xdr:cNvPr id="416" name="【市民会館】&#10;有形固定資産減価償却率該当値テキスト">
          <a:extLst>
            <a:ext uri="{FF2B5EF4-FFF2-40B4-BE49-F238E27FC236}">
              <a16:creationId xmlns:a16="http://schemas.microsoft.com/office/drawing/2014/main" id="{A02F7B40-F6FE-4DDE-B3CA-CA93F89FC44F}"/>
            </a:ext>
          </a:extLst>
        </xdr:cNvPr>
        <xdr:cNvSpPr txBox="1"/>
      </xdr:nvSpPr>
      <xdr:spPr>
        <a:xfrm>
          <a:off x="4124960" y="1765427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71.5</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105</xdr:row>
      <xdr:rowOff>15875</xdr:rowOff>
    </xdr:from>
    <xdr:to>
      <xdr:col>20</xdr:col>
      <xdr:colOff>38100</xdr:colOff>
      <xdr:row>105</xdr:row>
      <xdr:rowOff>117475</xdr:rowOff>
    </xdr:to>
    <xdr:sp macro="" textlink="">
      <xdr:nvSpPr>
        <xdr:cNvPr id="417" name="楕円 416">
          <a:extLst>
            <a:ext uri="{FF2B5EF4-FFF2-40B4-BE49-F238E27FC236}">
              <a16:creationId xmlns:a16="http://schemas.microsoft.com/office/drawing/2014/main" id="{DD5504BA-D407-411F-B948-2C61FC51806F}"/>
            </a:ext>
          </a:extLst>
        </xdr:cNvPr>
        <xdr:cNvSpPr/>
      </xdr:nvSpPr>
      <xdr:spPr>
        <a:xfrm>
          <a:off x="3312160" y="1761807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66675</xdr:rowOff>
    </xdr:from>
    <xdr:to>
      <xdr:col>24</xdr:col>
      <xdr:colOff>63500</xdr:colOff>
      <xdr:row>105</xdr:row>
      <xdr:rowOff>123825</xdr:rowOff>
    </xdr:to>
    <xdr:cxnSp macro="">
      <xdr:nvCxnSpPr>
        <xdr:cNvPr id="418" name="直線コネクタ 417">
          <a:extLst>
            <a:ext uri="{FF2B5EF4-FFF2-40B4-BE49-F238E27FC236}">
              <a16:creationId xmlns:a16="http://schemas.microsoft.com/office/drawing/2014/main" id="{3A8DF36C-6E31-4402-A361-3F2E3E6D94F6}"/>
            </a:ext>
          </a:extLst>
        </xdr:cNvPr>
        <xdr:cNvCxnSpPr/>
      </xdr:nvCxnSpPr>
      <xdr:spPr>
        <a:xfrm>
          <a:off x="3355340" y="17668875"/>
          <a:ext cx="73152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151130</xdr:rowOff>
    </xdr:from>
    <xdr:to>
      <xdr:col>15</xdr:col>
      <xdr:colOff>101600</xdr:colOff>
      <xdr:row>105</xdr:row>
      <xdr:rowOff>81280</xdr:rowOff>
    </xdr:to>
    <xdr:sp macro="" textlink="">
      <xdr:nvSpPr>
        <xdr:cNvPr id="419" name="楕円 418">
          <a:extLst>
            <a:ext uri="{FF2B5EF4-FFF2-40B4-BE49-F238E27FC236}">
              <a16:creationId xmlns:a16="http://schemas.microsoft.com/office/drawing/2014/main" id="{4A65B789-3E84-4283-987D-7A640A080C78}"/>
            </a:ext>
          </a:extLst>
        </xdr:cNvPr>
        <xdr:cNvSpPr/>
      </xdr:nvSpPr>
      <xdr:spPr>
        <a:xfrm>
          <a:off x="2514600" y="175856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30480</xdr:rowOff>
    </xdr:from>
    <xdr:to>
      <xdr:col>19</xdr:col>
      <xdr:colOff>177800</xdr:colOff>
      <xdr:row>105</xdr:row>
      <xdr:rowOff>66675</xdr:rowOff>
    </xdr:to>
    <xdr:cxnSp macro="">
      <xdr:nvCxnSpPr>
        <xdr:cNvPr id="420" name="直線コネクタ 419">
          <a:extLst>
            <a:ext uri="{FF2B5EF4-FFF2-40B4-BE49-F238E27FC236}">
              <a16:creationId xmlns:a16="http://schemas.microsoft.com/office/drawing/2014/main" id="{73201898-6E36-491A-962B-F789D3EBE2CA}"/>
            </a:ext>
          </a:extLst>
        </xdr:cNvPr>
        <xdr:cNvCxnSpPr/>
      </xdr:nvCxnSpPr>
      <xdr:spPr>
        <a:xfrm>
          <a:off x="2565400" y="17632680"/>
          <a:ext cx="78994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109220</xdr:rowOff>
    </xdr:from>
    <xdr:to>
      <xdr:col>10</xdr:col>
      <xdr:colOff>165100</xdr:colOff>
      <xdr:row>106</xdr:row>
      <xdr:rowOff>39370</xdr:rowOff>
    </xdr:to>
    <xdr:sp macro="" textlink="">
      <xdr:nvSpPr>
        <xdr:cNvPr id="421" name="楕円 420">
          <a:extLst>
            <a:ext uri="{FF2B5EF4-FFF2-40B4-BE49-F238E27FC236}">
              <a16:creationId xmlns:a16="http://schemas.microsoft.com/office/drawing/2014/main" id="{EEFBAFA0-F3DB-473A-A49D-6375F6A6C893}"/>
            </a:ext>
          </a:extLst>
        </xdr:cNvPr>
        <xdr:cNvSpPr/>
      </xdr:nvSpPr>
      <xdr:spPr>
        <a:xfrm>
          <a:off x="1739900" y="177114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30480</xdr:rowOff>
    </xdr:from>
    <xdr:to>
      <xdr:col>15</xdr:col>
      <xdr:colOff>50800</xdr:colOff>
      <xdr:row>105</xdr:row>
      <xdr:rowOff>160020</xdr:rowOff>
    </xdr:to>
    <xdr:cxnSp macro="">
      <xdr:nvCxnSpPr>
        <xdr:cNvPr id="422" name="直線コネクタ 421">
          <a:extLst>
            <a:ext uri="{FF2B5EF4-FFF2-40B4-BE49-F238E27FC236}">
              <a16:creationId xmlns:a16="http://schemas.microsoft.com/office/drawing/2014/main" id="{FDF75689-10B6-4973-85A6-AD884A2A7B2E}"/>
            </a:ext>
          </a:extLst>
        </xdr:cNvPr>
        <xdr:cNvCxnSpPr/>
      </xdr:nvCxnSpPr>
      <xdr:spPr>
        <a:xfrm flipV="1">
          <a:off x="1790700" y="17632680"/>
          <a:ext cx="774700" cy="129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106</xdr:row>
      <xdr:rowOff>151130</xdr:rowOff>
    </xdr:from>
    <xdr:to>
      <xdr:col>6</xdr:col>
      <xdr:colOff>38100</xdr:colOff>
      <xdr:row>107</xdr:row>
      <xdr:rowOff>81280</xdr:rowOff>
    </xdr:to>
    <xdr:sp macro="" textlink="">
      <xdr:nvSpPr>
        <xdr:cNvPr id="423" name="楕円 422">
          <a:extLst>
            <a:ext uri="{FF2B5EF4-FFF2-40B4-BE49-F238E27FC236}">
              <a16:creationId xmlns:a16="http://schemas.microsoft.com/office/drawing/2014/main" id="{0206E6C6-6BF3-484D-B03A-C35502D29364}"/>
            </a:ext>
          </a:extLst>
        </xdr:cNvPr>
        <xdr:cNvSpPr/>
      </xdr:nvSpPr>
      <xdr:spPr>
        <a:xfrm>
          <a:off x="965200" y="1792097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105</xdr:row>
      <xdr:rowOff>160020</xdr:rowOff>
    </xdr:from>
    <xdr:to>
      <xdr:col>10</xdr:col>
      <xdr:colOff>114300</xdr:colOff>
      <xdr:row>107</xdr:row>
      <xdr:rowOff>30480</xdr:rowOff>
    </xdr:to>
    <xdr:cxnSp macro="">
      <xdr:nvCxnSpPr>
        <xdr:cNvPr id="424" name="直線コネクタ 423">
          <a:extLst>
            <a:ext uri="{FF2B5EF4-FFF2-40B4-BE49-F238E27FC236}">
              <a16:creationId xmlns:a16="http://schemas.microsoft.com/office/drawing/2014/main" id="{40F62C7C-DB2F-4681-8AB3-7A824C55DB41}"/>
            </a:ext>
          </a:extLst>
        </xdr:cNvPr>
        <xdr:cNvCxnSpPr/>
      </xdr:nvCxnSpPr>
      <xdr:spPr>
        <a:xfrm flipV="1">
          <a:off x="1008380" y="17762220"/>
          <a:ext cx="782320" cy="2057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102</xdr:row>
      <xdr:rowOff>57785</xdr:rowOff>
    </xdr:from>
    <xdr:ext cx="405130" cy="259080"/>
    <xdr:sp macro="" textlink="">
      <xdr:nvSpPr>
        <xdr:cNvPr id="425" name="n_1aveValue【市民会館】&#10;有形固定資産減価償却率">
          <a:extLst>
            <a:ext uri="{FF2B5EF4-FFF2-40B4-BE49-F238E27FC236}">
              <a16:creationId xmlns:a16="http://schemas.microsoft.com/office/drawing/2014/main" id="{FDB4B6F4-5A9E-4EB3-8527-3512FA2E052E}"/>
            </a:ext>
          </a:extLst>
        </xdr:cNvPr>
        <xdr:cNvSpPr txBox="1"/>
      </xdr:nvSpPr>
      <xdr:spPr>
        <a:xfrm>
          <a:off x="3170555" y="1715706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55.5</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102</xdr:row>
      <xdr:rowOff>34925</xdr:rowOff>
    </xdr:from>
    <xdr:ext cx="403225" cy="259080"/>
    <xdr:sp macro="" textlink="">
      <xdr:nvSpPr>
        <xdr:cNvPr id="426" name="n_2aveValue【市民会館】&#10;有形固定資産減価償却率">
          <a:extLst>
            <a:ext uri="{FF2B5EF4-FFF2-40B4-BE49-F238E27FC236}">
              <a16:creationId xmlns:a16="http://schemas.microsoft.com/office/drawing/2014/main" id="{665334F6-6A78-4BE8-95BF-AF8DA2D8206F}"/>
            </a:ext>
          </a:extLst>
        </xdr:cNvPr>
        <xdr:cNvSpPr txBox="1"/>
      </xdr:nvSpPr>
      <xdr:spPr>
        <a:xfrm>
          <a:off x="2385695" y="1713420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54.3</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101</xdr:row>
      <xdr:rowOff>170180</xdr:rowOff>
    </xdr:from>
    <xdr:ext cx="403225" cy="259080"/>
    <xdr:sp macro="" textlink="">
      <xdr:nvSpPr>
        <xdr:cNvPr id="427" name="n_3aveValue【市民会館】&#10;有形固定資産減価償却率">
          <a:extLst>
            <a:ext uri="{FF2B5EF4-FFF2-40B4-BE49-F238E27FC236}">
              <a16:creationId xmlns:a16="http://schemas.microsoft.com/office/drawing/2014/main" id="{D34BA72E-53F6-4477-9900-0A4A41EF8943}"/>
            </a:ext>
          </a:extLst>
        </xdr:cNvPr>
        <xdr:cNvSpPr txBox="1"/>
      </xdr:nvSpPr>
      <xdr:spPr>
        <a:xfrm>
          <a:off x="1610995" y="1710182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52.4</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101</xdr:row>
      <xdr:rowOff>151130</xdr:rowOff>
    </xdr:from>
    <xdr:ext cx="403225" cy="259080"/>
    <xdr:sp macro="" textlink="">
      <xdr:nvSpPr>
        <xdr:cNvPr id="428" name="n_4aveValue【市民会館】&#10;有形固定資産減価償却率">
          <a:extLst>
            <a:ext uri="{FF2B5EF4-FFF2-40B4-BE49-F238E27FC236}">
              <a16:creationId xmlns:a16="http://schemas.microsoft.com/office/drawing/2014/main" id="{2DDB3664-274B-440A-9EA8-4819E3999FCD}"/>
            </a:ext>
          </a:extLst>
        </xdr:cNvPr>
        <xdr:cNvSpPr txBox="1"/>
      </xdr:nvSpPr>
      <xdr:spPr>
        <a:xfrm>
          <a:off x="836295" y="1708277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51.4</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105</xdr:row>
      <xdr:rowOff>109220</xdr:rowOff>
    </xdr:from>
    <xdr:ext cx="405130" cy="257175"/>
    <xdr:sp macro="" textlink="">
      <xdr:nvSpPr>
        <xdr:cNvPr id="429" name="n_1mainValue【市民会館】&#10;有形固定資産減価償却率">
          <a:extLst>
            <a:ext uri="{FF2B5EF4-FFF2-40B4-BE49-F238E27FC236}">
              <a16:creationId xmlns:a16="http://schemas.microsoft.com/office/drawing/2014/main" id="{04659CE7-1F18-41B9-98BF-5D00795CD450}"/>
            </a:ext>
          </a:extLst>
        </xdr:cNvPr>
        <xdr:cNvSpPr txBox="1"/>
      </xdr:nvSpPr>
      <xdr:spPr>
        <a:xfrm>
          <a:off x="3170555" y="1771142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68.5</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105</xdr:row>
      <xdr:rowOff>72390</xdr:rowOff>
    </xdr:from>
    <xdr:ext cx="403225" cy="259080"/>
    <xdr:sp macro="" textlink="">
      <xdr:nvSpPr>
        <xdr:cNvPr id="430" name="n_2mainValue【市民会館】&#10;有形固定資産減価償却率">
          <a:extLst>
            <a:ext uri="{FF2B5EF4-FFF2-40B4-BE49-F238E27FC236}">
              <a16:creationId xmlns:a16="http://schemas.microsoft.com/office/drawing/2014/main" id="{28F984FB-0CD3-4C61-8791-8702F036DE9F}"/>
            </a:ext>
          </a:extLst>
        </xdr:cNvPr>
        <xdr:cNvSpPr txBox="1"/>
      </xdr:nvSpPr>
      <xdr:spPr>
        <a:xfrm>
          <a:off x="2385695" y="1767459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66.6</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106</xdr:row>
      <xdr:rowOff>30480</xdr:rowOff>
    </xdr:from>
    <xdr:ext cx="403225" cy="257175"/>
    <xdr:sp macro="" textlink="">
      <xdr:nvSpPr>
        <xdr:cNvPr id="431" name="n_3mainValue【市民会館】&#10;有形固定資産減価償却率">
          <a:extLst>
            <a:ext uri="{FF2B5EF4-FFF2-40B4-BE49-F238E27FC236}">
              <a16:creationId xmlns:a16="http://schemas.microsoft.com/office/drawing/2014/main" id="{869D053A-B377-4494-AB1A-8F549CF068B9}"/>
            </a:ext>
          </a:extLst>
        </xdr:cNvPr>
        <xdr:cNvSpPr txBox="1"/>
      </xdr:nvSpPr>
      <xdr:spPr>
        <a:xfrm>
          <a:off x="1610995" y="1780032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73.4</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107</xdr:row>
      <xdr:rowOff>72390</xdr:rowOff>
    </xdr:from>
    <xdr:ext cx="403225" cy="259080"/>
    <xdr:sp macro="" textlink="">
      <xdr:nvSpPr>
        <xdr:cNvPr id="432" name="n_4mainValue【市民会館】&#10;有形固定資産減価償却率">
          <a:extLst>
            <a:ext uri="{FF2B5EF4-FFF2-40B4-BE49-F238E27FC236}">
              <a16:creationId xmlns:a16="http://schemas.microsoft.com/office/drawing/2014/main" id="{DAF46425-9761-4D37-BD27-A83B1D7BE9E0}"/>
            </a:ext>
          </a:extLst>
        </xdr:cNvPr>
        <xdr:cNvSpPr txBox="1"/>
      </xdr:nvSpPr>
      <xdr:spPr>
        <a:xfrm>
          <a:off x="836295" y="1800987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84.6</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3" name="正方形/長方形 432">
          <a:extLst>
            <a:ext uri="{FF2B5EF4-FFF2-40B4-BE49-F238E27FC236}">
              <a16:creationId xmlns:a16="http://schemas.microsoft.com/office/drawing/2014/main" id="{A00451D6-7C2B-42AE-85E7-AF14F00AF76C}"/>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4" name="正方形/長方形 433">
          <a:extLst>
            <a:ext uri="{FF2B5EF4-FFF2-40B4-BE49-F238E27FC236}">
              <a16:creationId xmlns:a16="http://schemas.microsoft.com/office/drawing/2014/main" id="{DC46533D-06C1-418A-9E57-1E8CD41D30DC}"/>
            </a:ext>
          </a:extLst>
        </xdr:cNvPr>
        <xdr:cNvSpPr/>
      </xdr:nvSpPr>
      <xdr:spPr>
        <a:xfrm>
          <a:off x="5930900" y="1592326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5" name="正方形/長方形 434">
          <a:extLst>
            <a:ext uri="{FF2B5EF4-FFF2-40B4-BE49-F238E27FC236}">
              <a16:creationId xmlns:a16="http://schemas.microsoft.com/office/drawing/2014/main" id="{89A3AB70-68BE-44B9-B823-8218F291E753}"/>
            </a:ext>
          </a:extLst>
        </xdr:cNvPr>
        <xdr:cNvSpPr/>
      </xdr:nvSpPr>
      <xdr:spPr>
        <a:xfrm>
          <a:off x="5930900" y="1611884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69/72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6" name="正方形/長方形 435">
          <a:extLst>
            <a:ext uri="{FF2B5EF4-FFF2-40B4-BE49-F238E27FC236}">
              <a16:creationId xmlns:a16="http://schemas.microsoft.com/office/drawing/2014/main" id="{F3558F1A-B581-45A7-97ED-0BCE976DBF64}"/>
            </a:ext>
          </a:extLst>
        </xdr:cNvPr>
        <xdr:cNvSpPr/>
      </xdr:nvSpPr>
      <xdr:spPr>
        <a:xfrm>
          <a:off x="6832600" y="1592326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7" name="正方形/長方形 436">
          <a:extLst>
            <a:ext uri="{FF2B5EF4-FFF2-40B4-BE49-F238E27FC236}">
              <a16:creationId xmlns:a16="http://schemas.microsoft.com/office/drawing/2014/main" id="{B4890E88-C533-47B9-B1BA-F09AA6F5AABD}"/>
            </a:ext>
          </a:extLst>
        </xdr:cNvPr>
        <xdr:cNvSpPr/>
      </xdr:nvSpPr>
      <xdr:spPr>
        <a:xfrm>
          <a:off x="6832600" y="1611884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0.105</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8" name="正方形/長方形 437">
          <a:extLst>
            <a:ext uri="{FF2B5EF4-FFF2-40B4-BE49-F238E27FC236}">
              <a16:creationId xmlns:a16="http://schemas.microsoft.com/office/drawing/2014/main" id="{40C09C5F-2DF2-4190-BD72-3CE38FCF9DC9}"/>
            </a:ext>
          </a:extLst>
        </xdr:cNvPr>
        <xdr:cNvSpPr/>
      </xdr:nvSpPr>
      <xdr:spPr>
        <a:xfrm>
          <a:off x="7838440" y="1592326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新潟県平均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39" name="正方形/長方形 438">
          <a:extLst>
            <a:ext uri="{FF2B5EF4-FFF2-40B4-BE49-F238E27FC236}">
              <a16:creationId xmlns:a16="http://schemas.microsoft.com/office/drawing/2014/main" id="{9CFD4ADD-BFA4-4B87-81A2-9202408A153D}"/>
            </a:ext>
          </a:extLst>
        </xdr:cNvPr>
        <xdr:cNvSpPr/>
      </xdr:nvSpPr>
      <xdr:spPr>
        <a:xfrm>
          <a:off x="7838440" y="1611884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0.143</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0" name="正方形/長方形 439">
          <a:extLst>
            <a:ext uri="{FF2B5EF4-FFF2-40B4-BE49-F238E27FC236}">
              <a16:creationId xmlns:a16="http://schemas.microsoft.com/office/drawing/2014/main" id="{0A71715B-7B85-4647-AE77-A1353DAAA675}"/>
            </a:ext>
          </a:extLst>
        </xdr:cNvPr>
        <xdr:cNvSpPr/>
      </xdr:nvSpPr>
      <xdr:spPr>
        <a:xfrm>
          <a:off x="5826760" y="16394430"/>
          <a:ext cx="4152900" cy="223266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7980" cy="225425"/>
    <xdr:sp macro="" textlink="">
      <xdr:nvSpPr>
        <xdr:cNvPr id="441" name="テキスト ボックス 440">
          <a:extLst>
            <a:ext uri="{FF2B5EF4-FFF2-40B4-BE49-F238E27FC236}">
              <a16:creationId xmlns:a16="http://schemas.microsoft.com/office/drawing/2014/main" id="{64FE775D-EDB5-48AA-93D5-DD9AA94FF4AD}"/>
            </a:ext>
          </a:extLst>
        </xdr:cNvPr>
        <xdr:cNvSpPr txBox="1"/>
      </xdr:nvSpPr>
      <xdr:spPr>
        <a:xfrm>
          <a:off x="5788660" y="16207740"/>
          <a:ext cx="3479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2" name="直線コネクタ 441">
          <a:extLst>
            <a:ext uri="{FF2B5EF4-FFF2-40B4-BE49-F238E27FC236}">
              <a16:creationId xmlns:a16="http://schemas.microsoft.com/office/drawing/2014/main" id="{A71D3A62-7096-4ABC-9C87-7A8EF71F5A31}"/>
            </a:ext>
          </a:extLst>
        </xdr:cNvPr>
        <xdr:cNvCxnSpPr/>
      </xdr:nvCxnSpPr>
      <xdr:spPr>
        <a:xfrm>
          <a:off x="5826760" y="18627090"/>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3" name="直線コネクタ 442">
          <a:extLst>
            <a:ext uri="{FF2B5EF4-FFF2-40B4-BE49-F238E27FC236}">
              <a16:creationId xmlns:a16="http://schemas.microsoft.com/office/drawing/2014/main" id="{42BBDEBC-04C4-46AB-A8A4-36FB71D0167F}"/>
            </a:ext>
          </a:extLst>
        </xdr:cNvPr>
        <xdr:cNvCxnSpPr/>
      </xdr:nvCxnSpPr>
      <xdr:spPr>
        <a:xfrm>
          <a:off x="5826760" y="18257520"/>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108</xdr:row>
      <xdr:rowOff>10160</xdr:rowOff>
    </xdr:from>
    <xdr:ext cx="465455" cy="259080"/>
    <xdr:sp macro="" textlink="">
      <xdr:nvSpPr>
        <xdr:cNvPr id="444" name="テキスト ボックス 443">
          <a:extLst>
            <a:ext uri="{FF2B5EF4-FFF2-40B4-BE49-F238E27FC236}">
              <a16:creationId xmlns:a16="http://schemas.microsoft.com/office/drawing/2014/main" id="{54C78FFE-BC57-4CD8-8606-DFB4403A6F98}"/>
            </a:ext>
          </a:extLst>
        </xdr:cNvPr>
        <xdr:cNvSpPr txBox="1"/>
      </xdr:nvSpPr>
      <xdr:spPr>
        <a:xfrm>
          <a:off x="5405120" y="1811528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5" name="直線コネクタ 444">
          <a:extLst>
            <a:ext uri="{FF2B5EF4-FFF2-40B4-BE49-F238E27FC236}">
              <a16:creationId xmlns:a16="http://schemas.microsoft.com/office/drawing/2014/main" id="{9B087642-186C-42D9-8CC2-4EE0A289604D}"/>
            </a:ext>
          </a:extLst>
        </xdr:cNvPr>
        <xdr:cNvCxnSpPr/>
      </xdr:nvCxnSpPr>
      <xdr:spPr>
        <a:xfrm>
          <a:off x="5826760" y="17884140"/>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105</xdr:row>
      <xdr:rowOff>143510</xdr:rowOff>
    </xdr:from>
    <xdr:ext cx="465455" cy="257175"/>
    <xdr:sp macro="" textlink="">
      <xdr:nvSpPr>
        <xdr:cNvPr id="446" name="テキスト ボックス 445">
          <a:extLst>
            <a:ext uri="{FF2B5EF4-FFF2-40B4-BE49-F238E27FC236}">
              <a16:creationId xmlns:a16="http://schemas.microsoft.com/office/drawing/2014/main" id="{B5B02CA4-3D01-4E36-B2FE-39A3865873D8}"/>
            </a:ext>
          </a:extLst>
        </xdr:cNvPr>
        <xdr:cNvSpPr txBox="1"/>
      </xdr:nvSpPr>
      <xdr:spPr>
        <a:xfrm>
          <a:off x="5405120" y="1774571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7" name="直線コネクタ 446">
          <a:extLst>
            <a:ext uri="{FF2B5EF4-FFF2-40B4-BE49-F238E27FC236}">
              <a16:creationId xmlns:a16="http://schemas.microsoft.com/office/drawing/2014/main" id="{D238DF5B-CCCD-4D7C-9A01-078025F44C34}"/>
            </a:ext>
          </a:extLst>
        </xdr:cNvPr>
        <xdr:cNvCxnSpPr/>
      </xdr:nvCxnSpPr>
      <xdr:spPr>
        <a:xfrm>
          <a:off x="5826760" y="17510760"/>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103</xdr:row>
      <xdr:rowOff>105410</xdr:rowOff>
    </xdr:from>
    <xdr:ext cx="465455" cy="259080"/>
    <xdr:sp macro="" textlink="">
      <xdr:nvSpPr>
        <xdr:cNvPr id="448" name="テキスト ボックス 447">
          <a:extLst>
            <a:ext uri="{FF2B5EF4-FFF2-40B4-BE49-F238E27FC236}">
              <a16:creationId xmlns:a16="http://schemas.microsoft.com/office/drawing/2014/main" id="{36A2C7DB-921C-47B2-8A65-E7DAF55D2173}"/>
            </a:ext>
          </a:extLst>
        </xdr:cNvPr>
        <xdr:cNvSpPr txBox="1"/>
      </xdr:nvSpPr>
      <xdr:spPr>
        <a:xfrm>
          <a:off x="5405120" y="1737233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49" name="直線コネクタ 448">
          <a:extLst>
            <a:ext uri="{FF2B5EF4-FFF2-40B4-BE49-F238E27FC236}">
              <a16:creationId xmlns:a16="http://schemas.microsoft.com/office/drawing/2014/main" id="{F15BD137-172B-4A7C-A792-FFE440199674}"/>
            </a:ext>
          </a:extLst>
        </xdr:cNvPr>
        <xdr:cNvCxnSpPr/>
      </xdr:nvCxnSpPr>
      <xdr:spPr>
        <a:xfrm>
          <a:off x="5826760" y="17137380"/>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101</xdr:row>
      <xdr:rowOff>67310</xdr:rowOff>
    </xdr:from>
    <xdr:ext cx="465455" cy="259080"/>
    <xdr:sp macro="" textlink="">
      <xdr:nvSpPr>
        <xdr:cNvPr id="450" name="テキスト ボックス 449">
          <a:extLst>
            <a:ext uri="{FF2B5EF4-FFF2-40B4-BE49-F238E27FC236}">
              <a16:creationId xmlns:a16="http://schemas.microsoft.com/office/drawing/2014/main" id="{6B846D89-15A1-4BA1-B2F6-7822769E01D1}"/>
            </a:ext>
          </a:extLst>
        </xdr:cNvPr>
        <xdr:cNvSpPr txBox="1"/>
      </xdr:nvSpPr>
      <xdr:spPr>
        <a:xfrm>
          <a:off x="5405120" y="1699895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1" name="直線コネクタ 450">
          <a:extLst>
            <a:ext uri="{FF2B5EF4-FFF2-40B4-BE49-F238E27FC236}">
              <a16:creationId xmlns:a16="http://schemas.microsoft.com/office/drawing/2014/main" id="{85B5F1BF-6366-4B79-807C-BAC3A4CF1F35}"/>
            </a:ext>
          </a:extLst>
        </xdr:cNvPr>
        <xdr:cNvCxnSpPr/>
      </xdr:nvCxnSpPr>
      <xdr:spPr>
        <a:xfrm>
          <a:off x="5826760" y="16764000"/>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99</xdr:row>
      <xdr:rowOff>29210</xdr:rowOff>
    </xdr:from>
    <xdr:ext cx="465455" cy="257175"/>
    <xdr:sp macro="" textlink="">
      <xdr:nvSpPr>
        <xdr:cNvPr id="452" name="テキスト ボックス 451">
          <a:extLst>
            <a:ext uri="{FF2B5EF4-FFF2-40B4-BE49-F238E27FC236}">
              <a16:creationId xmlns:a16="http://schemas.microsoft.com/office/drawing/2014/main" id="{BD6B4A9F-5574-4D16-ACFB-68EF48CDA72E}"/>
            </a:ext>
          </a:extLst>
        </xdr:cNvPr>
        <xdr:cNvSpPr txBox="1"/>
      </xdr:nvSpPr>
      <xdr:spPr>
        <a:xfrm>
          <a:off x="5405120" y="1662557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3" name="直線コネクタ 452">
          <a:extLst>
            <a:ext uri="{FF2B5EF4-FFF2-40B4-BE49-F238E27FC236}">
              <a16:creationId xmlns:a16="http://schemas.microsoft.com/office/drawing/2014/main" id="{646C7ACD-6DA3-4311-9D9E-594498FCEDD8}"/>
            </a:ext>
          </a:extLst>
        </xdr:cNvPr>
        <xdr:cNvCxnSpPr/>
      </xdr:nvCxnSpPr>
      <xdr:spPr>
        <a:xfrm>
          <a:off x="5826760" y="16394430"/>
          <a:ext cx="4114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96</xdr:row>
      <xdr:rowOff>162560</xdr:rowOff>
    </xdr:from>
    <xdr:ext cx="465455" cy="259080"/>
    <xdr:sp macro="" textlink="">
      <xdr:nvSpPr>
        <xdr:cNvPr id="454" name="テキスト ボックス 453">
          <a:extLst>
            <a:ext uri="{FF2B5EF4-FFF2-40B4-BE49-F238E27FC236}">
              <a16:creationId xmlns:a16="http://schemas.microsoft.com/office/drawing/2014/main" id="{36E55912-3C15-474B-8247-26D20830CE7F}"/>
            </a:ext>
          </a:extLst>
        </xdr:cNvPr>
        <xdr:cNvSpPr txBox="1"/>
      </xdr:nvSpPr>
      <xdr:spPr>
        <a:xfrm>
          <a:off x="5405120" y="1625600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5" name="【市民会館】&#10;一人当たり面積グラフ枠">
          <a:extLst>
            <a:ext uri="{FF2B5EF4-FFF2-40B4-BE49-F238E27FC236}">
              <a16:creationId xmlns:a16="http://schemas.microsoft.com/office/drawing/2014/main" id="{B08F3A74-6C65-41B4-A932-33F028804A8F}"/>
            </a:ext>
          </a:extLst>
        </xdr:cNvPr>
        <xdr:cNvSpPr/>
      </xdr:nvSpPr>
      <xdr:spPr>
        <a:xfrm>
          <a:off x="5826760" y="16394430"/>
          <a:ext cx="4152900" cy="2232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7620</xdr:rowOff>
    </xdr:from>
    <xdr:to>
      <xdr:col>54</xdr:col>
      <xdr:colOff>189865</xdr:colOff>
      <xdr:row>108</xdr:row>
      <xdr:rowOff>38100</xdr:rowOff>
    </xdr:to>
    <xdr:cxnSp macro="">
      <xdr:nvCxnSpPr>
        <xdr:cNvPr id="456" name="直線コネクタ 455">
          <a:extLst>
            <a:ext uri="{FF2B5EF4-FFF2-40B4-BE49-F238E27FC236}">
              <a16:creationId xmlns:a16="http://schemas.microsoft.com/office/drawing/2014/main" id="{E77F781E-99D7-4D58-93DF-312A3B0F77D5}"/>
            </a:ext>
          </a:extLst>
        </xdr:cNvPr>
        <xdr:cNvCxnSpPr/>
      </xdr:nvCxnSpPr>
      <xdr:spPr>
        <a:xfrm flipV="1">
          <a:off x="9219565" y="16771620"/>
          <a:ext cx="0" cy="13716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41910</xdr:rowOff>
    </xdr:from>
    <xdr:ext cx="469900" cy="257175"/>
    <xdr:sp macro="" textlink="">
      <xdr:nvSpPr>
        <xdr:cNvPr id="457" name="【市民会館】&#10;一人当たり面積最小値テキスト">
          <a:extLst>
            <a:ext uri="{FF2B5EF4-FFF2-40B4-BE49-F238E27FC236}">
              <a16:creationId xmlns:a16="http://schemas.microsoft.com/office/drawing/2014/main" id="{CFD5E7ED-C3C8-4A7F-9DB9-4413C5B588D7}"/>
            </a:ext>
          </a:extLst>
        </xdr:cNvPr>
        <xdr:cNvSpPr txBox="1"/>
      </xdr:nvSpPr>
      <xdr:spPr>
        <a:xfrm>
          <a:off x="9258300" y="1814703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0.030</a:t>
          </a:r>
          <a:endParaRPr kumimoji="1" lang="ja-JP" altLang="en-US" sz="1000" b="1">
            <a:latin typeface="ＭＳ Ｐゴシック"/>
            <a:ea typeface="ＭＳ Ｐゴシック"/>
          </a:endParaRPr>
        </a:p>
      </xdr:txBody>
    </xdr:sp>
    <xdr:clientData/>
  </xdr:oneCellAnchor>
  <xdr:twoCellAnchor>
    <xdr:from>
      <xdr:col>54</xdr:col>
      <xdr:colOff>101600</xdr:colOff>
      <xdr:row>108</xdr:row>
      <xdr:rowOff>38100</xdr:rowOff>
    </xdr:from>
    <xdr:to>
      <xdr:col>55</xdr:col>
      <xdr:colOff>88900</xdr:colOff>
      <xdr:row>108</xdr:row>
      <xdr:rowOff>38100</xdr:rowOff>
    </xdr:to>
    <xdr:cxnSp macro="">
      <xdr:nvCxnSpPr>
        <xdr:cNvPr id="458" name="直線コネクタ 457">
          <a:extLst>
            <a:ext uri="{FF2B5EF4-FFF2-40B4-BE49-F238E27FC236}">
              <a16:creationId xmlns:a16="http://schemas.microsoft.com/office/drawing/2014/main" id="{3193D69B-D34A-4262-8F50-25C6C02D6EDB}"/>
            </a:ext>
          </a:extLst>
        </xdr:cNvPr>
        <xdr:cNvCxnSpPr/>
      </xdr:nvCxnSpPr>
      <xdr:spPr>
        <a:xfrm>
          <a:off x="9154160" y="1814322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125730</xdr:rowOff>
    </xdr:from>
    <xdr:ext cx="469900" cy="259080"/>
    <xdr:sp macro="" textlink="">
      <xdr:nvSpPr>
        <xdr:cNvPr id="459" name="【市民会館】&#10;一人当たり面積最大値テキスト">
          <a:extLst>
            <a:ext uri="{FF2B5EF4-FFF2-40B4-BE49-F238E27FC236}">
              <a16:creationId xmlns:a16="http://schemas.microsoft.com/office/drawing/2014/main" id="{BBD3C141-6032-422A-9465-91F310D1E183}"/>
            </a:ext>
          </a:extLst>
        </xdr:cNvPr>
        <xdr:cNvSpPr txBox="1"/>
      </xdr:nvSpPr>
      <xdr:spPr>
        <a:xfrm>
          <a:off x="9258300" y="165544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0.398</a:t>
          </a:r>
          <a:endParaRPr kumimoji="1" lang="ja-JP" altLang="en-US" sz="1000" b="1">
            <a:latin typeface="ＭＳ Ｐゴシック"/>
            <a:ea typeface="ＭＳ Ｐゴシック"/>
          </a:endParaRPr>
        </a:p>
      </xdr:txBody>
    </xdr:sp>
    <xdr:clientData/>
  </xdr:oneCellAnchor>
  <xdr:twoCellAnchor>
    <xdr:from>
      <xdr:col>54</xdr:col>
      <xdr:colOff>101600</xdr:colOff>
      <xdr:row>100</xdr:row>
      <xdr:rowOff>7620</xdr:rowOff>
    </xdr:from>
    <xdr:to>
      <xdr:col>55</xdr:col>
      <xdr:colOff>88900</xdr:colOff>
      <xdr:row>100</xdr:row>
      <xdr:rowOff>7620</xdr:rowOff>
    </xdr:to>
    <xdr:cxnSp macro="">
      <xdr:nvCxnSpPr>
        <xdr:cNvPr id="460" name="直線コネクタ 459">
          <a:extLst>
            <a:ext uri="{FF2B5EF4-FFF2-40B4-BE49-F238E27FC236}">
              <a16:creationId xmlns:a16="http://schemas.microsoft.com/office/drawing/2014/main" id="{C1C32CD5-5EFE-491F-8A6F-792AEE9662B7}"/>
            </a:ext>
          </a:extLst>
        </xdr:cNvPr>
        <xdr:cNvCxnSpPr/>
      </xdr:nvCxnSpPr>
      <xdr:spPr>
        <a:xfrm>
          <a:off x="9154160" y="1677162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78740</xdr:rowOff>
    </xdr:from>
    <xdr:ext cx="469900" cy="259080"/>
    <xdr:sp macro="" textlink="">
      <xdr:nvSpPr>
        <xdr:cNvPr id="461" name="【市民会館】&#10;一人当たり面積平均値テキスト">
          <a:extLst>
            <a:ext uri="{FF2B5EF4-FFF2-40B4-BE49-F238E27FC236}">
              <a16:creationId xmlns:a16="http://schemas.microsoft.com/office/drawing/2014/main" id="{66BA5E4D-21FE-4F2D-ADEA-381BC1FEC321}"/>
            </a:ext>
          </a:extLst>
        </xdr:cNvPr>
        <xdr:cNvSpPr txBox="1"/>
      </xdr:nvSpPr>
      <xdr:spPr>
        <a:xfrm>
          <a:off x="9258300" y="1751330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0.147</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105</xdr:row>
      <xdr:rowOff>55880</xdr:rowOff>
    </xdr:from>
    <xdr:to>
      <xdr:col>55</xdr:col>
      <xdr:colOff>50800</xdr:colOff>
      <xdr:row>105</xdr:row>
      <xdr:rowOff>157480</xdr:rowOff>
    </xdr:to>
    <xdr:sp macro="" textlink="">
      <xdr:nvSpPr>
        <xdr:cNvPr id="462" name="フローチャート: 判断 461">
          <a:extLst>
            <a:ext uri="{FF2B5EF4-FFF2-40B4-BE49-F238E27FC236}">
              <a16:creationId xmlns:a16="http://schemas.microsoft.com/office/drawing/2014/main" id="{463B741D-67C1-4E4C-B10F-C4B40D3293B9}"/>
            </a:ext>
          </a:extLst>
        </xdr:cNvPr>
        <xdr:cNvSpPr/>
      </xdr:nvSpPr>
      <xdr:spPr>
        <a:xfrm>
          <a:off x="9192260" y="1765808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52070</xdr:rowOff>
    </xdr:from>
    <xdr:to>
      <xdr:col>50</xdr:col>
      <xdr:colOff>165100</xdr:colOff>
      <xdr:row>105</xdr:row>
      <xdr:rowOff>153670</xdr:rowOff>
    </xdr:to>
    <xdr:sp macro="" textlink="">
      <xdr:nvSpPr>
        <xdr:cNvPr id="463" name="フローチャート: 判断 462">
          <a:extLst>
            <a:ext uri="{FF2B5EF4-FFF2-40B4-BE49-F238E27FC236}">
              <a16:creationId xmlns:a16="http://schemas.microsoft.com/office/drawing/2014/main" id="{5BC05746-1592-46F6-B835-35AE2BFA03BD}"/>
            </a:ext>
          </a:extLst>
        </xdr:cNvPr>
        <xdr:cNvSpPr/>
      </xdr:nvSpPr>
      <xdr:spPr>
        <a:xfrm>
          <a:off x="8445500" y="17654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59690</xdr:rowOff>
    </xdr:from>
    <xdr:to>
      <xdr:col>46</xdr:col>
      <xdr:colOff>38100</xdr:colOff>
      <xdr:row>105</xdr:row>
      <xdr:rowOff>161290</xdr:rowOff>
    </xdr:to>
    <xdr:sp macro="" textlink="">
      <xdr:nvSpPr>
        <xdr:cNvPr id="464" name="フローチャート: 判断 463">
          <a:extLst>
            <a:ext uri="{FF2B5EF4-FFF2-40B4-BE49-F238E27FC236}">
              <a16:creationId xmlns:a16="http://schemas.microsoft.com/office/drawing/2014/main" id="{525C5F76-EBF2-49A9-BEAC-329A23F78198}"/>
            </a:ext>
          </a:extLst>
        </xdr:cNvPr>
        <xdr:cNvSpPr/>
      </xdr:nvSpPr>
      <xdr:spPr>
        <a:xfrm>
          <a:off x="7670800" y="1766189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86360</xdr:rowOff>
    </xdr:from>
    <xdr:to>
      <xdr:col>41</xdr:col>
      <xdr:colOff>101600</xdr:colOff>
      <xdr:row>106</xdr:row>
      <xdr:rowOff>16510</xdr:rowOff>
    </xdr:to>
    <xdr:sp macro="" textlink="">
      <xdr:nvSpPr>
        <xdr:cNvPr id="465" name="フローチャート: 判断 464">
          <a:extLst>
            <a:ext uri="{FF2B5EF4-FFF2-40B4-BE49-F238E27FC236}">
              <a16:creationId xmlns:a16="http://schemas.microsoft.com/office/drawing/2014/main" id="{E27D7322-407E-4CD3-BFA3-6D10E7D60409}"/>
            </a:ext>
          </a:extLst>
        </xdr:cNvPr>
        <xdr:cNvSpPr/>
      </xdr:nvSpPr>
      <xdr:spPr>
        <a:xfrm>
          <a:off x="6873240" y="176885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82550</xdr:rowOff>
    </xdr:from>
    <xdr:to>
      <xdr:col>36</xdr:col>
      <xdr:colOff>165100</xdr:colOff>
      <xdr:row>106</xdr:row>
      <xdr:rowOff>12700</xdr:rowOff>
    </xdr:to>
    <xdr:sp macro="" textlink="">
      <xdr:nvSpPr>
        <xdr:cNvPr id="466" name="フローチャート: 判断 465">
          <a:extLst>
            <a:ext uri="{FF2B5EF4-FFF2-40B4-BE49-F238E27FC236}">
              <a16:creationId xmlns:a16="http://schemas.microsoft.com/office/drawing/2014/main" id="{0875F495-B19A-48DC-A795-3871AA741145}"/>
            </a:ext>
          </a:extLst>
        </xdr:cNvPr>
        <xdr:cNvSpPr/>
      </xdr:nvSpPr>
      <xdr:spPr>
        <a:xfrm>
          <a:off x="6098540" y="176847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16510</xdr:rowOff>
    </xdr:from>
    <xdr:ext cx="762000" cy="259080"/>
    <xdr:sp macro="" textlink="">
      <xdr:nvSpPr>
        <xdr:cNvPr id="467" name="テキスト ボックス 466">
          <a:extLst>
            <a:ext uri="{FF2B5EF4-FFF2-40B4-BE49-F238E27FC236}">
              <a16:creationId xmlns:a16="http://schemas.microsoft.com/office/drawing/2014/main" id="{DD2CEAEE-C6AB-47CE-B495-CDDA0E186174}"/>
            </a:ext>
          </a:extLst>
        </xdr:cNvPr>
        <xdr:cNvSpPr txBox="1"/>
      </xdr:nvSpPr>
      <xdr:spPr>
        <a:xfrm>
          <a:off x="9052560" y="186245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111</xdr:row>
      <xdr:rowOff>16510</xdr:rowOff>
    </xdr:from>
    <xdr:ext cx="762000" cy="259080"/>
    <xdr:sp macro="" textlink="">
      <xdr:nvSpPr>
        <xdr:cNvPr id="468" name="テキスト ボックス 467">
          <a:extLst>
            <a:ext uri="{FF2B5EF4-FFF2-40B4-BE49-F238E27FC236}">
              <a16:creationId xmlns:a16="http://schemas.microsoft.com/office/drawing/2014/main" id="{11C6C021-F760-4920-939B-5D68B9C07A0B}"/>
            </a:ext>
          </a:extLst>
        </xdr:cNvPr>
        <xdr:cNvSpPr txBox="1"/>
      </xdr:nvSpPr>
      <xdr:spPr>
        <a:xfrm>
          <a:off x="8328660" y="186245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177800</xdr:colOff>
      <xdr:row>111</xdr:row>
      <xdr:rowOff>16510</xdr:rowOff>
    </xdr:from>
    <xdr:ext cx="762000" cy="259080"/>
    <xdr:sp macro="" textlink="">
      <xdr:nvSpPr>
        <xdr:cNvPr id="469" name="テキスト ボックス 468">
          <a:extLst>
            <a:ext uri="{FF2B5EF4-FFF2-40B4-BE49-F238E27FC236}">
              <a16:creationId xmlns:a16="http://schemas.microsoft.com/office/drawing/2014/main" id="{9998E768-3D8A-4C20-9AD8-406A846652FD}"/>
            </a:ext>
          </a:extLst>
        </xdr:cNvPr>
        <xdr:cNvSpPr txBox="1"/>
      </xdr:nvSpPr>
      <xdr:spPr>
        <a:xfrm>
          <a:off x="7546340" y="186245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111</xdr:row>
      <xdr:rowOff>16510</xdr:rowOff>
    </xdr:from>
    <xdr:ext cx="762000" cy="259080"/>
    <xdr:sp macro="" textlink="">
      <xdr:nvSpPr>
        <xdr:cNvPr id="470" name="テキスト ボックス 469">
          <a:extLst>
            <a:ext uri="{FF2B5EF4-FFF2-40B4-BE49-F238E27FC236}">
              <a16:creationId xmlns:a16="http://schemas.microsoft.com/office/drawing/2014/main" id="{1C3A2DB8-700A-4B39-BBB1-02B052452FFC}"/>
            </a:ext>
          </a:extLst>
        </xdr:cNvPr>
        <xdr:cNvSpPr txBox="1"/>
      </xdr:nvSpPr>
      <xdr:spPr>
        <a:xfrm>
          <a:off x="6756400" y="186245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111</xdr:row>
      <xdr:rowOff>16510</xdr:rowOff>
    </xdr:from>
    <xdr:ext cx="762000" cy="259080"/>
    <xdr:sp macro="" textlink="">
      <xdr:nvSpPr>
        <xdr:cNvPr id="471" name="テキスト ボックス 470">
          <a:extLst>
            <a:ext uri="{FF2B5EF4-FFF2-40B4-BE49-F238E27FC236}">
              <a16:creationId xmlns:a16="http://schemas.microsoft.com/office/drawing/2014/main" id="{C58E90F1-1CC2-444A-A43F-2EF54E02B91A}"/>
            </a:ext>
          </a:extLst>
        </xdr:cNvPr>
        <xdr:cNvSpPr txBox="1"/>
      </xdr:nvSpPr>
      <xdr:spPr>
        <a:xfrm>
          <a:off x="5981700" y="186245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107</xdr:row>
      <xdr:rowOff>86360</xdr:rowOff>
    </xdr:from>
    <xdr:to>
      <xdr:col>55</xdr:col>
      <xdr:colOff>50800</xdr:colOff>
      <xdr:row>108</xdr:row>
      <xdr:rowOff>16510</xdr:rowOff>
    </xdr:to>
    <xdr:sp macro="" textlink="">
      <xdr:nvSpPr>
        <xdr:cNvPr id="472" name="楕円 471">
          <a:extLst>
            <a:ext uri="{FF2B5EF4-FFF2-40B4-BE49-F238E27FC236}">
              <a16:creationId xmlns:a16="http://schemas.microsoft.com/office/drawing/2014/main" id="{36A02545-2EA1-440E-A5E3-02A4487F4321}"/>
            </a:ext>
          </a:extLst>
        </xdr:cNvPr>
        <xdr:cNvSpPr/>
      </xdr:nvSpPr>
      <xdr:spPr>
        <a:xfrm>
          <a:off x="9192260" y="1802384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1270</xdr:rowOff>
    </xdr:from>
    <xdr:ext cx="469900" cy="259080"/>
    <xdr:sp macro="" textlink="">
      <xdr:nvSpPr>
        <xdr:cNvPr id="473" name="【市民会館】&#10;一人当たり面積該当値テキスト">
          <a:extLst>
            <a:ext uri="{FF2B5EF4-FFF2-40B4-BE49-F238E27FC236}">
              <a16:creationId xmlns:a16="http://schemas.microsoft.com/office/drawing/2014/main" id="{6B22F4E2-25FE-4125-8B5D-8ED8D5EA6644}"/>
            </a:ext>
          </a:extLst>
        </xdr:cNvPr>
        <xdr:cNvSpPr txBox="1"/>
      </xdr:nvSpPr>
      <xdr:spPr>
        <a:xfrm>
          <a:off x="9258300" y="179387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0.049</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107</xdr:row>
      <xdr:rowOff>90170</xdr:rowOff>
    </xdr:from>
    <xdr:to>
      <xdr:col>50</xdr:col>
      <xdr:colOff>165100</xdr:colOff>
      <xdr:row>108</xdr:row>
      <xdr:rowOff>20320</xdr:rowOff>
    </xdr:to>
    <xdr:sp macro="" textlink="">
      <xdr:nvSpPr>
        <xdr:cNvPr id="474" name="楕円 473">
          <a:extLst>
            <a:ext uri="{FF2B5EF4-FFF2-40B4-BE49-F238E27FC236}">
              <a16:creationId xmlns:a16="http://schemas.microsoft.com/office/drawing/2014/main" id="{83A1F15D-8439-459C-B6BA-FE4AF313DAC2}"/>
            </a:ext>
          </a:extLst>
        </xdr:cNvPr>
        <xdr:cNvSpPr/>
      </xdr:nvSpPr>
      <xdr:spPr>
        <a:xfrm>
          <a:off x="8445500" y="180276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137160</xdr:rowOff>
    </xdr:from>
    <xdr:to>
      <xdr:col>55</xdr:col>
      <xdr:colOff>0</xdr:colOff>
      <xdr:row>107</xdr:row>
      <xdr:rowOff>140970</xdr:rowOff>
    </xdr:to>
    <xdr:cxnSp macro="">
      <xdr:nvCxnSpPr>
        <xdr:cNvPr id="475" name="直線コネクタ 474">
          <a:extLst>
            <a:ext uri="{FF2B5EF4-FFF2-40B4-BE49-F238E27FC236}">
              <a16:creationId xmlns:a16="http://schemas.microsoft.com/office/drawing/2014/main" id="{721F0F69-1752-412A-8DC4-16CBD93D2B94}"/>
            </a:ext>
          </a:extLst>
        </xdr:cNvPr>
        <xdr:cNvCxnSpPr/>
      </xdr:nvCxnSpPr>
      <xdr:spPr>
        <a:xfrm flipV="1">
          <a:off x="8496300" y="18074640"/>
          <a:ext cx="7239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93980</xdr:rowOff>
    </xdr:from>
    <xdr:to>
      <xdr:col>46</xdr:col>
      <xdr:colOff>38100</xdr:colOff>
      <xdr:row>108</xdr:row>
      <xdr:rowOff>24130</xdr:rowOff>
    </xdr:to>
    <xdr:sp macro="" textlink="">
      <xdr:nvSpPr>
        <xdr:cNvPr id="476" name="楕円 475">
          <a:extLst>
            <a:ext uri="{FF2B5EF4-FFF2-40B4-BE49-F238E27FC236}">
              <a16:creationId xmlns:a16="http://schemas.microsoft.com/office/drawing/2014/main" id="{F401EC80-6DB9-44A1-803B-7AB3F5DD7F3A}"/>
            </a:ext>
          </a:extLst>
        </xdr:cNvPr>
        <xdr:cNvSpPr/>
      </xdr:nvSpPr>
      <xdr:spPr>
        <a:xfrm>
          <a:off x="7670800" y="1803146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140970</xdr:rowOff>
    </xdr:from>
    <xdr:to>
      <xdr:col>50</xdr:col>
      <xdr:colOff>114300</xdr:colOff>
      <xdr:row>107</xdr:row>
      <xdr:rowOff>144780</xdr:rowOff>
    </xdr:to>
    <xdr:cxnSp macro="">
      <xdr:nvCxnSpPr>
        <xdr:cNvPr id="477" name="直線コネクタ 476">
          <a:extLst>
            <a:ext uri="{FF2B5EF4-FFF2-40B4-BE49-F238E27FC236}">
              <a16:creationId xmlns:a16="http://schemas.microsoft.com/office/drawing/2014/main" id="{8E4684AE-4784-4933-B071-8B62A1F18293}"/>
            </a:ext>
          </a:extLst>
        </xdr:cNvPr>
        <xdr:cNvCxnSpPr/>
      </xdr:nvCxnSpPr>
      <xdr:spPr>
        <a:xfrm flipV="1">
          <a:off x="7713980" y="18078450"/>
          <a:ext cx="78232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93980</xdr:rowOff>
    </xdr:from>
    <xdr:to>
      <xdr:col>41</xdr:col>
      <xdr:colOff>101600</xdr:colOff>
      <xdr:row>108</xdr:row>
      <xdr:rowOff>24130</xdr:rowOff>
    </xdr:to>
    <xdr:sp macro="" textlink="">
      <xdr:nvSpPr>
        <xdr:cNvPr id="478" name="楕円 477">
          <a:extLst>
            <a:ext uri="{FF2B5EF4-FFF2-40B4-BE49-F238E27FC236}">
              <a16:creationId xmlns:a16="http://schemas.microsoft.com/office/drawing/2014/main" id="{70AE6850-A1DF-43BF-84B0-86AF60E0943A}"/>
            </a:ext>
          </a:extLst>
        </xdr:cNvPr>
        <xdr:cNvSpPr/>
      </xdr:nvSpPr>
      <xdr:spPr>
        <a:xfrm>
          <a:off x="6873240" y="180314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144780</xdr:rowOff>
    </xdr:from>
    <xdr:to>
      <xdr:col>45</xdr:col>
      <xdr:colOff>177800</xdr:colOff>
      <xdr:row>107</xdr:row>
      <xdr:rowOff>144780</xdr:rowOff>
    </xdr:to>
    <xdr:cxnSp macro="">
      <xdr:nvCxnSpPr>
        <xdr:cNvPr id="479" name="直線コネクタ 478">
          <a:extLst>
            <a:ext uri="{FF2B5EF4-FFF2-40B4-BE49-F238E27FC236}">
              <a16:creationId xmlns:a16="http://schemas.microsoft.com/office/drawing/2014/main" id="{8DF13820-E6C8-4050-83A2-6701961E4F07}"/>
            </a:ext>
          </a:extLst>
        </xdr:cNvPr>
        <xdr:cNvCxnSpPr/>
      </xdr:nvCxnSpPr>
      <xdr:spPr>
        <a:xfrm>
          <a:off x="6924040" y="18082260"/>
          <a:ext cx="78994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93980</xdr:rowOff>
    </xdr:from>
    <xdr:to>
      <xdr:col>36</xdr:col>
      <xdr:colOff>165100</xdr:colOff>
      <xdr:row>108</xdr:row>
      <xdr:rowOff>24130</xdr:rowOff>
    </xdr:to>
    <xdr:sp macro="" textlink="">
      <xdr:nvSpPr>
        <xdr:cNvPr id="480" name="楕円 479">
          <a:extLst>
            <a:ext uri="{FF2B5EF4-FFF2-40B4-BE49-F238E27FC236}">
              <a16:creationId xmlns:a16="http://schemas.microsoft.com/office/drawing/2014/main" id="{E48B95D5-0C75-406F-BFB3-0276353D4002}"/>
            </a:ext>
          </a:extLst>
        </xdr:cNvPr>
        <xdr:cNvSpPr/>
      </xdr:nvSpPr>
      <xdr:spPr>
        <a:xfrm>
          <a:off x="6098540" y="180314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144780</xdr:rowOff>
    </xdr:from>
    <xdr:to>
      <xdr:col>41</xdr:col>
      <xdr:colOff>50800</xdr:colOff>
      <xdr:row>107</xdr:row>
      <xdr:rowOff>144780</xdr:rowOff>
    </xdr:to>
    <xdr:cxnSp macro="">
      <xdr:nvCxnSpPr>
        <xdr:cNvPr id="481" name="直線コネクタ 480">
          <a:extLst>
            <a:ext uri="{FF2B5EF4-FFF2-40B4-BE49-F238E27FC236}">
              <a16:creationId xmlns:a16="http://schemas.microsoft.com/office/drawing/2014/main" id="{12ED883D-F5F8-4832-97F3-BFD0D39FD6F2}"/>
            </a:ext>
          </a:extLst>
        </xdr:cNvPr>
        <xdr:cNvCxnSpPr/>
      </xdr:nvCxnSpPr>
      <xdr:spPr>
        <a:xfrm>
          <a:off x="6149340" y="18082260"/>
          <a:ext cx="7747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103</xdr:row>
      <xdr:rowOff>170180</xdr:rowOff>
    </xdr:from>
    <xdr:ext cx="469900" cy="259080"/>
    <xdr:sp macro="" textlink="">
      <xdr:nvSpPr>
        <xdr:cNvPr id="482" name="n_1aveValue【市民会館】&#10;一人当たり面積">
          <a:extLst>
            <a:ext uri="{FF2B5EF4-FFF2-40B4-BE49-F238E27FC236}">
              <a16:creationId xmlns:a16="http://schemas.microsoft.com/office/drawing/2014/main" id="{E58B6BD8-3E2F-41E4-90AC-A20FF1606284}"/>
            </a:ext>
          </a:extLst>
        </xdr:cNvPr>
        <xdr:cNvSpPr txBox="1"/>
      </xdr:nvSpPr>
      <xdr:spPr>
        <a:xfrm>
          <a:off x="8271510" y="174371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0.148</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104</xdr:row>
      <xdr:rowOff>6350</xdr:rowOff>
    </xdr:from>
    <xdr:ext cx="467995" cy="257175"/>
    <xdr:sp macro="" textlink="">
      <xdr:nvSpPr>
        <xdr:cNvPr id="483" name="n_2aveValue【市民会館】&#10;一人当たり面積">
          <a:extLst>
            <a:ext uri="{FF2B5EF4-FFF2-40B4-BE49-F238E27FC236}">
              <a16:creationId xmlns:a16="http://schemas.microsoft.com/office/drawing/2014/main" id="{32D72296-FBA8-4446-AEEB-974F8B5E5B52}"/>
            </a:ext>
          </a:extLst>
        </xdr:cNvPr>
        <xdr:cNvSpPr txBox="1"/>
      </xdr:nvSpPr>
      <xdr:spPr>
        <a:xfrm>
          <a:off x="7509510" y="1744091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0.146</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104</xdr:row>
      <xdr:rowOff>33020</xdr:rowOff>
    </xdr:from>
    <xdr:ext cx="467995" cy="259080"/>
    <xdr:sp macro="" textlink="">
      <xdr:nvSpPr>
        <xdr:cNvPr id="484" name="n_3aveValue【市民会館】&#10;一人当たり面積">
          <a:extLst>
            <a:ext uri="{FF2B5EF4-FFF2-40B4-BE49-F238E27FC236}">
              <a16:creationId xmlns:a16="http://schemas.microsoft.com/office/drawing/2014/main" id="{B156FB67-F869-41D1-8481-479941279002}"/>
            </a:ext>
          </a:extLst>
        </xdr:cNvPr>
        <xdr:cNvSpPr txBox="1"/>
      </xdr:nvSpPr>
      <xdr:spPr>
        <a:xfrm>
          <a:off x="6711950" y="1746758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0.139</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104</xdr:row>
      <xdr:rowOff>29210</xdr:rowOff>
    </xdr:from>
    <xdr:ext cx="467995" cy="257175"/>
    <xdr:sp macro="" textlink="">
      <xdr:nvSpPr>
        <xdr:cNvPr id="485" name="n_4aveValue【市民会館】&#10;一人当たり面積">
          <a:extLst>
            <a:ext uri="{FF2B5EF4-FFF2-40B4-BE49-F238E27FC236}">
              <a16:creationId xmlns:a16="http://schemas.microsoft.com/office/drawing/2014/main" id="{FA6AC58A-4CE3-44FD-BFB3-9755D913DE08}"/>
            </a:ext>
          </a:extLst>
        </xdr:cNvPr>
        <xdr:cNvSpPr txBox="1"/>
      </xdr:nvSpPr>
      <xdr:spPr>
        <a:xfrm>
          <a:off x="5937250" y="1746377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0.140</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108</xdr:row>
      <xdr:rowOff>11430</xdr:rowOff>
    </xdr:from>
    <xdr:ext cx="469900" cy="259080"/>
    <xdr:sp macro="" textlink="">
      <xdr:nvSpPr>
        <xdr:cNvPr id="486" name="n_1mainValue【市民会館】&#10;一人当たり面積">
          <a:extLst>
            <a:ext uri="{FF2B5EF4-FFF2-40B4-BE49-F238E27FC236}">
              <a16:creationId xmlns:a16="http://schemas.microsoft.com/office/drawing/2014/main" id="{6FDA1FE6-D9AC-49CF-A5A8-4F97F9B977E1}"/>
            </a:ext>
          </a:extLst>
        </xdr:cNvPr>
        <xdr:cNvSpPr txBox="1"/>
      </xdr:nvSpPr>
      <xdr:spPr>
        <a:xfrm>
          <a:off x="8271510" y="181165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0.048</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108</xdr:row>
      <xdr:rowOff>15240</xdr:rowOff>
    </xdr:from>
    <xdr:ext cx="467995" cy="259080"/>
    <xdr:sp macro="" textlink="">
      <xdr:nvSpPr>
        <xdr:cNvPr id="487" name="n_2mainValue【市民会館】&#10;一人当たり面積">
          <a:extLst>
            <a:ext uri="{FF2B5EF4-FFF2-40B4-BE49-F238E27FC236}">
              <a16:creationId xmlns:a16="http://schemas.microsoft.com/office/drawing/2014/main" id="{51BBA90D-E627-45CC-B3AC-50A040D244AE}"/>
            </a:ext>
          </a:extLst>
        </xdr:cNvPr>
        <xdr:cNvSpPr txBox="1"/>
      </xdr:nvSpPr>
      <xdr:spPr>
        <a:xfrm>
          <a:off x="7509510" y="1812036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0.047</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108</xdr:row>
      <xdr:rowOff>15240</xdr:rowOff>
    </xdr:from>
    <xdr:ext cx="467995" cy="259080"/>
    <xdr:sp macro="" textlink="">
      <xdr:nvSpPr>
        <xdr:cNvPr id="488" name="n_3mainValue【市民会館】&#10;一人当たり面積">
          <a:extLst>
            <a:ext uri="{FF2B5EF4-FFF2-40B4-BE49-F238E27FC236}">
              <a16:creationId xmlns:a16="http://schemas.microsoft.com/office/drawing/2014/main" id="{DB573B19-0DBF-443C-A65E-1D1225A03EE3}"/>
            </a:ext>
          </a:extLst>
        </xdr:cNvPr>
        <xdr:cNvSpPr txBox="1"/>
      </xdr:nvSpPr>
      <xdr:spPr>
        <a:xfrm>
          <a:off x="6711950" y="1812036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0.047</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108</xdr:row>
      <xdr:rowOff>15240</xdr:rowOff>
    </xdr:from>
    <xdr:ext cx="467995" cy="259080"/>
    <xdr:sp macro="" textlink="">
      <xdr:nvSpPr>
        <xdr:cNvPr id="489" name="n_4mainValue【市民会館】&#10;一人当たり面積">
          <a:extLst>
            <a:ext uri="{FF2B5EF4-FFF2-40B4-BE49-F238E27FC236}">
              <a16:creationId xmlns:a16="http://schemas.microsoft.com/office/drawing/2014/main" id="{74BFA469-8AD6-4856-9A95-F098CF51497F}"/>
            </a:ext>
          </a:extLst>
        </xdr:cNvPr>
        <xdr:cNvSpPr txBox="1"/>
      </xdr:nvSpPr>
      <xdr:spPr>
        <a:xfrm>
          <a:off x="5937250" y="1812036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0.047</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0" name="正方形/長方形 489">
          <a:extLst>
            <a:ext uri="{FF2B5EF4-FFF2-40B4-BE49-F238E27FC236}">
              <a16:creationId xmlns:a16="http://schemas.microsoft.com/office/drawing/2014/main" id="{7A035A42-8F92-44A1-9807-D6E5369FABBD}"/>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1" name="正方形/長方形 490">
          <a:extLst>
            <a:ext uri="{FF2B5EF4-FFF2-40B4-BE49-F238E27FC236}">
              <a16:creationId xmlns:a16="http://schemas.microsoft.com/office/drawing/2014/main" id="{9B49E63B-C861-49D1-A130-91F8B9080E68}"/>
            </a:ext>
          </a:extLst>
        </xdr:cNvPr>
        <xdr:cNvSpPr/>
      </xdr:nvSpPr>
      <xdr:spPr>
        <a:xfrm>
          <a:off x="11064240" y="474472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2" name="正方形/長方形 491">
          <a:extLst>
            <a:ext uri="{FF2B5EF4-FFF2-40B4-BE49-F238E27FC236}">
              <a16:creationId xmlns:a16="http://schemas.microsoft.com/office/drawing/2014/main" id="{3FFD8AB0-7E60-45F2-B00A-5C5CE05C5F5A}"/>
            </a:ext>
          </a:extLst>
        </xdr:cNvPr>
        <xdr:cNvSpPr/>
      </xdr:nvSpPr>
      <xdr:spPr>
        <a:xfrm>
          <a:off x="11064240" y="494411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60/68</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3" name="正方形/長方形 492">
          <a:extLst>
            <a:ext uri="{FF2B5EF4-FFF2-40B4-BE49-F238E27FC236}">
              <a16:creationId xmlns:a16="http://schemas.microsoft.com/office/drawing/2014/main" id="{1EAEEAA6-02F9-46E9-99FB-59DD1D7B22BD}"/>
            </a:ext>
          </a:extLst>
        </xdr:cNvPr>
        <xdr:cNvSpPr/>
      </xdr:nvSpPr>
      <xdr:spPr>
        <a:xfrm>
          <a:off x="11965940" y="474472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4" name="正方形/長方形 493">
          <a:extLst>
            <a:ext uri="{FF2B5EF4-FFF2-40B4-BE49-F238E27FC236}">
              <a16:creationId xmlns:a16="http://schemas.microsoft.com/office/drawing/2014/main" id="{1F09BB0B-AA04-49F7-92B4-6EC26D2C5FB7}"/>
            </a:ext>
          </a:extLst>
        </xdr:cNvPr>
        <xdr:cNvSpPr/>
      </xdr:nvSpPr>
      <xdr:spPr>
        <a:xfrm>
          <a:off x="11965940" y="494411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63.2</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5" name="正方形/長方形 494">
          <a:extLst>
            <a:ext uri="{FF2B5EF4-FFF2-40B4-BE49-F238E27FC236}">
              <a16:creationId xmlns:a16="http://schemas.microsoft.com/office/drawing/2014/main" id="{3BAC02C8-0D60-4ADF-9E9D-657621B985FF}"/>
            </a:ext>
          </a:extLst>
        </xdr:cNvPr>
        <xdr:cNvSpPr/>
      </xdr:nvSpPr>
      <xdr:spPr>
        <a:xfrm>
          <a:off x="12971780" y="474472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新潟県平均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6" name="正方形/長方形 495">
          <a:extLst>
            <a:ext uri="{FF2B5EF4-FFF2-40B4-BE49-F238E27FC236}">
              <a16:creationId xmlns:a16="http://schemas.microsoft.com/office/drawing/2014/main" id="{4309AB63-8B3D-4DF3-807F-511C651E0DBD}"/>
            </a:ext>
          </a:extLst>
        </xdr:cNvPr>
        <xdr:cNvSpPr/>
      </xdr:nvSpPr>
      <xdr:spPr>
        <a:xfrm>
          <a:off x="12971780" y="494411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66.2</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7" name="正方形/長方形 496">
          <a:extLst>
            <a:ext uri="{FF2B5EF4-FFF2-40B4-BE49-F238E27FC236}">
              <a16:creationId xmlns:a16="http://schemas.microsoft.com/office/drawing/2014/main" id="{92523CB4-245E-4112-951D-3D084E313B64}"/>
            </a:ext>
          </a:extLst>
        </xdr:cNvPr>
        <xdr:cNvSpPr/>
      </xdr:nvSpPr>
      <xdr:spPr>
        <a:xfrm>
          <a:off x="10960100" y="5215890"/>
          <a:ext cx="415290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6545" cy="225425"/>
    <xdr:sp macro="" textlink="">
      <xdr:nvSpPr>
        <xdr:cNvPr id="498" name="テキスト ボックス 497">
          <a:extLst>
            <a:ext uri="{FF2B5EF4-FFF2-40B4-BE49-F238E27FC236}">
              <a16:creationId xmlns:a16="http://schemas.microsoft.com/office/drawing/2014/main" id="{98BF10D0-248B-477F-9DFA-1CE54B1FDE2F}"/>
            </a:ext>
          </a:extLst>
        </xdr:cNvPr>
        <xdr:cNvSpPr txBox="1"/>
      </xdr:nvSpPr>
      <xdr:spPr>
        <a:xfrm>
          <a:off x="10922000" y="502920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9" name="直線コネクタ 498">
          <a:extLst>
            <a:ext uri="{FF2B5EF4-FFF2-40B4-BE49-F238E27FC236}">
              <a16:creationId xmlns:a16="http://schemas.microsoft.com/office/drawing/2014/main" id="{4BF4FD21-27A1-4289-AED9-74D45B72DBED}"/>
            </a:ext>
          </a:extLst>
        </xdr:cNvPr>
        <xdr:cNvCxnSpPr/>
      </xdr:nvCxnSpPr>
      <xdr:spPr>
        <a:xfrm>
          <a:off x="10960100" y="7452360"/>
          <a:ext cx="41300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43</xdr:row>
      <xdr:rowOff>105410</xdr:rowOff>
    </xdr:from>
    <xdr:ext cx="465455" cy="259080"/>
    <xdr:sp macro="" textlink="">
      <xdr:nvSpPr>
        <xdr:cNvPr id="500" name="テキスト ボックス 499">
          <a:extLst>
            <a:ext uri="{FF2B5EF4-FFF2-40B4-BE49-F238E27FC236}">
              <a16:creationId xmlns:a16="http://schemas.microsoft.com/office/drawing/2014/main" id="{9512AA70-91BC-4889-B580-E76B7182EBC2}"/>
            </a:ext>
          </a:extLst>
        </xdr:cNvPr>
        <xdr:cNvSpPr txBox="1"/>
      </xdr:nvSpPr>
      <xdr:spPr>
        <a:xfrm>
          <a:off x="10561320" y="731393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42</xdr:row>
      <xdr:rowOff>92710</xdr:rowOff>
    </xdr:from>
    <xdr:to>
      <xdr:col>89</xdr:col>
      <xdr:colOff>177800</xdr:colOff>
      <xdr:row>42</xdr:row>
      <xdr:rowOff>92710</xdr:rowOff>
    </xdr:to>
    <xdr:cxnSp macro="">
      <xdr:nvCxnSpPr>
        <xdr:cNvPr id="501" name="直線コネクタ 500">
          <a:extLst>
            <a:ext uri="{FF2B5EF4-FFF2-40B4-BE49-F238E27FC236}">
              <a16:creationId xmlns:a16="http://schemas.microsoft.com/office/drawing/2014/main" id="{A197A93A-2699-4088-A999-9AFC204AD764}"/>
            </a:ext>
          </a:extLst>
        </xdr:cNvPr>
        <xdr:cNvCxnSpPr/>
      </xdr:nvCxnSpPr>
      <xdr:spPr>
        <a:xfrm>
          <a:off x="10960100" y="7133590"/>
          <a:ext cx="41300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41</xdr:row>
      <xdr:rowOff>121920</xdr:rowOff>
    </xdr:from>
    <xdr:ext cx="465455" cy="257175"/>
    <xdr:sp macro="" textlink="">
      <xdr:nvSpPr>
        <xdr:cNvPr id="502" name="テキスト ボックス 501">
          <a:extLst>
            <a:ext uri="{FF2B5EF4-FFF2-40B4-BE49-F238E27FC236}">
              <a16:creationId xmlns:a16="http://schemas.microsoft.com/office/drawing/2014/main" id="{59235331-67F7-4932-B385-1C30AB58AB44}"/>
            </a:ext>
          </a:extLst>
        </xdr:cNvPr>
        <xdr:cNvSpPr txBox="1"/>
      </xdr:nvSpPr>
      <xdr:spPr>
        <a:xfrm>
          <a:off x="10561320" y="699516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40</xdr:row>
      <xdr:rowOff>109220</xdr:rowOff>
    </xdr:from>
    <xdr:to>
      <xdr:col>89</xdr:col>
      <xdr:colOff>177800</xdr:colOff>
      <xdr:row>40</xdr:row>
      <xdr:rowOff>109220</xdr:rowOff>
    </xdr:to>
    <xdr:cxnSp macro="">
      <xdr:nvCxnSpPr>
        <xdr:cNvPr id="503" name="直線コネクタ 502">
          <a:extLst>
            <a:ext uri="{FF2B5EF4-FFF2-40B4-BE49-F238E27FC236}">
              <a16:creationId xmlns:a16="http://schemas.microsoft.com/office/drawing/2014/main" id="{B055BB73-A431-4D8A-8EA5-DCD356E8916E}"/>
            </a:ext>
          </a:extLst>
        </xdr:cNvPr>
        <xdr:cNvCxnSpPr/>
      </xdr:nvCxnSpPr>
      <xdr:spPr>
        <a:xfrm>
          <a:off x="10960100" y="6814820"/>
          <a:ext cx="41300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39</xdr:row>
      <xdr:rowOff>137795</xdr:rowOff>
    </xdr:from>
    <xdr:ext cx="403225" cy="259080"/>
    <xdr:sp macro="" textlink="">
      <xdr:nvSpPr>
        <xdr:cNvPr id="504" name="テキスト ボックス 503">
          <a:extLst>
            <a:ext uri="{FF2B5EF4-FFF2-40B4-BE49-F238E27FC236}">
              <a16:creationId xmlns:a16="http://schemas.microsoft.com/office/drawing/2014/main" id="{03C313B1-A7FE-47BE-A1F2-106C3986CE0D}"/>
            </a:ext>
          </a:extLst>
        </xdr:cNvPr>
        <xdr:cNvSpPr txBox="1"/>
      </xdr:nvSpPr>
      <xdr:spPr>
        <a:xfrm>
          <a:off x="10602595" y="667575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38</xdr:row>
      <xdr:rowOff>125095</xdr:rowOff>
    </xdr:from>
    <xdr:to>
      <xdr:col>89</xdr:col>
      <xdr:colOff>177800</xdr:colOff>
      <xdr:row>38</xdr:row>
      <xdr:rowOff>125095</xdr:rowOff>
    </xdr:to>
    <xdr:cxnSp macro="">
      <xdr:nvCxnSpPr>
        <xdr:cNvPr id="505" name="直線コネクタ 504">
          <a:extLst>
            <a:ext uri="{FF2B5EF4-FFF2-40B4-BE49-F238E27FC236}">
              <a16:creationId xmlns:a16="http://schemas.microsoft.com/office/drawing/2014/main" id="{5F442E21-4F13-4112-9AB5-907E259610B8}"/>
            </a:ext>
          </a:extLst>
        </xdr:cNvPr>
        <xdr:cNvCxnSpPr/>
      </xdr:nvCxnSpPr>
      <xdr:spPr>
        <a:xfrm>
          <a:off x="10960100" y="6495415"/>
          <a:ext cx="41300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37</xdr:row>
      <xdr:rowOff>154940</xdr:rowOff>
    </xdr:from>
    <xdr:ext cx="403225" cy="257175"/>
    <xdr:sp macro="" textlink="">
      <xdr:nvSpPr>
        <xdr:cNvPr id="506" name="テキスト ボックス 505">
          <a:extLst>
            <a:ext uri="{FF2B5EF4-FFF2-40B4-BE49-F238E27FC236}">
              <a16:creationId xmlns:a16="http://schemas.microsoft.com/office/drawing/2014/main" id="{74A6DE9F-E6B2-4FC6-B4A9-1F67C4F28F3A}"/>
            </a:ext>
          </a:extLst>
        </xdr:cNvPr>
        <xdr:cNvSpPr txBox="1"/>
      </xdr:nvSpPr>
      <xdr:spPr>
        <a:xfrm>
          <a:off x="10602595" y="635762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36</xdr:row>
      <xdr:rowOff>141605</xdr:rowOff>
    </xdr:from>
    <xdr:to>
      <xdr:col>89</xdr:col>
      <xdr:colOff>177800</xdr:colOff>
      <xdr:row>36</xdr:row>
      <xdr:rowOff>141605</xdr:rowOff>
    </xdr:to>
    <xdr:cxnSp macro="">
      <xdr:nvCxnSpPr>
        <xdr:cNvPr id="507" name="直線コネクタ 506">
          <a:extLst>
            <a:ext uri="{FF2B5EF4-FFF2-40B4-BE49-F238E27FC236}">
              <a16:creationId xmlns:a16="http://schemas.microsoft.com/office/drawing/2014/main" id="{1287F544-E737-4801-B9F8-9E48202039CA}"/>
            </a:ext>
          </a:extLst>
        </xdr:cNvPr>
        <xdr:cNvCxnSpPr/>
      </xdr:nvCxnSpPr>
      <xdr:spPr>
        <a:xfrm>
          <a:off x="10960100" y="6176645"/>
          <a:ext cx="41300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35</xdr:row>
      <xdr:rowOff>170815</xdr:rowOff>
    </xdr:from>
    <xdr:ext cx="403225" cy="258445"/>
    <xdr:sp macro="" textlink="">
      <xdr:nvSpPr>
        <xdr:cNvPr id="508" name="テキスト ボックス 507">
          <a:extLst>
            <a:ext uri="{FF2B5EF4-FFF2-40B4-BE49-F238E27FC236}">
              <a16:creationId xmlns:a16="http://schemas.microsoft.com/office/drawing/2014/main" id="{052169E3-94F9-4C5F-845E-644A83037428}"/>
            </a:ext>
          </a:extLst>
        </xdr:cNvPr>
        <xdr:cNvSpPr txBox="1"/>
      </xdr:nvSpPr>
      <xdr:spPr>
        <a:xfrm>
          <a:off x="10602595" y="603821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34</xdr:row>
      <xdr:rowOff>158115</xdr:rowOff>
    </xdr:from>
    <xdr:to>
      <xdr:col>89</xdr:col>
      <xdr:colOff>177800</xdr:colOff>
      <xdr:row>34</xdr:row>
      <xdr:rowOff>158115</xdr:rowOff>
    </xdr:to>
    <xdr:cxnSp macro="">
      <xdr:nvCxnSpPr>
        <xdr:cNvPr id="509" name="直線コネクタ 508">
          <a:extLst>
            <a:ext uri="{FF2B5EF4-FFF2-40B4-BE49-F238E27FC236}">
              <a16:creationId xmlns:a16="http://schemas.microsoft.com/office/drawing/2014/main" id="{6D8ADDB0-C628-445D-BA42-467076A86979}"/>
            </a:ext>
          </a:extLst>
        </xdr:cNvPr>
        <xdr:cNvCxnSpPr/>
      </xdr:nvCxnSpPr>
      <xdr:spPr>
        <a:xfrm>
          <a:off x="10960100" y="5857875"/>
          <a:ext cx="41300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34</xdr:row>
      <xdr:rowOff>15875</xdr:rowOff>
    </xdr:from>
    <xdr:ext cx="403225" cy="259080"/>
    <xdr:sp macro="" textlink="">
      <xdr:nvSpPr>
        <xdr:cNvPr id="510" name="テキスト ボックス 509">
          <a:extLst>
            <a:ext uri="{FF2B5EF4-FFF2-40B4-BE49-F238E27FC236}">
              <a16:creationId xmlns:a16="http://schemas.microsoft.com/office/drawing/2014/main" id="{EABD2D61-26B3-46D7-B326-FFE05ABCA85E}"/>
            </a:ext>
          </a:extLst>
        </xdr:cNvPr>
        <xdr:cNvSpPr txBox="1"/>
      </xdr:nvSpPr>
      <xdr:spPr>
        <a:xfrm>
          <a:off x="10602595" y="571563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33</xdr:row>
      <xdr:rowOff>2540</xdr:rowOff>
    </xdr:from>
    <xdr:to>
      <xdr:col>89</xdr:col>
      <xdr:colOff>177800</xdr:colOff>
      <xdr:row>33</xdr:row>
      <xdr:rowOff>2540</xdr:rowOff>
    </xdr:to>
    <xdr:cxnSp macro="">
      <xdr:nvCxnSpPr>
        <xdr:cNvPr id="511" name="直線コネクタ 510">
          <a:extLst>
            <a:ext uri="{FF2B5EF4-FFF2-40B4-BE49-F238E27FC236}">
              <a16:creationId xmlns:a16="http://schemas.microsoft.com/office/drawing/2014/main" id="{777024B8-C134-4AEE-8337-3CC6EA78D904}"/>
            </a:ext>
          </a:extLst>
        </xdr:cNvPr>
        <xdr:cNvCxnSpPr/>
      </xdr:nvCxnSpPr>
      <xdr:spPr>
        <a:xfrm>
          <a:off x="10960100" y="5534660"/>
          <a:ext cx="41300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32</xdr:row>
      <xdr:rowOff>31750</xdr:rowOff>
    </xdr:from>
    <xdr:ext cx="337185" cy="257175"/>
    <xdr:sp macro="" textlink="">
      <xdr:nvSpPr>
        <xdr:cNvPr id="512" name="テキスト ボックス 511">
          <a:extLst>
            <a:ext uri="{FF2B5EF4-FFF2-40B4-BE49-F238E27FC236}">
              <a16:creationId xmlns:a16="http://schemas.microsoft.com/office/drawing/2014/main" id="{821B0C03-4992-423A-B3B1-5F56D2760059}"/>
            </a:ext>
          </a:extLst>
        </xdr:cNvPr>
        <xdr:cNvSpPr txBox="1"/>
      </xdr:nvSpPr>
      <xdr:spPr>
        <a:xfrm>
          <a:off x="10666730" y="5396230"/>
          <a:ext cx="33718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3" name="直線コネクタ 512">
          <a:extLst>
            <a:ext uri="{FF2B5EF4-FFF2-40B4-BE49-F238E27FC236}">
              <a16:creationId xmlns:a16="http://schemas.microsoft.com/office/drawing/2014/main" id="{A9F62A95-E4C9-4290-85F7-7F95680A647F}"/>
            </a:ext>
          </a:extLst>
        </xdr:cNvPr>
        <xdr:cNvCxnSpPr/>
      </xdr:nvCxnSpPr>
      <xdr:spPr>
        <a:xfrm>
          <a:off x="10960100" y="5215890"/>
          <a:ext cx="41300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4" name="【一般廃棄物処理施設】&#10;有形固定資産減価償却率グラフ枠">
          <a:extLst>
            <a:ext uri="{FF2B5EF4-FFF2-40B4-BE49-F238E27FC236}">
              <a16:creationId xmlns:a16="http://schemas.microsoft.com/office/drawing/2014/main" id="{87BC8144-D641-4874-9D9F-01635A90A0FA}"/>
            </a:ext>
          </a:extLst>
        </xdr:cNvPr>
        <xdr:cNvSpPr/>
      </xdr:nvSpPr>
      <xdr:spPr>
        <a:xfrm>
          <a:off x="10960100" y="5215890"/>
          <a:ext cx="415290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34</xdr:row>
      <xdr:rowOff>50165</xdr:rowOff>
    </xdr:from>
    <xdr:to>
      <xdr:col>85</xdr:col>
      <xdr:colOff>126365</xdr:colOff>
      <xdr:row>41</xdr:row>
      <xdr:rowOff>141605</xdr:rowOff>
    </xdr:to>
    <xdr:cxnSp macro="">
      <xdr:nvCxnSpPr>
        <xdr:cNvPr id="515" name="直線コネクタ 514">
          <a:extLst>
            <a:ext uri="{FF2B5EF4-FFF2-40B4-BE49-F238E27FC236}">
              <a16:creationId xmlns:a16="http://schemas.microsoft.com/office/drawing/2014/main" id="{29BADAFF-8A27-4FF7-BC48-353C05440B05}"/>
            </a:ext>
          </a:extLst>
        </xdr:cNvPr>
        <xdr:cNvCxnSpPr/>
      </xdr:nvCxnSpPr>
      <xdr:spPr>
        <a:xfrm flipV="1">
          <a:off x="14375765" y="5749925"/>
          <a:ext cx="0" cy="12649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145415</xdr:rowOff>
    </xdr:from>
    <xdr:ext cx="405130" cy="257175"/>
    <xdr:sp macro="" textlink="">
      <xdr:nvSpPr>
        <xdr:cNvPr id="516" name="【一般廃棄物処理施設】&#10;有形固定資産減価償却率最小値テキスト">
          <a:extLst>
            <a:ext uri="{FF2B5EF4-FFF2-40B4-BE49-F238E27FC236}">
              <a16:creationId xmlns:a16="http://schemas.microsoft.com/office/drawing/2014/main" id="{3492418F-6D8E-4E6D-BE4E-9F6A4D674405}"/>
            </a:ext>
          </a:extLst>
        </xdr:cNvPr>
        <xdr:cNvSpPr txBox="1"/>
      </xdr:nvSpPr>
      <xdr:spPr>
        <a:xfrm>
          <a:off x="14414500" y="7018655"/>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92.5</a:t>
          </a:r>
          <a:endParaRPr kumimoji="1" lang="ja-JP" altLang="en-US" sz="1000" b="1">
            <a:latin typeface="ＭＳ Ｐゴシック"/>
            <a:ea typeface="ＭＳ Ｐゴシック"/>
          </a:endParaRPr>
        </a:p>
      </xdr:txBody>
    </xdr:sp>
    <xdr:clientData/>
  </xdr:oneCellAnchor>
  <xdr:twoCellAnchor>
    <xdr:from>
      <xdr:col>85</xdr:col>
      <xdr:colOff>38100</xdr:colOff>
      <xdr:row>41</xdr:row>
      <xdr:rowOff>141605</xdr:rowOff>
    </xdr:from>
    <xdr:to>
      <xdr:col>86</xdr:col>
      <xdr:colOff>25400</xdr:colOff>
      <xdr:row>41</xdr:row>
      <xdr:rowOff>141605</xdr:rowOff>
    </xdr:to>
    <xdr:cxnSp macro="">
      <xdr:nvCxnSpPr>
        <xdr:cNvPr id="517" name="直線コネクタ 516">
          <a:extLst>
            <a:ext uri="{FF2B5EF4-FFF2-40B4-BE49-F238E27FC236}">
              <a16:creationId xmlns:a16="http://schemas.microsoft.com/office/drawing/2014/main" id="{7A0EB1A7-BBF0-4207-A1AF-7C2B76AAE7F1}"/>
            </a:ext>
          </a:extLst>
        </xdr:cNvPr>
        <xdr:cNvCxnSpPr/>
      </xdr:nvCxnSpPr>
      <xdr:spPr>
        <a:xfrm>
          <a:off x="14287500" y="7014845"/>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168275</xdr:rowOff>
    </xdr:from>
    <xdr:ext cx="405130" cy="257175"/>
    <xdr:sp macro="" textlink="">
      <xdr:nvSpPr>
        <xdr:cNvPr id="518" name="【一般廃棄物処理施設】&#10;有形固定資産減価償却率最大値テキスト">
          <a:extLst>
            <a:ext uri="{FF2B5EF4-FFF2-40B4-BE49-F238E27FC236}">
              <a16:creationId xmlns:a16="http://schemas.microsoft.com/office/drawing/2014/main" id="{8798D42B-E035-4638-B748-3F273E218D11}"/>
            </a:ext>
          </a:extLst>
        </xdr:cNvPr>
        <xdr:cNvSpPr txBox="1"/>
      </xdr:nvSpPr>
      <xdr:spPr>
        <a:xfrm>
          <a:off x="14414500" y="5532755"/>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13.4</a:t>
          </a:r>
          <a:endParaRPr kumimoji="1" lang="ja-JP" altLang="en-US" sz="1000" b="1">
            <a:latin typeface="ＭＳ Ｐゴシック"/>
            <a:ea typeface="ＭＳ Ｐゴシック"/>
          </a:endParaRPr>
        </a:p>
      </xdr:txBody>
    </xdr:sp>
    <xdr:clientData/>
  </xdr:oneCellAnchor>
  <xdr:twoCellAnchor>
    <xdr:from>
      <xdr:col>85</xdr:col>
      <xdr:colOff>38100</xdr:colOff>
      <xdr:row>34</xdr:row>
      <xdr:rowOff>50165</xdr:rowOff>
    </xdr:from>
    <xdr:to>
      <xdr:col>86</xdr:col>
      <xdr:colOff>25400</xdr:colOff>
      <xdr:row>34</xdr:row>
      <xdr:rowOff>50165</xdr:rowOff>
    </xdr:to>
    <xdr:cxnSp macro="">
      <xdr:nvCxnSpPr>
        <xdr:cNvPr id="519" name="直線コネクタ 518">
          <a:extLst>
            <a:ext uri="{FF2B5EF4-FFF2-40B4-BE49-F238E27FC236}">
              <a16:creationId xmlns:a16="http://schemas.microsoft.com/office/drawing/2014/main" id="{0B56D688-4902-4DE1-9DDB-AC686366D2AB}"/>
            </a:ext>
          </a:extLst>
        </xdr:cNvPr>
        <xdr:cNvCxnSpPr/>
      </xdr:nvCxnSpPr>
      <xdr:spPr>
        <a:xfrm>
          <a:off x="14287500" y="5749925"/>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125095</xdr:rowOff>
    </xdr:from>
    <xdr:ext cx="405130" cy="258445"/>
    <xdr:sp macro="" textlink="">
      <xdr:nvSpPr>
        <xdr:cNvPr id="520" name="【一般廃棄物処理施設】&#10;有形固定資産減価償却率平均値テキスト">
          <a:extLst>
            <a:ext uri="{FF2B5EF4-FFF2-40B4-BE49-F238E27FC236}">
              <a16:creationId xmlns:a16="http://schemas.microsoft.com/office/drawing/2014/main" id="{25252819-2509-4845-A615-EB8124359770}"/>
            </a:ext>
          </a:extLst>
        </xdr:cNvPr>
        <xdr:cNvSpPr txBox="1"/>
      </xdr:nvSpPr>
      <xdr:spPr>
        <a:xfrm>
          <a:off x="14414500" y="6327775"/>
          <a:ext cx="40513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61.7</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38</xdr:row>
      <xdr:rowOff>102235</xdr:rowOff>
    </xdr:from>
    <xdr:to>
      <xdr:col>85</xdr:col>
      <xdr:colOff>177800</xdr:colOff>
      <xdr:row>39</xdr:row>
      <xdr:rowOff>32385</xdr:rowOff>
    </xdr:to>
    <xdr:sp macro="" textlink="">
      <xdr:nvSpPr>
        <xdr:cNvPr id="521" name="フローチャート: 判断 520">
          <a:extLst>
            <a:ext uri="{FF2B5EF4-FFF2-40B4-BE49-F238E27FC236}">
              <a16:creationId xmlns:a16="http://schemas.microsoft.com/office/drawing/2014/main" id="{261E590C-21EB-4953-999E-A12E02003E4E}"/>
            </a:ext>
          </a:extLst>
        </xdr:cNvPr>
        <xdr:cNvSpPr/>
      </xdr:nvSpPr>
      <xdr:spPr>
        <a:xfrm>
          <a:off x="14325600" y="6472555"/>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76200</xdr:rowOff>
    </xdr:from>
    <xdr:to>
      <xdr:col>81</xdr:col>
      <xdr:colOff>101600</xdr:colOff>
      <xdr:row>39</xdr:row>
      <xdr:rowOff>6350</xdr:rowOff>
    </xdr:to>
    <xdr:sp macro="" textlink="">
      <xdr:nvSpPr>
        <xdr:cNvPr id="522" name="フローチャート: 判断 521">
          <a:extLst>
            <a:ext uri="{FF2B5EF4-FFF2-40B4-BE49-F238E27FC236}">
              <a16:creationId xmlns:a16="http://schemas.microsoft.com/office/drawing/2014/main" id="{4C807981-FD9A-4004-95F6-68DFFB410144}"/>
            </a:ext>
          </a:extLst>
        </xdr:cNvPr>
        <xdr:cNvSpPr/>
      </xdr:nvSpPr>
      <xdr:spPr>
        <a:xfrm>
          <a:off x="13578840" y="64465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113665</xdr:rowOff>
    </xdr:from>
    <xdr:to>
      <xdr:col>76</xdr:col>
      <xdr:colOff>165100</xdr:colOff>
      <xdr:row>39</xdr:row>
      <xdr:rowOff>43815</xdr:rowOff>
    </xdr:to>
    <xdr:sp macro="" textlink="">
      <xdr:nvSpPr>
        <xdr:cNvPr id="523" name="フローチャート: 判断 522">
          <a:extLst>
            <a:ext uri="{FF2B5EF4-FFF2-40B4-BE49-F238E27FC236}">
              <a16:creationId xmlns:a16="http://schemas.microsoft.com/office/drawing/2014/main" id="{03B97D44-DAF7-45B8-8AF4-5395339A3667}"/>
            </a:ext>
          </a:extLst>
        </xdr:cNvPr>
        <xdr:cNvSpPr/>
      </xdr:nvSpPr>
      <xdr:spPr>
        <a:xfrm>
          <a:off x="12804140" y="648398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116840</xdr:rowOff>
    </xdr:from>
    <xdr:to>
      <xdr:col>72</xdr:col>
      <xdr:colOff>38100</xdr:colOff>
      <xdr:row>39</xdr:row>
      <xdr:rowOff>46990</xdr:rowOff>
    </xdr:to>
    <xdr:sp macro="" textlink="">
      <xdr:nvSpPr>
        <xdr:cNvPr id="524" name="フローチャート: 判断 523">
          <a:extLst>
            <a:ext uri="{FF2B5EF4-FFF2-40B4-BE49-F238E27FC236}">
              <a16:creationId xmlns:a16="http://schemas.microsoft.com/office/drawing/2014/main" id="{667506ED-769C-4874-825B-CA16138A7286}"/>
            </a:ext>
          </a:extLst>
        </xdr:cNvPr>
        <xdr:cNvSpPr/>
      </xdr:nvSpPr>
      <xdr:spPr>
        <a:xfrm>
          <a:off x="12029440" y="64871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39</xdr:row>
      <xdr:rowOff>27305</xdr:rowOff>
    </xdr:from>
    <xdr:to>
      <xdr:col>67</xdr:col>
      <xdr:colOff>101600</xdr:colOff>
      <xdr:row>39</xdr:row>
      <xdr:rowOff>128905</xdr:rowOff>
    </xdr:to>
    <xdr:sp macro="" textlink="">
      <xdr:nvSpPr>
        <xdr:cNvPr id="525" name="フローチャート: 判断 524">
          <a:extLst>
            <a:ext uri="{FF2B5EF4-FFF2-40B4-BE49-F238E27FC236}">
              <a16:creationId xmlns:a16="http://schemas.microsoft.com/office/drawing/2014/main" id="{ED4CC968-E407-49E4-B784-14808A4CECF1}"/>
            </a:ext>
          </a:extLst>
        </xdr:cNvPr>
        <xdr:cNvSpPr/>
      </xdr:nvSpPr>
      <xdr:spPr>
        <a:xfrm>
          <a:off x="11231880" y="6565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73660</xdr:rowOff>
    </xdr:from>
    <xdr:ext cx="762000" cy="259080"/>
    <xdr:sp macro="" textlink="">
      <xdr:nvSpPr>
        <xdr:cNvPr id="526" name="テキスト ボックス 525">
          <a:extLst>
            <a:ext uri="{FF2B5EF4-FFF2-40B4-BE49-F238E27FC236}">
              <a16:creationId xmlns:a16="http://schemas.microsoft.com/office/drawing/2014/main" id="{18095045-15E9-4DBD-84EB-EFD8F74F690B}"/>
            </a:ext>
          </a:extLst>
        </xdr:cNvPr>
        <xdr:cNvSpPr txBox="1"/>
      </xdr:nvSpPr>
      <xdr:spPr>
        <a:xfrm>
          <a:off x="14208760" y="74498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44</xdr:row>
      <xdr:rowOff>73660</xdr:rowOff>
    </xdr:from>
    <xdr:ext cx="762000" cy="259080"/>
    <xdr:sp macro="" textlink="">
      <xdr:nvSpPr>
        <xdr:cNvPr id="527" name="テキスト ボックス 526">
          <a:extLst>
            <a:ext uri="{FF2B5EF4-FFF2-40B4-BE49-F238E27FC236}">
              <a16:creationId xmlns:a16="http://schemas.microsoft.com/office/drawing/2014/main" id="{2C246C54-DA59-4C4F-A935-CC054DBDC733}"/>
            </a:ext>
          </a:extLst>
        </xdr:cNvPr>
        <xdr:cNvSpPr txBox="1"/>
      </xdr:nvSpPr>
      <xdr:spPr>
        <a:xfrm>
          <a:off x="13462000" y="74498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44</xdr:row>
      <xdr:rowOff>73660</xdr:rowOff>
    </xdr:from>
    <xdr:ext cx="762000" cy="259080"/>
    <xdr:sp macro="" textlink="">
      <xdr:nvSpPr>
        <xdr:cNvPr id="528" name="テキスト ボックス 527">
          <a:extLst>
            <a:ext uri="{FF2B5EF4-FFF2-40B4-BE49-F238E27FC236}">
              <a16:creationId xmlns:a16="http://schemas.microsoft.com/office/drawing/2014/main" id="{602CE5B2-6269-4AA6-B227-A962AB7BB777}"/>
            </a:ext>
          </a:extLst>
        </xdr:cNvPr>
        <xdr:cNvSpPr txBox="1"/>
      </xdr:nvSpPr>
      <xdr:spPr>
        <a:xfrm>
          <a:off x="12687300" y="74498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44</xdr:row>
      <xdr:rowOff>73660</xdr:rowOff>
    </xdr:from>
    <xdr:ext cx="762000" cy="259080"/>
    <xdr:sp macro="" textlink="">
      <xdr:nvSpPr>
        <xdr:cNvPr id="529" name="テキスト ボックス 528">
          <a:extLst>
            <a:ext uri="{FF2B5EF4-FFF2-40B4-BE49-F238E27FC236}">
              <a16:creationId xmlns:a16="http://schemas.microsoft.com/office/drawing/2014/main" id="{314A4D97-C6F1-4644-AB0B-BC949D74899B}"/>
            </a:ext>
          </a:extLst>
        </xdr:cNvPr>
        <xdr:cNvSpPr txBox="1"/>
      </xdr:nvSpPr>
      <xdr:spPr>
        <a:xfrm>
          <a:off x="11904980" y="74498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44</xdr:row>
      <xdr:rowOff>73660</xdr:rowOff>
    </xdr:from>
    <xdr:ext cx="762000" cy="259080"/>
    <xdr:sp macro="" textlink="">
      <xdr:nvSpPr>
        <xdr:cNvPr id="530" name="テキスト ボックス 529">
          <a:extLst>
            <a:ext uri="{FF2B5EF4-FFF2-40B4-BE49-F238E27FC236}">
              <a16:creationId xmlns:a16="http://schemas.microsoft.com/office/drawing/2014/main" id="{9CEA2EA9-B9CB-456F-AA3D-714E50E7327A}"/>
            </a:ext>
          </a:extLst>
        </xdr:cNvPr>
        <xdr:cNvSpPr txBox="1"/>
      </xdr:nvSpPr>
      <xdr:spPr>
        <a:xfrm>
          <a:off x="11115040" y="74498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41</xdr:row>
      <xdr:rowOff>20320</xdr:rowOff>
    </xdr:from>
    <xdr:to>
      <xdr:col>85</xdr:col>
      <xdr:colOff>177800</xdr:colOff>
      <xdr:row>41</xdr:row>
      <xdr:rowOff>121920</xdr:rowOff>
    </xdr:to>
    <xdr:sp macro="" textlink="">
      <xdr:nvSpPr>
        <xdr:cNvPr id="531" name="楕円 530">
          <a:extLst>
            <a:ext uri="{FF2B5EF4-FFF2-40B4-BE49-F238E27FC236}">
              <a16:creationId xmlns:a16="http://schemas.microsoft.com/office/drawing/2014/main" id="{4560CB18-A098-48D5-B99F-90B1D5A8FAA5}"/>
            </a:ext>
          </a:extLst>
        </xdr:cNvPr>
        <xdr:cNvSpPr/>
      </xdr:nvSpPr>
      <xdr:spPr>
        <a:xfrm>
          <a:off x="14325600" y="6893560"/>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106680</xdr:rowOff>
    </xdr:from>
    <xdr:ext cx="405130" cy="259080"/>
    <xdr:sp macro="" textlink="">
      <xdr:nvSpPr>
        <xdr:cNvPr id="532" name="【一般廃棄物処理施設】&#10;有形固定資産減価償却率該当値テキスト">
          <a:extLst>
            <a:ext uri="{FF2B5EF4-FFF2-40B4-BE49-F238E27FC236}">
              <a16:creationId xmlns:a16="http://schemas.microsoft.com/office/drawing/2014/main" id="{E1B481D8-96E8-4CC2-8209-422D514D2835}"/>
            </a:ext>
          </a:extLst>
        </xdr:cNvPr>
        <xdr:cNvSpPr txBox="1"/>
      </xdr:nvSpPr>
      <xdr:spPr>
        <a:xfrm>
          <a:off x="14414500" y="681228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88.2</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41</xdr:row>
      <xdr:rowOff>10795</xdr:rowOff>
    </xdr:from>
    <xdr:to>
      <xdr:col>81</xdr:col>
      <xdr:colOff>101600</xdr:colOff>
      <xdr:row>41</xdr:row>
      <xdr:rowOff>112395</xdr:rowOff>
    </xdr:to>
    <xdr:sp macro="" textlink="">
      <xdr:nvSpPr>
        <xdr:cNvPr id="533" name="楕円 532">
          <a:extLst>
            <a:ext uri="{FF2B5EF4-FFF2-40B4-BE49-F238E27FC236}">
              <a16:creationId xmlns:a16="http://schemas.microsoft.com/office/drawing/2014/main" id="{9AC2A460-AE41-4BCE-844B-1D850386FB64}"/>
            </a:ext>
          </a:extLst>
        </xdr:cNvPr>
        <xdr:cNvSpPr/>
      </xdr:nvSpPr>
      <xdr:spPr>
        <a:xfrm>
          <a:off x="13578840" y="6884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41</xdr:row>
      <xdr:rowOff>61595</xdr:rowOff>
    </xdr:from>
    <xdr:to>
      <xdr:col>85</xdr:col>
      <xdr:colOff>127000</xdr:colOff>
      <xdr:row>41</xdr:row>
      <xdr:rowOff>71120</xdr:rowOff>
    </xdr:to>
    <xdr:cxnSp macro="">
      <xdr:nvCxnSpPr>
        <xdr:cNvPr id="534" name="直線コネクタ 533">
          <a:extLst>
            <a:ext uri="{FF2B5EF4-FFF2-40B4-BE49-F238E27FC236}">
              <a16:creationId xmlns:a16="http://schemas.microsoft.com/office/drawing/2014/main" id="{A0E8019D-93EC-4A0B-9ED0-481C987353E5}"/>
            </a:ext>
          </a:extLst>
        </xdr:cNvPr>
        <xdr:cNvCxnSpPr/>
      </xdr:nvCxnSpPr>
      <xdr:spPr>
        <a:xfrm>
          <a:off x="13629640" y="6934835"/>
          <a:ext cx="74676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167640</xdr:rowOff>
    </xdr:from>
    <xdr:to>
      <xdr:col>76</xdr:col>
      <xdr:colOff>165100</xdr:colOff>
      <xdr:row>41</xdr:row>
      <xdr:rowOff>97790</xdr:rowOff>
    </xdr:to>
    <xdr:sp macro="" textlink="">
      <xdr:nvSpPr>
        <xdr:cNvPr id="535" name="楕円 534">
          <a:extLst>
            <a:ext uri="{FF2B5EF4-FFF2-40B4-BE49-F238E27FC236}">
              <a16:creationId xmlns:a16="http://schemas.microsoft.com/office/drawing/2014/main" id="{30997705-2C5C-49AA-8836-A226ECE2DF7C}"/>
            </a:ext>
          </a:extLst>
        </xdr:cNvPr>
        <xdr:cNvSpPr/>
      </xdr:nvSpPr>
      <xdr:spPr>
        <a:xfrm>
          <a:off x="12804140" y="68732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41</xdr:row>
      <xdr:rowOff>46990</xdr:rowOff>
    </xdr:from>
    <xdr:to>
      <xdr:col>81</xdr:col>
      <xdr:colOff>50800</xdr:colOff>
      <xdr:row>41</xdr:row>
      <xdr:rowOff>61595</xdr:rowOff>
    </xdr:to>
    <xdr:cxnSp macro="">
      <xdr:nvCxnSpPr>
        <xdr:cNvPr id="536" name="直線コネクタ 535">
          <a:extLst>
            <a:ext uri="{FF2B5EF4-FFF2-40B4-BE49-F238E27FC236}">
              <a16:creationId xmlns:a16="http://schemas.microsoft.com/office/drawing/2014/main" id="{3D09206F-14C6-4E7C-927D-5AB55FF92D03}"/>
            </a:ext>
          </a:extLst>
        </xdr:cNvPr>
        <xdr:cNvCxnSpPr/>
      </xdr:nvCxnSpPr>
      <xdr:spPr>
        <a:xfrm>
          <a:off x="12854940" y="6920230"/>
          <a:ext cx="77470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136525</xdr:rowOff>
    </xdr:from>
    <xdr:to>
      <xdr:col>72</xdr:col>
      <xdr:colOff>38100</xdr:colOff>
      <xdr:row>41</xdr:row>
      <xdr:rowOff>66675</xdr:rowOff>
    </xdr:to>
    <xdr:sp macro="" textlink="">
      <xdr:nvSpPr>
        <xdr:cNvPr id="537" name="楕円 536">
          <a:extLst>
            <a:ext uri="{FF2B5EF4-FFF2-40B4-BE49-F238E27FC236}">
              <a16:creationId xmlns:a16="http://schemas.microsoft.com/office/drawing/2014/main" id="{E7C3E696-77B9-4060-AB84-5A320F6FA75F}"/>
            </a:ext>
          </a:extLst>
        </xdr:cNvPr>
        <xdr:cNvSpPr/>
      </xdr:nvSpPr>
      <xdr:spPr>
        <a:xfrm>
          <a:off x="12029440" y="684212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41</xdr:row>
      <xdr:rowOff>15875</xdr:rowOff>
    </xdr:from>
    <xdr:to>
      <xdr:col>76</xdr:col>
      <xdr:colOff>114300</xdr:colOff>
      <xdr:row>41</xdr:row>
      <xdr:rowOff>46990</xdr:rowOff>
    </xdr:to>
    <xdr:cxnSp macro="">
      <xdr:nvCxnSpPr>
        <xdr:cNvPr id="538" name="直線コネクタ 537">
          <a:extLst>
            <a:ext uri="{FF2B5EF4-FFF2-40B4-BE49-F238E27FC236}">
              <a16:creationId xmlns:a16="http://schemas.microsoft.com/office/drawing/2014/main" id="{046C135D-D298-4121-A59D-B24A8B82B024}"/>
            </a:ext>
          </a:extLst>
        </xdr:cNvPr>
        <xdr:cNvCxnSpPr/>
      </xdr:nvCxnSpPr>
      <xdr:spPr>
        <a:xfrm>
          <a:off x="12072620" y="6889115"/>
          <a:ext cx="78232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105410</xdr:rowOff>
    </xdr:from>
    <xdr:to>
      <xdr:col>67</xdr:col>
      <xdr:colOff>101600</xdr:colOff>
      <xdr:row>41</xdr:row>
      <xdr:rowOff>35560</xdr:rowOff>
    </xdr:to>
    <xdr:sp macro="" textlink="">
      <xdr:nvSpPr>
        <xdr:cNvPr id="539" name="楕円 538">
          <a:extLst>
            <a:ext uri="{FF2B5EF4-FFF2-40B4-BE49-F238E27FC236}">
              <a16:creationId xmlns:a16="http://schemas.microsoft.com/office/drawing/2014/main" id="{860C25BE-5AE0-4B60-97D0-CFB76D847C43}"/>
            </a:ext>
          </a:extLst>
        </xdr:cNvPr>
        <xdr:cNvSpPr/>
      </xdr:nvSpPr>
      <xdr:spPr>
        <a:xfrm>
          <a:off x="11231880" y="68110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156210</xdr:rowOff>
    </xdr:from>
    <xdr:to>
      <xdr:col>71</xdr:col>
      <xdr:colOff>177800</xdr:colOff>
      <xdr:row>41</xdr:row>
      <xdr:rowOff>15875</xdr:rowOff>
    </xdr:to>
    <xdr:cxnSp macro="">
      <xdr:nvCxnSpPr>
        <xdr:cNvPr id="540" name="直線コネクタ 539">
          <a:extLst>
            <a:ext uri="{FF2B5EF4-FFF2-40B4-BE49-F238E27FC236}">
              <a16:creationId xmlns:a16="http://schemas.microsoft.com/office/drawing/2014/main" id="{7D031C1F-2C33-49DE-8182-4428413FB689}"/>
            </a:ext>
          </a:extLst>
        </xdr:cNvPr>
        <xdr:cNvCxnSpPr/>
      </xdr:nvCxnSpPr>
      <xdr:spPr>
        <a:xfrm>
          <a:off x="11282680" y="6861810"/>
          <a:ext cx="78994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37</xdr:row>
      <xdr:rowOff>22860</xdr:rowOff>
    </xdr:from>
    <xdr:ext cx="405130" cy="259080"/>
    <xdr:sp macro="" textlink="">
      <xdr:nvSpPr>
        <xdr:cNvPr id="541" name="n_1aveValue【一般廃棄物処理施設】&#10;有形固定資産減価償却率">
          <a:extLst>
            <a:ext uri="{FF2B5EF4-FFF2-40B4-BE49-F238E27FC236}">
              <a16:creationId xmlns:a16="http://schemas.microsoft.com/office/drawing/2014/main" id="{63640BC9-E9EC-40EC-A170-FBE5F346C74C}"/>
            </a:ext>
          </a:extLst>
        </xdr:cNvPr>
        <xdr:cNvSpPr txBox="1"/>
      </xdr:nvSpPr>
      <xdr:spPr>
        <a:xfrm>
          <a:off x="13437235" y="622554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60.1</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37</xdr:row>
      <xdr:rowOff>60325</xdr:rowOff>
    </xdr:from>
    <xdr:ext cx="403225" cy="259080"/>
    <xdr:sp macro="" textlink="">
      <xdr:nvSpPr>
        <xdr:cNvPr id="542" name="n_2aveValue【一般廃棄物処理施設】&#10;有形固定資産減価償却率">
          <a:extLst>
            <a:ext uri="{FF2B5EF4-FFF2-40B4-BE49-F238E27FC236}">
              <a16:creationId xmlns:a16="http://schemas.microsoft.com/office/drawing/2014/main" id="{93D8D567-521C-46D7-9B3F-3E28436DFDCF}"/>
            </a:ext>
          </a:extLst>
        </xdr:cNvPr>
        <xdr:cNvSpPr txBox="1"/>
      </xdr:nvSpPr>
      <xdr:spPr>
        <a:xfrm>
          <a:off x="12675235" y="626300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62.4</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37</xdr:row>
      <xdr:rowOff>63500</xdr:rowOff>
    </xdr:from>
    <xdr:ext cx="403225" cy="257175"/>
    <xdr:sp macro="" textlink="">
      <xdr:nvSpPr>
        <xdr:cNvPr id="543" name="n_3aveValue【一般廃棄物処理施設】&#10;有形固定資産減価償却率">
          <a:extLst>
            <a:ext uri="{FF2B5EF4-FFF2-40B4-BE49-F238E27FC236}">
              <a16:creationId xmlns:a16="http://schemas.microsoft.com/office/drawing/2014/main" id="{4F349B87-9C4F-450A-A0D0-D8BAC7AD93FC}"/>
            </a:ext>
          </a:extLst>
        </xdr:cNvPr>
        <xdr:cNvSpPr txBox="1"/>
      </xdr:nvSpPr>
      <xdr:spPr>
        <a:xfrm>
          <a:off x="11900535" y="626618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62.6</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37</xdr:row>
      <xdr:rowOff>145415</xdr:rowOff>
    </xdr:from>
    <xdr:ext cx="403225" cy="257175"/>
    <xdr:sp macro="" textlink="">
      <xdr:nvSpPr>
        <xdr:cNvPr id="544" name="n_4aveValue【一般廃棄物処理施設】&#10;有形固定資産減価償却率">
          <a:extLst>
            <a:ext uri="{FF2B5EF4-FFF2-40B4-BE49-F238E27FC236}">
              <a16:creationId xmlns:a16="http://schemas.microsoft.com/office/drawing/2014/main" id="{6C1C7F98-804F-4D16-87A4-B9E5477223E1}"/>
            </a:ext>
          </a:extLst>
        </xdr:cNvPr>
        <xdr:cNvSpPr txBox="1"/>
      </xdr:nvSpPr>
      <xdr:spPr>
        <a:xfrm>
          <a:off x="11102975" y="634809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67.6</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41</xdr:row>
      <xdr:rowOff>103505</xdr:rowOff>
    </xdr:from>
    <xdr:ext cx="405130" cy="259080"/>
    <xdr:sp macro="" textlink="">
      <xdr:nvSpPr>
        <xdr:cNvPr id="545" name="n_1mainValue【一般廃棄物処理施設】&#10;有形固定資産減価償却率">
          <a:extLst>
            <a:ext uri="{FF2B5EF4-FFF2-40B4-BE49-F238E27FC236}">
              <a16:creationId xmlns:a16="http://schemas.microsoft.com/office/drawing/2014/main" id="{55B0DED6-F912-4790-A88C-22E4513CE1DC}"/>
            </a:ext>
          </a:extLst>
        </xdr:cNvPr>
        <xdr:cNvSpPr txBox="1"/>
      </xdr:nvSpPr>
      <xdr:spPr>
        <a:xfrm>
          <a:off x="13437235" y="697674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87.6</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41</xdr:row>
      <xdr:rowOff>88900</xdr:rowOff>
    </xdr:from>
    <xdr:ext cx="403225" cy="257175"/>
    <xdr:sp macro="" textlink="">
      <xdr:nvSpPr>
        <xdr:cNvPr id="546" name="n_2mainValue【一般廃棄物処理施設】&#10;有形固定資産減価償却率">
          <a:extLst>
            <a:ext uri="{FF2B5EF4-FFF2-40B4-BE49-F238E27FC236}">
              <a16:creationId xmlns:a16="http://schemas.microsoft.com/office/drawing/2014/main" id="{2412633C-4130-4210-8A19-317D3FA552DE}"/>
            </a:ext>
          </a:extLst>
        </xdr:cNvPr>
        <xdr:cNvSpPr txBox="1"/>
      </xdr:nvSpPr>
      <xdr:spPr>
        <a:xfrm>
          <a:off x="12675235" y="696214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86.7</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41</xdr:row>
      <xdr:rowOff>57785</xdr:rowOff>
    </xdr:from>
    <xdr:ext cx="403225" cy="259080"/>
    <xdr:sp macro="" textlink="">
      <xdr:nvSpPr>
        <xdr:cNvPr id="547" name="n_3mainValue【一般廃棄物処理施設】&#10;有形固定資産減価償却率">
          <a:extLst>
            <a:ext uri="{FF2B5EF4-FFF2-40B4-BE49-F238E27FC236}">
              <a16:creationId xmlns:a16="http://schemas.microsoft.com/office/drawing/2014/main" id="{7F40436D-EAB4-4E13-86DA-623301502616}"/>
            </a:ext>
          </a:extLst>
        </xdr:cNvPr>
        <xdr:cNvSpPr txBox="1"/>
      </xdr:nvSpPr>
      <xdr:spPr>
        <a:xfrm>
          <a:off x="11900535" y="693102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84.8</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41</xdr:row>
      <xdr:rowOff>26670</xdr:rowOff>
    </xdr:from>
    <xdr:ext cx="403225" cy="259080"/>
    <xdr:sp macro="" textlink="">
      <xdr:nvSpPr>
        <xdr:cNvPr id="548" name="n_4mainValue【一般廃棄物処理施設】&#10;有形固定資産減価償却率">
          <a:extLst>
            <a:ext uri="{FF2B5EF4-FFF2-40B4-BE49-F238E27FC236}">
              <a16:creationId xmlns:a16="http://schemas.microsoft.com/office/drawing/2014/main" id="{AC9E14A1-E47D-46B2-8508-5965B9CC71BF}"/>
            </a:ext>
          </a:extLst>
        </xdr:cNvPr>
        <xdr:cNvSpPr txBox="1"/>
      </xdr:nvSpPr>
      <xdr:spPr>
        <a:xfrm>
          <a:off x="11102975" y="689991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82.9</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9" name="正方形/長方形 548">
          <a:extLst>
            <a:ext uri="{FF2B5EF4-FFF2-40B4-BE49-F238E27FC236}">
              <a16:creationId xmlns:a16="http://schemas.microsoft.com/office/drawing/2014/main" id="{709130C7-BCF5-4857-B2C2-C3AE83C3B4E6}"/>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0" name="正方形/長方形 549">
          <a:extLst>
            <a:ext uri="{FF2B5EF4-FFF2-40B4-BE49-F238E27FC236}">
              <a16:creationId xmlns:a16="http://schemas.microsoft.com/office/drawing/2014/main" id="{8CE39E5B-D73B-4E69-BDA3-3E23D67E09BE}"/>
            </a:ext>
          </a:extLst>
        </xdr:cNvPr>
        <xdr:cNvSpPr/>
      </xdr:nvSpPr>
      <xdr:spPr>
        <a:xfrm>
          <a:off x="16220440" y="474472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1" name="正方形/長方形 550">
          <a:extLst>
            <a:ext uri="{FF2B5EF4-FFF2-40B4-BE49-F238E27FC236}">
              <a16:creationId xmlns:a16="http://schemas.microsoft.com/office/drawing/2014/main" id="{D970AC17-1CB7-4825-BAE7-12F019D345C9}"/>
            </a:ext>
          </a:extLst>
        </xdr:cNvPr>
        <xdr:cNvSpPr/>
      </xdr:nvSpPr>
      <xdr:spPr>
        <a:xfrm>
          <a:off x="16220440" y="494411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31/68</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2" name="正方形/長方形 551">
          <a:extLst>
            <a:ext uri="{FF2B5EF4-FFF2-40B4-BE49-F238E27FC236}">
              <a16:creationId xmlns:a16="http://schemas.microsoft.com/office/drawing/2014/main" id="{05CEF46E-8887-4E39-BBAE-C045B480F325}"/>
            </a:ext>
          </a:extLst>
        </xdr:cNvPr>
        <xdr:cNvSpPr/>
      </xdr:nvSpPr>
      <xdr:spPr>
        <a:xfrm>
          <a:off x="17099280" y="474472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3" name="正方形/長方形 552">
          <a:extLst>
            <a:ext uri="{FF2B5EF4-FFF2-40B4-BE49-F238E27FC236}">
              <a16:creationId xmlns:a16="http://schemas.microsoft.com/office/drawing/2014/main" id="{8C4D680C-96E4-4592-BDA0-E8C06C89BF6E}"/>
            </a:ext>
          </a:extLst>
        </xdr:cNvPr>
        <xdr:cNvSpPr/>
      </xdr:nvSpPr>
      <xdr:spPr>
        <a:xfrm>
          <a:off x="17099280" y="494411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82,058</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4" name="正方形/長方形 553">
          <a:extLst>
            <a:ext uri="{FF2B5EF4-FFF2-40B4-BE49-F238E27FC236}">
              <a16:creationId xmlns:a16="http://schemas.microsoft.com/office/drawing/2014/main" id="{0DC2241B-40CF-438A-AA65-3EFC292EDF08}"/>
            </a:ext>
          </a:extLst>
        </xdr:cNvPr>
        <xdr:cNvSpPr/>
      </xdr:nvSpPr>
      <xdr:spPr>
        <a:xfrm>
          <a:off x="18105120" y="474472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新潟県平均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5" name="正方形/長方形 554">
          <a:extLst>
            <a:ext uri="{FF2B5EF4-FFF2-40B4-BE49-F238E27FC236}">
              <a16:creationId xmlns:a16="http://schemas.microsoft.com/office/drawing/2014/main" id="{F0CF0157-AF4E-4B99-8850-14B6E7B3B8B4}"/>
            </a:ext>
          </a:extLst>
        </xdr:cNvPr>
        <xdr:cNvSpPr/>
      </xdr:nvSpPr>
      <xdr:spPr>
        <a:xfrm>
          <a:off x="18105120" y="494411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85,988</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6" name="正方形/長方形 555">
          <a:extLst>
            <a:ext uri="{FF2B5EF4-FFF2-40B4-BE49-F238E27FC236}">
              <a16:creationId xmlns:a16="http://schemas.microsoft.com/office/drawing/2014/main" id="{9DE8C426-4990-4A42-96A1-54C9CE6E837B}"/>
            </a:ext>
          </a:extLst>
        </xdr:cNvPr>
        <xdr:cNvSpPr/>
      </xdr:nvSpPr>
      <xdr:spPr>
        <a:xfrm>
          <a:off x="16093440" y="5215890"/>
          <a:ext cx="417576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7980" cy="225425"/>
    <xdr:sp macro="" textlink="">
      <xdr:nvSpPr>
        <xdr:cNvPr id="557" name="テキスト ボックス 556">
          <a:extLst>
            <a:ext uri="{FF2B5EF4-FFF2-40B4-BE49-F238E27FC236}">
              <a16:creationId xmlns:a16="http://schemas.microsoft.com/office/drawing/2014/main" id="{A5443A6A-A353-4D90-9C94-F7BC16E40A00}"/>
            </a:ext>
          </a:extLst>
        </xdr:cNvPr>
        <xdr:cNvSpPr txBox="1"/>
      </xdr:nvSpPr>
      <xdr:spPr>
        <a:xfrm>
          <a:off x="16078200" y="5029200"/>
          <a:ext cx="3479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8" name="直線コネクタ 557">
          <a:extLst>
            <a:ext uri="{FF2B5EF4-FFF2-40B4-BE49-F238E27FC236}">
              <a16:creationId xmlns:a16="http://schemas.microsoft.com/office/drawing/2014/main" id="{B89478BD-09B4-4482-85C1-83D7A2034944}"/>
            </a:ext>
          </a:extLst>
        </xdr:cNvPr>
        <xdr:cNvCxnSpPr/>
      </xdr:nvCxnSpPr>
      <xdr:spPr>
        <a:xfrm>
          <a:off x="16093440" y="745236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59" name="直線コネクタ 558">
          <a:extLst>
            <a:ext uri="{FF2B5EF4-FFF2-40B4-BE49-F238E27FC236}">
              <a16:creationId xmlns:a16="http://schemas.microsoft.com/office/drawing/2014/main" id="{E7FC7CAB-4B41-4C80-AB21-ACA91063CCBF}"/>
            </a:ext>
          </a:extLst>
        </xdr:cNvPr>
        <xdr:cNvCxnSpPr/>
      </xdr:nvCxnSpPr>
      <xdr:spPr>
        <a:xfrm>
          <a:off x="16093440" y="707898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41</xdr:row>
      <xdr:rowOff>67310</xdr:rowOff>
    </xdr:from>
    <xdr:ext cx="247015" cy="259080"/>
    <xdr:sp macro="" textlink="">
      <xdr:nvSpPr>
        <xdr:cNvPr id="560" name="テキスト ボックス 559">
          <a:extLst>
            <a:ext uri="{FF2B5EF4-FFF2-40B4-BE49-F238E27FC236}">
              <a16:creationId xmlns:a16="http://schemas.microsoft.com/office/drawing/2014/main" id="{96F99E24-5D95-4DA1-872E-DEE0487033A3}"/>
            </a:ext>
          </a:extLst>
        </xdr:cNvPr>
        <xdr:cNvSpPr txBox="1"/>
      </xdr:nvSpPr>
      <xdr:spPr>
        <a:xfrm>
          <a:off x="15890240" y="694055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1" name="直線コネクタ 560">
          <a:extLst>
            <a:ext uri="{FF2B5EF4-FFF2-40B4-BE49-F238E27FC236}">
              <a16:creationId xmlns:a16="http://schemas.microsoft.com/office/drawing/2014/main" id="{30F2004C-A717-413D-A992-66F42D1F516D}"/>
            </a:ext>
          </a:extLst>
        </xdr:cNvPr>
        <xdr:cNvCxnSpPr/>
      </xdr:nvCxnSpPr>
      <xdr:spPr>
        <a:xfrm>
          <a:off x="16093440" y="670560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39</xdr:row>
      <xdr:rowOff>29210</xdr:rowOff>
    </xdr:from>
    <xdr:ext cx="593725" cy="257175"/>
    <xdr:sp macro="" textlink="">
      <xdr:nvSpPr>
        <xdr:cNvPr id="562" name="テキスト ボックス 561">
          <a:extLst>
            <a:ext uri="{FF2B5EF4-FFF2-40B4-BE49-F238E27FC236}">
              <a16:creationId xmlns:a16="http://schemas.microsoft.com/office/drawing/2014/main" id="{E1D7BA15-7FD3-42C4-89EA-D66C5CF0EDC1}"/>
            </a:ext>
          </a:extLst>
        </xdr:cNvPr>
        <xdr:cNvSpPr txBox="1"/>
      </xdr:nvSpPr>
      <xdr:spPr>
        <a:xfrm>
          <a:off x="15589250" y="656717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3" name="直線コネクタ 562">
          <a:extLst>
            <a:ext uri="{FF2B5EF4-FFF2-40B4-BE49-F238E27FC236}">
              <a16:creationId xmlns:a16="http://schemas.microsoft.com/office/drawing/2014/main" id="{9EBA4ADA-8565-491A-8DE8-2A368936EADF}"/>
            </a:ext>
          </a:extLst>
        </xdr:cNvPr>
        <xdr:cNvCxnSpPr/>
      </xdr:nvCxnSpPr>
      <xdr:spPr>
        <a:xfrm>
          <a:off x="16093440" y="633603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36</xdr:row>
      <xdr:rowOff>162560</xdr:rowOff>
    </xdr:from>
    <xdr:ext cx="593725" cy="259080"/>
    <xdr:sp macro="" textlink="">
      <xdr:nvSpPr>
        <xdr:cNvPr id="564" name="テキスト ボックス 563">
          <a:extLst>
            <a:ext uri="{FF2B5EF4-FFF2-40B4-BE49-F238E27FC236}">
              <a16:creationId xmlns:a16="http://schemas.microsoft.com/office/drawing/2014/main" id="{235C9511-D16E-49DA-B81E-1EE3ADBC07BA}"/>
            </a:ext>
          </a:extLst>
        </xdr:cNvPr>
        <xdr:cNvSpPr txBox="1"/>
      </xdr:nvSpPr>
      <xdr:spPr>
        <a:xfrm>
          <a:off x="15589250" y="619760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5" name="直線コネクタ 564">
          <a:extLst>
            <a:ext uri="{FF2B5EF4-FFF2-40B4-BE49-F238E27FC236}">
              <a16:creationId xmlns:a16="http://schemas.microsoft.com/office/drawing/2014/main" id="{A7B50766-2CE0-40FC-A2DD-CEEF21CE8039}"/>
            </a:ext>
          </a:extLst>
        </xdr:cNvPr>
        <xdr:cNvCxnSpPr/>
      </xdr:nvCxnSpPr>
      <xdr:spPr>
        <a:xfrm>
          <a:off x="16093440" y="596265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34</xdr:row>
      <xdr:rowOff>124460</xdr:rowOff>
    </xdr:from>
    <xdr:ext cx="593725" cy="259080"/>
    <xdr:sp macro="" textlink="">
      <xdr:nvSpPr>
        <xdr:cNvPr id="566" name="テキスト ボックス 565">
          <a:extLst>
            <a:ext uri="{FF2B5EF4-FFF2-40B4-BE49-F238E27FC236}">
              <a16:creationId xmlns:a16="http://schemas.microsoft.com/office/drawing/2014/main" id="{B326E2A6-5C71-4B11-8681-C0CACA30DD95}"/>
            </a:ext>
          </a:extLst>
        </xdr:cNvPr>
        <xdr:cNvSpPr txBox="1"/>
      </xdr:nvSpPr>
      <xdr:spPr>
        <a:xfrm>
          <a:off x="15589250" y="582422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7" name="直線コネクタ 566">
          <a:extLst>
            <a:ext uri="{FF2B5EF4-FFF2-40B4-BE49-F238E27FC236}">
              <a16:creationId xmlns:a16="http://schemas.microsoft.com/office/drawing/2014/main" id="{A26E526A-721F-4BCB-9C4F-1305F1C36E0A}"/>
            </a:ext>
          </a:extLst>
        </xdr:cNvPr>
        <xdr:cNvCxnSpPr/>
      </xdr:nvCxnSpPr>
      <xdr:spPr>
        <a:xfrm>
          <a:off x="16093440" y="558927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32</xdr:row>
      <xdr:rowOff>86360</xdr:rowOff>
    </xdr:from>
    <xdr:ext cx="593725" cy="257175"/>
    <xdr:sp macro="" textlink="">
      <xdr:nvSpPr>
        <xdr:cNvPr id="568" name="テキスト ボックス 567">
          <a:extLst>
            <a:ext uri="{FF2B5EF4-FFF2-40B4-BE49-F238E27FC236}">
              <a16:creationId xmlns:a16="http://schemas.microsoft.com/office/drawing/2014/main" id="{6EE6DBFF-BC0D-4F93-A3C6-6280DB135F50}"/>
            </a:ext>
          </a:extLst>
        </xdr:cNvPr>
        <xdr:cNvSpPr txBox="1"/>
      </xdr:nvSpPr>
      <xdr:spPr>
        <a:xfrm>
          <a:off x="15589250" y="545084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9" name="直線コネクタ 568">
          <a:extLst>
            <a:ext uri="{FF2B5EF4-FFF2-40B4-BE49-F238E27FC236}">
              <a16:creationId xmlns:a16="http://schemas.microsoft.com/office/drawing/2014/main" id="{328A095D-930C-4A4B-A5C8-7D23D5D8AFFE}"/>
            </a:ext>
          </a:extLst>
        </xdr:cNvPr>
        <xdr:cNvCxnSpPr/>
      </xdr:nvCxnSpPr>
      <xdr:spPr>
        <a:xfrm>
          <a:off x="16093440" y="521589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30</xdr:row>
      <xdr:rowOff>48260</xdr:rowOff>
    </xdr:from>
    <xdr:ext cx="593725" cy="259080"/>
    <xdr:sp macro="" textlink="">
      <xdr:nvSpPr>
        <xdr:cNvPr id="570" name="テキスト ボックス 569">
          <a:extLst>
            <a:ext uri="{FF2B5EF4-FFF2-40B4-BE49-F238E27FC236}">
              <a16:creationId xmlns:a16="http://schemas.microsoft.com/office/drawing/2014/main" id="{D9DD94F3-B13D-4A6C-BF6C-378E5C06B319}"/>
            </a:ext>
          </a:extLst>
        </xdr:cNvPr>
        <xdr:cNvSpPr txBox="1"/>
      </xdr:nvSpPr>
      <xdr:spPr>
        <a:xfrm>
          <a:off x="15589250" y="50774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1" name="【一般廃棄物処理施設】&#10;一人当たり有形固定資産（償却資産）額グラフ枠">
          <a:extLst>
            <a:ext uri="{FF2B5EF4-FFF2-40B4-BE49-F238E27FC236}">
              <a16:creationId xmlns:a16="http://schemas.microsoft.com/office/drawing/2014/main" id="{824ABD41-215C-4683-9B37-B73B2066C5E2}"/>
            </a:ext>
          </a:extLst>
        </xdr:cNvPr>
        <xdr:cNvSpPr/>
      </xdr:nvSpPr>
      <xdr:spPr>
        <a:xfrm>
          <a:off x="16093440" y="5215890"/>
          <a:ext cx="417576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34</xdr:row>
      <xdr:rowOff>103505</xdr:rowOff>
    </xdr:from>
    <xdr:to>
      <xdr:col>116</xdr:col>
      <xdr:colOff>62865</xdr:colOff>
      <xdr:row>42</xdr:row>
      <xdr:rowOff>36195</xdr:rowOff>
    </xdr:to>
    <xdr:cxnSp macro="">
      <xdr:nvCxnSpPr>
        <xdr:cNvPr id="572" name="直線コネクタ 571">
          <a:extLst>
            <a:ext uri="{FF2B5EF4-FFF2-40B4-BE49-F238E27FC236}">
              <a16:creationId xmlns:a16="http://schemas.microsoft.com/office/drawing/2014/main" id="{5E0E7904-BF6D-43A0-A53F-979FE029DCE8}"/>
            </a:ext>
          </a:extLst>
        </xdr:cNvPr>
        <xdr:cNvCxnSpPr/>
      </xdr:nvCxnSpPr>
      <xdr:spPr>
        <a:xfrm flipV="1">
          <a:off x="19509105" y="5803265"/>
          <a:ext cx="0" cy="12738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40640</xdr:rowOff>
    </xdr:from>
    <xdr:ext cx="378460" cy="257175"/>
    <xdr:sp macro="" textlink="">
      <xdr:nvSpPr>
        <xdr:cNvPr id="573" name="【一般廃棄物処理施設】&#10;一人当たり有形固定資産（償却資産）額最小値テキスト">
          <a:extLst>
            <a:ext uri="{FF2B5EF4-FFF2-40B4-BE49-F238E27FC236}">
              <a16:creationId xmlns:a16="http://schemas.microsoft.com/office/drawing/2014/main" id="{F7CE7C7B-576F-48EC-AFFB-3BB9F5FD397E}"/>
            </a:ext>
          </a:extLst>
        </xdr:cNvPr>
        <xdr:cNvSpPr txBox="1"/>
      </xdr:nvSpPr>
      <xdr:spPr>
        <a:xfrm>
          <a:off x="19547840" y="7081520"/>
          <a:ext cx="37846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447</a:t>
          </a:r>
          <a:endParaRPr kumimoji="1" lang="ja-JP" altLang="en-US" sz="1000" b="1">
            <a:latin typeface="ＭＳ Ｐゴシック"/>
            <a:ea typeface="ＭＳ Ｐゴシック"/>
          </a:endParaRPr>
        </a:p>
      </xdr:txBody>
    </xdr:sp>
    <xdr:clientData/>
  </xdr:oneCellAnchor>
  <xdr:twoCellAnchor>
    <xdr:from>
      <xdr:col>115</xdr:col>
      <xdr:colOff>165100</xdr:colOff>
      <xdr:row>42</xdr:row>
      <xdr:rowOff>36195</xdr:rowOff>
    </xdr:from>
    <xdr:to>
      <xdr:col>116</xdr:col>
      <xdr:colOff>152400</xdr:colOff>
      <xdr:row>42</xdr:row>
      <xdr:rowOff>36195</xdr:rowOff>
    </xdr:to>
    <xdr:cxnSp macro="">
      <xdr:nvCxnSpPr>
        <xdr:cNvPr id="574" name="直線コネクタ 573">
          <a:extLst>
            <a:ext uri="{FF2B5EF4-FFF2-40B4-BE49-F238E27FC236}">
              <a16:creationId xmlns:a16="http://schemas.microsoft.com/office/drawing/2014/main" id="{D6DD5A62-C812-4C90-8B8C-880A508333FB}"/>
            </a:ext>
          </a:extLst>
        </xdr:cNvPr>
        <xdr:cNvCxnSpPr/>
      </xdr:nvCxnSpPr>
      <xdr:spPr>
        <a:xfrm>
          <a:off x="19443700" y="7077075"/>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50165</xdr:rowOff>
    </xdr:from>
    <xdr:ext cx="598805" cy="259080"/>
    <xdr:sp macro="" textlink="">
      <xdr:nvSpPr>
        <xdr:cNvPr id="575" name="【一般廃棄物処理施設】&#10;一人当たり有形固定資産（償却資産）額最大値テキスト">
          <a:extLst>
            <a:ext uri="{FF2B5EF4-FFF2-40B4-BE49-F238E27FC236}">
              <a16:creationId xmlns:a16="http://schemas.microsoft.com/office/drawing/2014/main" id="{4C8EBCBB-F36A-4FF4-AE73-19FE571A61E2}"/>
            </a:ext>
          </a:extLst>
        </xdr:cNvPr>
        <xdr:cNvSpPr txBox="1"/>
      </xdr:nvSpPr>
      <xdr:spPr>
        <a:xfrm>
          <a:off x="19547840" y="558228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342,813</a:t>
          </a:r>
          <a:endParaRPr kumimoji="1" lang="ja-JP" altLang="en-US" sz="1000" b="1">
            <a:latin typeface="ＭＳ Ｐゴシック"/>
            <a:ea typeface="ＭＳ Ｐゴシック"/>
          </a:endParaRPr>
        </a:p>
      </xdr:txBody>
    </xdr:sp>
    <xdr:clientData/>
  </xdr:oneCellAnchor>
  <xdr:twoCellAnchor>
    <xdr:from>
      <xdr:col>115</xdr:col>
      <xdr:colOff>165100</xdr:colOff>
      <xdr:row>34</xdr:row>
      <xdr:rowOff>103505</xdr:rowOff>
    </xdr:from>
    <xdr:to>
      <xdr:col>116</xdr:col>
      <xdr:colOff>152400</xdr:colOff>
      <xdr:row>34</xdr:row>
      <xdr:rowOff>103505</xdr:rowOff>
    </xdr:to>
    <xdr:cxnSp macro="">
      <xdr:nvCxnSpPr>
        <xdr:cNvPr id="576" name="直線コネクタ 575">
          <a:extLst>
            <a:ext uri="{FF2B5EF4-FFF2-40B4-BE49-F238E27FC236}">
              <a16:creationId xmlns:a16="http://schemas.microsoft.com/office/drawing/2014/main" id="{9F77D84B-A7F6-43F8-9069-C867E4B10AB9}"/>
            </a:ext>
          </a:extLst>
        </xdr:cNvPr>
        <xdr:cNvCxnSpPr/>
      </xdr:nvCxnSpPr>
      <xdr:spPr>
        <a:xfrm>
          <a:off x="19443700" y="5803265"/>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123825</xdr:rowOff>
    </xdr:from>
    <xdr:ext cx="534670" cy="257175"/>
    <xdr:sp macro="" textlink="">
      <xdr:nvSpPr>
        <xdr:cNvPr id="577" name="【一般廃棄物処理施設】&#10;一人当たり有形固定資産（償却資産）額平均値テキスト">
          <a:extLst>
            <a:ext uri="{FF2B5EF4-FFF2-40B4-BE49-F238E27FC236}">
              <a16:creationId xmlns:a16="http://schemas.microsoft.com/office/drawing/2014/main" id="{4715D3C7-06DB-4648-A9AD-38BF93651C18}"/>
            </a:ext>
          </a:extLst>
        </xdr:cNvPr>
        <xdr:cNvSpPr txBox="1"/>
      </xdr:nvSpPr>
      <xdr:spPr>
        <a:xfrm>
          <a:off x="19547840" y="6661785"/>
          <a:ext cx="53467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93,453</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39</xdr:row>
      <xdr:rowOff>145415</xdr:rowOff>
    </xdr:from>
    <xdr:to>
      <xdr:col>116</xdr:col>
      <xdr:colOff>114300</xdr:colOff>
      <xdr:row>40</xdr:row>
      <xdr:rowOff>75565</xdr:rowOff>
    </xdr:to>
    <xdr:sp macro="" textlink="">
      <xdr:nvSpPr>
        <xdr:cNvPr id="578" name="フローチャート: 判断 577">
          <a:extLst>
            <a:ext uri="{FF2B5EF4-FFF2-40B4-BE49-F238E27FC236}">
              <a16:creationId xmlns:a16="http://schemas.microsoft.com/office/drawing/2014/main" id="{BC5743DC-0405-43AC-944E-A3EE515A0D72}"/>
            </a:ext>
          </a:extLst>
        </xdr:cNvPr>
        <xdr:cNvSpPr/>
      </xdr:nvSpPr>
      <xdr:spPr>
        <a:xfrm>
          <a:off x="19458940" y="66833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145415</xdr:rowOff>
    </xdr:from>
    <xdr:to>
      <xdr:col>112</xdr:col>
      <xdr:colOff>38100</xdr:colOff>
      <xdr:row>40</xdr:row>
      <xdr:rowOff>75565</xdr:rowOff>
    </xdr:to>
    <xdr:sp macro="" textlink="">
      <xdr:nvSpPr>
        <xdr:cNvPr id="579" name="フローチャート: 判断 578">
          <a:extLst>
            <a:ext uri="{FF2B5EF4-FFF2-40B4-BE49-F238E27FC236}">
              <a16:creationId xmlns:a16="http://schemas.microsoft.com/office/drawing/2014/main" id="{C1DDD91A-379F-4E5D-AFC1-373C268C36F9}"/>
            </a:ext>
          </a:extLst>
        </xdr:cNvPr>
        <xdr:cNvSpPr/>
      </xdr:nvSpPr>
      <xdr:spPr>
        <a:xfrm>
          <a:off x="18735040" y="668337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2540</xdr:rowOff>
    </xdr:from>
    <xdr:to>
      <xdr:col>107</xdr:col>
      <xdr:colOff>101600</xdr:colOff>
      <xdr:row>40</xdr:row>
      <xdr:rowOff>104140</xdr:rowOff>
    </xdr:to>
    <xdr:sp macro="" textlink="">
      <xdr:nvSpPr>
        <xdr:cNvPr id="580" name="フローチャート: 判断 579">
          <a:extLst>
            <a:ext uri="{FF2B5EF4-FFF2-40B4-BE49-F238E27FC236}">
              <a16:creationId xmlns:a16="http://schemas.microsoft.com/office/drawing/2014/main" id="{C2495E28-0538-49DD-AD33-DCEB4259F346}"/>
            </a:ext>
          </a:extLst>
        </xdr:cNvPr>
        <xdr:cNvSpPr/>
      </xdr:nvSpPr>
      <xdr:spPr>
        <a:xfrm>
          <a:off x="17937480" y="6708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153035</xdr:rowOff>
    </xdr:from>
    <xdr:to>
      <xdr:col>102</xdr:col>
      <xdr:colOff>165100</xdr:colOff>
      <xdr:row>40</xdr:row>
      <xdr:rowOff>83185</xdr:rowOff>
    </xdr:to>
    <xdr:sp macro="" textlink="">
      <xdr:nvSpPr>
        <xdr:cNvPr id="581" name="フローチャート: 判断 580">
          <a:extLst>
            <a:ext uri="{FF2B5EF4-FFF2-40B4-BE49-F238E27FC236}">
              <a16:creationId xmlns:a16="http://schemas.microsoft.com/office/drawing/2014/main" id="{EB4244F7-2B65-4F7B-8F76-454EE23BA64C}"/>
            </a:ext>
          </a:extLst>
        </xdr:cNvPr>
        <xdr:cNvSpPr/>
      </xdr:nvSpPr>
      <xdr:spPr>
        <a:xfrm>
          <a:off x="17162780" y="66909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151765</xdr:rowOff>
    </xdr:from>
    <xdr:to>
      <xdr:col>98</xdr:col>
      <xdr:colOff>38100</xdr:colOff>
      <xdr:row>40</xdr:row>
      <xdr:rowOff>81915</xdr:rowOff>
    </xdr:to>
    <xdr:sp macro="" textlink="">
      <xdr:nvSpPr>
        <xdr:cNvPr id="582" name="フローチャート: 判断 581">
          <a:extLst>
            <a:ext uri="{FF2B5EF4-FFF2-40B4-BE49-F238E27FC236}">
              <a16:creationId xmlns:a16="http://schemas.microsoft.com/office/drawing/2014/main" id="{3002DBC1-3434-49DB-A9D8-0B4A6F01482F}"/>
            </a:ext>
          </a:extLst>
        </xdr:cNvPr>
        <xdr:cNvSpPr/>
      </xdr:nvSpPr>
      <xdr:spPr>
        <a:xfrm>
          <a:off x="16388080" y="668972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73660</xdr:rowOff>
    </xdr:from>
    <xdr:ext cx="762000" cy="259080"/>
    <xdr:sp macro="" textlink="">
      <xdr:nvSpPr>
        <xdr:cNvPr id="583" name="テキスト ボックス 582">
          <a:extLst>
            <a:ext uri="{FF2B5EF4-FFF2-40B4-BE49-F238E27FC236}">
              <a16:creationId xmlns:a16="http://schemas.microsoft.com/office/drawing/2014/main" id="{C52C6372-A7BD-49BB-9422-FFCAB4183B1C}"/>
            </a:ext>
          </a:extLst>
        </xdr:cNvPr>
        <xdr:cNvSpPr txBox="1"/>
      </xdr:nvSpPr>
      <xdr:spPr>
        <a:xfrm>
          <a:off x="19342100" y="74498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44</xdr:row>
      <xdr:rowOff>73660</xdr:rowOff>
    </xdr:from>
    <xdr:ext cx="762000" cy="259080"/>
    <xdr:sp macro="" textlink="">
      <xdr:nvSpPr>
        <xdr:cNvPr id="584" name="テキスト ボックス 583">
          <a:extLst>
            <a:ext uri="{FF2B5EF4-FFF2-40B4-BE49-F238E27FC236}">
              <a16:creationId xmlns:a16="http://schemas.microsoft.com/office/drawing/2014/main" id="{2D51F34D-9CB6-45E4-987F-210B46FA10AD}"/>
            </a:ext>
          </a:extLst>
        </xdr:cNvPr>
        <xdr:cNvSpPr txBox="1"/>
      </xdr:nvSpPr>
      <xdr:spPr>
        <a:xfrm>
          <a:off x="18610580" y="74498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44</xdr:row>
      <xdr:rowOff>73660</xdr:rowOff>
    </xdr:from>
    <xdr:ext cx="762000" cy="259080"/>
    <xdr:sp macro="" textlink="">
      <xdr:nvSpPr>
        <xdr:cNvPr id="585" name="テキスト ボックス 584">
          <a:extLst>
            <a:ext uri="{FF2B5EF4-FFF2-40B4-BE49-F238E27FC236}">
              <a16:creationId xmlns:a16="http://schemas.microsoft.com/office/drawing/2014/main" id="{D83FCD7E-4409-4B46-8B45-CB1DA78CEF3F}"/>
            </a:ext>
          </a:extLst>
        </xdr:cNvPr>
        <xdr:cNvSpPr txBox="1"/>
      </xdr:nvSpPr>
      <xdr:spPr>
        <a:xfrm>
          <a:off x="17820640" y="74498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44</xdr:row>
      <xdr:rowOff>73660</xdr:rowOff>
    </xdr:from>
    <xdr:ext cx="762000" cy="259080"/>
    <xdr:sp macro="" textlink="">
      <xdr:nvSpPr>
        <xdr:cNvPr id="586" name="テキスト ボックス 585">
          <a:extLst>
            <a:ext uri="{FF2B5EF4-FFF2-40B4-BE49-F238E27FC236}">
              <a16:creationId xmlns:a16="http://schemas.microsoft.com/office/drawing/2014/main" id="{3C12E500-015D-4CF4-AFC2-76667A60CA0B}"/>
            </a:ext>
          </a:extLst>
        </xdr:cNvPr>
        <xdr:cNvSpPr txBox="1"/>
      </xdr:nvSpPr>
      <xdr:spPr>
        <a:xfrm>
          <a:off x="17045940" y="74498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44</xdr:row>
      <xdr:rowOff>73660</xdr:rowOff>
    </xdr:from>
    <xdr:ext cx="762000" cy="259080"/>
    <xdr:sp macro="" textlink="">
      <xdr:nvSpPr>
        <xdr:cNvPr id="587" name="テキスト ボックス 586">
          <a:extLst>
            <a:ext uri="{FF2B5EF4-FFF2-40B4-BE49-F238E27FC236}">
              <a16:creationId xmlns:a16="http://schemas.microsoft.com/office/drawing/2014/main" id="{BE9ABFF0-4871-4FAF-999E-135DB88BF7C1}"/>
            </a:ext>
          </a:extLst>
        </xdr:cNvPr>
        <xdr:cNvSpPr txBox="1"/>
      </xdr:nvSpPr>
      <xdr:spPr>
        <a:xfrm>
          <a:off x="16263620" y="74498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39</xdr:row>
      <xdr:rowOff>118110</xdr:rowOff>
    </xdr:from>
    <xdr:to>
      <xdr:col>116</xdr:col>
      <xdr:colOff>114300</xdr:colOff>
      <xdr:row>40</xdr:row>
      <xdr:rowOff>48260</xdr:rowOff>
    </xdr:to>
    <xdr:sp macro="" textlink="">
      <xdr:nvSpPr>
        <xdr:cNvPr id="588" name="楕円 587">
          <a:extLst>
            <a:ext uri="{FF2B5EF4-FFF2-40B4-BE49-F238E27FC236}">
              <a16:creationId xmlns:a16="http://schemas.microsoft.com/office/drawing/2014/main" id="{D5049620-0B63-4B8C-9223-F23806D2994B}"/>
            </a:ext>
          </a:extLst>
        </xdr:cNvPr>
        <xdr:cNvSpPr/>
      </xdr:nvSpPr>
      <xdr:spPr>
        <a:xfrm>
          <a:off x="19458940" y="66560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140970</xdr:rowOff>
    </xdr:from>
    <xdr:ext cx="598805" cy="259080"/>
    <xdr:sp macro="" textlink="">
      <xdr:nvSpPr>
        <xdr:cNvPr id="589" name="【一般廃棄物処理施設】&#10;一人当たり有形固定資産（償却資産）額該当値テキスト">
          <a:extLst>
            <a:ext uri="{FF2B5EF4-FFF2-40B4-BE49-F238E27FC236}">
              <a16:creationId xmlns:a16="http://schemas.microsoft.com/office/drawing/2014/main" id="{B400DECE-6328-455B-825B-123187F59B54}"/>
            </a:ext>
          </a:extLst>
        </xdr:cNvPr>
        <xdr:cNvSpPr txBox="1"/>
      </xdr:nvSpPr>
      <xdr:spPr>
        <a:xfrm>
          <a:off x="19547840" y="651129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100,630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39</xdr:row>
      <xdr:rowOff>121920</xdr:rowOff>
    </xdr:from>
    <xdr:to>
      <xdr:col>112</xdr:col>
      <xdr:colOff>38100</xdr:colOff>
      <xdr:row>40</xdr:row>
      <xdr:rowOff>52070</xdr:rowOff>
    </xdr:to>
    <xdr:sp macro="" textlink="">
      <xdr:nvSpPr>
        <xdr:cNvPr id="590" name="楕円 589">
          <a:extLst>
            <a:ext uri="{FF2B5EF4-FFF2-40B4-BE49-F238E27FC236}">
              <a16:creationId xmlns:a16="http://schemas.microsoft.com/office/drawing/2014/main" id="{8EA97EF8-D055-46B3-B119-8740DA5C83FA}"/>
            </a:ext>
          </a:extLst>
        </xdr:cNvPr>
        <xdr:cNvSpPr/>
      </xdr:nvSpPr>
      <xdr:spPr>
        <a:xfrm>
          <a:off x="18735040" y="665988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168910</xdr:rowOff>
    </xdr:from>
    <xdr:to>
      <xdr:col>116</xdr:col>
      <xdr:colOff>63500</xdr:colOff>
      <xdr:row>40</xdr:row>
      <xdr:rowOff>1270</xdr:rowOff>
    </xdr:to>
    <xdr:cxnSp macro="">
      <xdr:nvCxnSpPr>
        <xdr:cNvPr id="591" name="直線コネクタ 590">
          <a:extLst>
            <a:ext uri="{FF2B5EF4-FFF2-40B4-BE49-F238E27FC236}">
              <a16:creationId xmlns:a16="http://schemas.microsoft.com/office/drawing/2014/main" id="{27D43FE7-E7E3-45BA-BAB5-5777AECB3C5E}"/>
            </a:ext>
          </a:extLst>
        </xdr:cNvPr>
        <xdr:cNvCxnSpPr/>
      </xdr:nvCxnSpPr>
      <xdr:spPr>
        <a:xfrm flipV="1">
          <a:off x="18778220" y="6706870"/>
          <a:ext cx="73152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125095</xdr:rowOff>
    </xdr:from>
    <xdr:to>
      <xdr:col>107</xdr:col>
      <xdr:colOff>101600</xdr:colOff>
      <xdr:row>40</xdr:row>
      <xdr:rowOff>55245</xdr:rowOff>
    </xdr:to>
    <xdr:sp macro="" textlink="">
      <xdr:nvSpPr>
        <xdr:cNvPr id="592" name="楕円 591">
          <a:extLst>
            <a:ext uri="{FF2B5EF4-FFF2-40B4-BE49-F238E27FC236}">
              <a16:creationId xmlns:a16="http://schemas.microsoft.com/office/drawing/2014/main" id="{7B09AB51-68F6-4379-B08B-0628734180BF}"/>
            </a:ext>
          </a:extLst>
        </xdr:cNvPr>
        <xdr:cNvSpPr/>
      </xdr:nvSpPr>
      <xdr:spPr>
        <a:xfrm>
          <a:off x="17937480" y="666305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1270</xdr:rowOff>
    </xdr:from>
    <xdr:to>
      <xdr:col>111</xdr:col>
      <xdr:colOff>177800</xdr:colOff>
      <xdr:row>40</xdr:row>
      <xdr:rowOff>4445</xdr:rowOff>
    </xdr:to>
    <xdr:cxnSp macro="">
      <xdr:nvCxnSpPr>
        <xdr:cNvPr id="593" name="直線コネクタ 592">
          <a:extLst>
            <a:ext uri="{FF2B5EF4-FFF2-40B4-BE49-F238E27FC236}">
              <a16:creationId xmlns:a16="http://schemas.microsoft.com/office/drawing/2014/main" id="{2C0E09B8-582A-47DE-9773-B93DE4BD114D}"/>
            </a:ext>
          </a:extLst>
        </xdr:cNvPr>
        <xdr:cNvCxnSpPr/>
      </xdr:nvCxnSpPr>
      <xdr:spPr>
        <a:xfrm flipV="1">
          <a:off x="17988280" y="6706870"/>
          <a:ext cx="78994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125730</xdr:rowOff>
    </xdr:from>
    <xdr:to>
      <xdr:col>102</xdr:col>
      <xdr:colOff>165100</xdr:colOff>
      <xdr:row>40</xdr:row>
      <xdr:rowOff>55880</xdr:rowOff>
    </xdr:to>
    <xdr:sp macro="" textlink="">
      <xdr:nvSpPr>
        <xdr:cNvPr id="594" name="楕円 593">
          <a:extLst>
            <a:ext uri="{FF2B5EF4-FFF2-40B4-BE49-F238E27FC236}">
              <a16:creationId xmlns:a16="http://schemas.microsoft.com/office/drawing/2014/main" id="{F46BC5EC-D07C-4CCF-BD2C-79DF0010829F}"/>
            </a:ext>
          </a:extLst>
        </xdr:cNvPr>
        <xdr:cNvSpPr/>
      </xdr:nvSpPr>
      <xdr:spPr>
        <a:xfrm>
          <a:off x="17162780" y="66636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4445</xdr:rowOff>
    </xdr:from>
    <xdr:to>
      <xdr:col>107</xdr:col>
      <xdr:colOff>50800</xdr:colOff>
      <xdr:row>40</xdr:row>
      <xdr:rowOff>5080</xdr:rowOff>
    </xdr:to>
    <xdr:cxnSp macro="">
      <xdr:nvCxnSpPr>
        <xdr:cNvPr id="595" name="直線コネクタ 594">
          <a:extLst>
            <a:ext uri="{FF2B5EF4-FFF2-40B4-BE49-F238E27FC236}">
              <a16:creationId xmlns:a16="http://schemas.microsoft.com/office/drawing/2014/main" id="{2E4DDB68-0E79-4433-A39C-6B8AA46C38A0}"/>
            </a:ext>
          </a:extLst>
        </xdr:cNvPr>
        <xdr:cNvCxnSpPr/>
      </xdr:nvCxnSpPr>
      <xdr:spPr>
        <a:xfrm flipV="1">
          <a:off x="17213580" y="6710045"/>
          <a:ext cx="7747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132715</xdr:rowOff>
    </xdr:from>
    <xdr:to>
      <xdr:col>98</xdr:col>
      <xdr:colOff>38100</xdr:colOff>
      <xdr:row>40</xdr:row>
      <xdr:rowOff>63500</xdr:rowOff>
    </xdr:to>
    <xdr:sp macro="" textlink="">
      <xdr:nvSpPr>
        <xdr:cNvPr id="596" name="楕円 595">
          <a:extLst>
            <a:ext uri="{FF2B5EF4-FFF2-40B4-BE49-F238E27FC236}">
              <a16:creationId xmlns:a16="http://schemas.microsoft.com/office/drawing/2014/main" id="{B3FF0812-ECDB-43F7-803A-6F53892E1642}"/>
            </a:ext>
          </a:extLst>
        </xdr:cNvPr>
        <xdr:cNvSpPr/>
      </xdr:nvSpPr>
      <xdr:spPr>
        <a:xfrm>
          <a:off x="16388080" y="6670675"/>
          <a:ext cx="7874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5080</xdr:rowOff>
    </xdr:from>
    <xdr:to>
      <xdr:col>102</xdr:col>
      <xdr:colOff>114300</xdr:colOff>
      <xdr:row>40</xdr:row>
      <xdr:rowOff>12065</xdr:rowOff>
    </xdr:to>
    <xdr:cxnSp macro="">
      <xdr:nvCxnSpPr>
        <xdr:cNvPr id="597" name="直線コネクタ 596">
          <a:extLst>
            <a:ext uri="{FF2B5EF4-FFF2-40B4-BE49-F238E27FC236}">
              <a16:creationId xmlns:a16="http://schemas.microsoft.com/office/drawing/2014/main" id="{EE66E581-C2F7-4250-96DE-27CBE66334F6}"/>
            </a:ext>
          </a:extLst>
        </xdr:cNvPr>
        <xdr:cNvCxnSpPr/>
      </xdr:nvCxnSpPr>
      <xdr:spPr>
        <a:xfrm flipV="1">
          <a:off x="16431260" y="6710680"/>
          <a:ext cx="78232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88265</xdr:colOff>
      <xdr:row>40</xdr:row>
      <xdr:rowOff>66675</xdr:rowOff>
    </xdr:from>
    <xdr:ext cx="534670" cy="257175"/>
    <xdr:sp macro="" textlink="">
      <xdr:nvSpPr>
        <xdr:cNvPr id="598" name="n_1aveValue【一般廃棄物処理施設】&#10;一人当たり有形固定資産（償却資産）額">
          <a:extLst>
            <a:ext uri="{FF2B5EF4-FFF2-40B4-BE49-F238E27FC236}">
              <a16:creationId xmlns:a16="http://schemas.microsoft.com/office/drawing/2014/main" id="{7156993C-665F-4B26-AF03-D61D645EF820}"/>
            </a:ext>
          </a:extLst>
        </xdr:cNvPr>
        <xdr:cNvSpPr txBox="1"/>
      </xdr:nvSpPr>
      <xdr:spPr>
        <a:xfrm>
          <a:off x="18528665" y="6772275"/>
          <a:ext cx="5346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93,479</a:t>
          </a:r>
          <a:endParaRPr kumimoji="1" lang="ja-JP" altLang="en-US" sz="1000" b="1">
            <a:solidFill>
              <a:srgbClr val="000080"/>
            </a:solidFill>
            <a:latin typeface="ＭＳ Ｐゴシック"/>
            <a:ea typeface="ＭＳ Ｐゴシック"/>
          </a:endParaRPr>
        </a:p>
      </xdr:txBody>
    </xdr:sp>
    <xdr:clientData/>
  </xdr:oneCellAnchor>
  <xdr:oneCellAnchor>
    <xdr:from>
      <xdr:col>105</xdr:col>
      <xdr:colOff>164465</xdr:colOff>
      <xdr:row>40</xdr:row>
      <xdr:rowOff>95250</xdr:rowOff>
    </xdr:from>
    <xdr:ext cx="532765" cy="259080"/>
    <xdr:sp macro="" textlink="">
      <xdr:nvSpPr>
        <xdr:cNvPr id="599" name="n_2aveValue【一般廃棄物処理施設】&#10;一人当たり有形固定資産（償却資産）額">
          <a:extLst>
            <a:ext uri="{FF2B5EF4-FFF2-40B4-BE49-F238E27FC236}">
              <a16:creationId xmlns:a16="http://schemas.microsoft.com/office/drawing/2014/main" id="{5689938B-EF4A-496B-9E3F-717C6152F7AB}"/>
            </a:ext>
          </a:extLst>
        </xdr:cNvPr>
        <xdr:cNvSpPr txBox="1"/>
      </xdr:nvSpPr>
      <xdr:spPr>
        <a:xfrm>
          <a:off x="17766665" y="680085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86,023</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37465</xdr:colOff>
      <xdr:row>40</xdr:row>
      <xdr:rowOff>74930</xdr:rowOff>
    </xdr:from>
    <xdr:ext cx="532765" cy="257175"/>
    <xdr:sp macro="" textlink="">
      <xdr:nvSpPr>
        <xdr:cNvPr id="600" name="n_3aveValue【一般廃棄物処理施設】&#10;一人当たり有形固定資産（償却資産）額">
          <a:extLst>
            <a:ext uri="{FF2B5EF4-FFF2-40B4-BE49-F238E27FC236}">
              <a16:creationId xmlns:a16="http://schemas.microsoft.com/office/drawing/2014/main" id="{1970C46B-190A-4308-8DA4-C4B8920A7170}"/>
            </a:ext>
          </a:extLst>
        </xdr:cNvPr>
        <xdr:cNvSpPr txBox="1"/>
      </xdr:nvSpPr>
      <xdr:spPr>
        <a:xfrm>
          <a:off x="16969105" y="678053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91,548</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100965</xdr:colOff>
      <xdr:row>40</xdr:row>
      <xdr:rowOff>73025</xdr:rowOff>
    </xdr:from>
    <xdr:ext cx="532765" cy="259080"/>
    <xdr:sp macro="" textlink="">
      <xdr:nvSpPr>
        <xdr:cNvPr id="601" name="n_4aveValue【一般廃棄物処理施設】&#10;一人当たり有形固定資産（償却資産）額">
          <a:extLst>
            <a:ext uri="{FF2B5EF4-FFF2-40B4-BE49-F238E27FC236}">
              <a16:creationId xmlns:a16="http://schemas.microsoft.com/office/drawing/2014/main" id="{800F3DE7-EA4F-4BAA-B662-AA4E57AF74D8}"/>
            </a:ext>
          </a:extLst>
        </xdr:cNvPr>
        <xdr:cNvSpPr txBox="1"/>
      </xdr:nvSpPr>
      <xdr:spPr>
        <a:xfrm>
          <a:off x="16194405" y="677862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91,767</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88265</xdr:colOff>
      <xdr:row>38</xdr:row>
      <xdr:rowOff>68580</xdr:rowOff>
    </xdr:from>
    <xdr:ext cx="534670" cy="259080"/>
    <xdr:sp macro="" textlink="">
      <xdr:nvSpPr>
        <xdr:cNvPr id="602" name="n_1mainValue【一般廃棄物処理施設】&#10;一人当たり有形固定資産（償却資産）額">
          <a:extLst>
            <a:ext uri="{FF2B5EF4-FFF2-40B4-BE49-F238E27FC236}">
              <a16:creationId xmlns:a16="http://schemas.microsoft.com/office/drawing/2014/main" id="{07AEEEBF-9C9B-4E3A-8C9D-938D7865E537}"/>
            </a:ext>
          </a:extLst>
        </xdr:cNvPr>
        <xdr:cNvSpPr txBox="1"/>
      </xdr:nvSpPr>
      <xdr:spPr>
        <a:xfrm>
          <a:off x="18528665" y="643890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99,640</a:t>
          </a:r>
          <a:endParaRPr kumimoji="1" lang="ja-JP" altLang="en-US" sz="1000" b="1">
            <a:solidFill>
              <a:srgbClr val="FF0000"/>
            </a:solidFill>
            <a:latin typeface="ＭＳ Ｐゴシック"/>
            <a:ea typeface="ＭＳ Ｐゴシック"/>
          </a:endParaRPr>
        </a:p>
      </xdr:txBody>
    </xdr:sp>
    <xdr:clientData/>
  </xdr:oneCellAnchor>
  <xdr:oneCellAnchor>
    <xdr:from>
      <xdr:col>105</xdr:col>
      <xdr:colOff>164465</xdr:colOff>
      <xdr:row>38</xdr:row>
      <xdr:rowOff>71755</xdr:rowOff>
    </xdr:from>
    <xdr:ext cx="532765" cy="259080"/>
    <xdr:sp macro="" textlink="">
      <xdr:nvSpPr>
        <xdr:cNvPr id="603" name="n_2mainValue【一般廃棄物処理施設】&#10;一人当たり有形固定資産（償却資産）額">
          <a:extLst>
            <a:ext uri="{FF2B5EF4-FFF2-40B4-BE49-F238E27FC236}">
              <a16:creationId xmlns:a16="http://schemas.microsoft.com/office/drawing/2014/main" id="{5CB56C32-0A28-40C1-88C3-ACF9117192FA}"/>
            </a:ext>
          </a:extLst>
        </xdr:cNvPr>
        <xdr:cNvSpPr txBox="1"/>
      </xdr:nvSpPr>
      <xdr:spPr>
        <a:xfrm>
          <a:off x="17766665" y="644207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98,876</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37465</xdr:colOff>
      <xdr:row>38</xdr:row>
      <xdr:rowOff>72390</xdr:rowOff>
    </xdr:from>
    <xdr:ext cx="532765" cy="259080"/>
    <xdr:sp macro="" textlink="">
      <xdr:nvSpPr>
        <xdr:cNvPr id="604" name="n_3mainValue【一般廃棄物処理施設】&#10;一人当たり有形固定資産（償却資産）額">
          <a:extLst>
            <a:ext uri="{FF2B5EF4-FFF2-40B4-BE49-F238E27FC236}">
              <a16:creationId xmlns:a16="http://schemas.microsoft.com/office/drawing/2014/main" id="{348B8C14-0F5D-4AAE-8610-5D71872F1E8C}"/>
            </a:ext>
          </a:extLst>
        </xdr:cNvPr>
        <xdr:cNvSpPr txBox="1"/>
      </xdr:nvSpPr>
      <xdr:spPr>
        <a:xfrm>
          <a:off x="16969105" y="644271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98,694</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100965</xdr:colOff>
      <xdr:row>38</xdr:row>
      <xdr:rowOff>79375</xdr:rowOff>
    </xdr:from>
    <xdr:ext cx="532765" cy="258445"/>
    <xdr:sp macro="" textlink="">
      <xdr:nvSpPr>
        <xdr:cNvPr id="605" name="n_4mainValue【一般廃棄物処理施設】&#10;一人当たり有形固定資産（償却資産）額">
          <a:extLst>
            <a:ext uri="{FF2B5EF4-FFF2-40B4-BE49-F238E27FC236}">
              <a16:creationId xmlns:a16="http://schemas.microsoft.com/office/drawing/2014/main" id="{9E464755-7121-4514-82FA-379630900EE5}"/>
            </a:ext>
          </a:extLst>
        </xdr:cNvPr>
        <xdr:cNvSpPr txBox="1"/>
      </xdr:nvSpPr>
      <xdr:spPr>
        <a:xfrm>
          <a:off x="16194405" y="6449695"/>
          <a:ext cx="5327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96,898</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6" name="正方形/長方形 605">
          <a:extLst>
            <a:ext uri="{FF2B5EF4-FFF2-40B4-BE49-F238E27FC236}">
              <a16:creationId xmlns:a16="http://schemas.microsoft.com/office/drawing/2014/main" id="{1D654DC1-91EE-42E3-A460-9C1B3B4F59DE}"/>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7" name="正方形/長方形 606">
          <a:extLst>
            <a:ext uri="{FF2B5EF4-FFF2-40B4-BE49-F238E27FC236}">
              <a16:creationId xmlns:a16="http://schemas.microsoft.com/office/drawing/2014/main" id="{D2E59CD0-3E83-485A-8B1B-6F38E4E978F3}"/>
            </a:ext>
          </a:extLst>
        </xdr:cNvPr>
        <xdr:cNvSpPr/>
      </xdr:nvSpPr>
      <xdr:spPr>
        <a:xfrm>
          <a:off x="11064240" y="847090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8" name="正方形/長方形 607">
          <a:extLst>
            <a:ext uri="{FF2B5EF4-FFF2-40B4-BE49-F238E27FC236}">
              <a16:creationId xmlns:a16="http://schemas.microsoft.com/office/drawing/2014/main" id="{1E0E40BA-99D3-4F1C-B58F-EF3D1965F0EC}"/>
            </a:ext>
          </a:extLst>
        </xdr:cNvPr>
        <xdr:cNvSpPr/>
      </xdr:nvSpPr>
      <xdr:spPr>
        <a:xfrm>
          <a:off x="11064240" y="867029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21/67</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9" name="正方形/長方形 608">
          <a:extLst>
            <a:ext uri="{FF2B5EF4-FFF2-40B4-BE49-F238E27FC236}">
              <a16:creationId xmlns:a16="http://schemas.microsoft.com/office/drawing/2014/main" id="{F95AFAAB-EF03-49DD-BE62-43E4C5C38EBB}"/>
            </a:ext>
          </a:extLst>
        </xdr:cNvPr>
        <xdr:cNvSpPr/>
      </xdr:nvSpPr>
      <xdr:spPr>
        <a:xfrm>
          <a:off x="11965940" y="847090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0" name="正方形/長方形 609">
          <a:extLst>
            <a:ext uri="{FF2B5EF4-FFF2-40B4-BE49-F238E27FC236}">
              <a16:creationId xmlns:a16="http://schemas.microsoft.com/office/drawing/2014/main" id="{77122DD8-BA4D-47BE-8249-95ED7FF645DE}"/>
            </a:ext>
          </a:extLst>
        </xdr:cNvPr>
        <xdr:cNvSpPr/>
      </xdr:nvSpPr>
      <xdr:spPr>
        <a:xfrm>
          <a:off x="11965940" y="867029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52.8</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1" name="正方形/長方形 610">
          <a:extLst>
            <a:ext uri="{FF2B5EF4-FFF2-40B4-BE49-F238E27FC236}">
              <a16:creationId xmlns:a16="http://schemas.microsoft.com/office/drawing/2014/main" id="{376972B2-C182-42CF-894B-377C5A50FCDA}"/>
            </a:ext>
          </a:extLst>
        </xdr:cNvPr>
        <xdr:cNvSpPr/>
      </xdr:nvSpPr>
      <xdr:spPr>
        <a:xfrm>
          <a:off x="12971780" y="847090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新潟県平均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2" name="正方形/長方形 611">
          <a:extLst>
            <a:ext uri="{FF2B5EF4-FFF2-40B4-BE49-F238E27FC236}">
              <a16:creationId xmlns:a16="http://schemas.microsoft.com/office/drawing/2014/main" id="{9EE60EB8-C996-4224-94AB-189976ADAEDD}"/>
            </a:ext>
          </a:extLst>
        </xdr:cNvPr>
        <xdr:cNvSpPr/>
      </xdr:nvSpPr>
      <xdr:spPr>
        <a:xfrm>
          <a:off x="12971780" y="867029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3" name="正方形/長方形 612">
          <a:extLst>
            <a:ext uri="{FF2B5EF4-FFF2-40B4-BE49-F238E27FC236}">
              <a16:creationId xmlns:a16="http://schemas.microsoft.com/office/drawing/2014/main" id="{9BD49765-4B7A-484C-8696-7FF6E7774635}"/>
            </a:ext>
          </a:extLst>
        </xdr:cNvPr>
        <xdr:cNvSpPr/>
      </xdr:nvSpPr>
      <xdr:spPr>
        <a:xfrm>
          <a:off x="10960100" y="8942070"/>
          <a:ext cx="415290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6545" cy="225425"/>
    <xdr:sp macro="" textlink="">
      <xdr:nvSpPr>
        <xdr:cNvPr id="614" name="テキスト ボックス 613">
          <a:extLst>
            <a:ext uri="{FF2B5EF4-FFF2-40B4-BE49-F238E27FC236}">
              <a16:creationId xmlns:a16="http://schemas.microsoft.com/office/drawing/2014/main" id="{4EAA70DF-3D25-4032-95EC-DE2F03AC0873}"/>
            </a:ext>
          </a:extLst>
        </xdr:cNvPr>
        <xdr:cNvSpPr txBox="1"/>
      </xdr:nvSpPr>
      <xdr:spPr>
        <a:xfrm>
          <a:off x="10922000" y="875538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5" name="直線コネクタ 614">
          <a:extLst>
            <a:ext uri="{FF2B5EF4-FFF2-40B4-BE49-F238E27FC236}">
              <a16:creationId xmlns:a16="http://schemas.microsoft.com/office/drawing/2014/main" id="{C792659B-2DBD-41D5-82E7-0D1960D576AF}"/>
            </a:ext>
          </a:extLst>
        </xdr:cNvPr>
        <xdr:cNvCxnSpPr/>
      </xdr:nvCxnSpPr>
      <xdr:spPr>
        <a:xfrm>
          <a:off x="10960100" y="11178540"/>
          <a:ext cx="41300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65</xdr:row>
      <xdr:rowOff>143510</xdr:rowOff>
    </xdr:from>
    <xdr:ext cx="465455" cy="257175"/>
    <xdr:sp macro="" textlink="">
      <xdr:nvSpPr>
        <xdr:cNvPr id="616" name="テキスト ボックス 615">
          <a:extLst>
            <a:ext uri="{FF2B5EF4-FFF2-40B4-BE49-F238E27FC236}">
              <a16:creationId xmlns:a16="http://schemas.microsoft.com/office/drawing/2014/main" id="{87B04185-77FD-4F34-B839-99FAB663A09E}"/>
            </a:ext>
          </a:extLst>
        </xdr:cNvPr>
        <xdr:cNvSpPr txBox="1"/>
      </xdr:nvSpPr>
      <xdr:spPr>
        <a:xfrm>
          <a:off x="10561320" y="1104011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64</xdr:row>
      <xdr:rowOff>130810</xdr:rowOff>
    </xdr:from>
    <xdr:to>
      <xdr:col>89</xdr:col>
      <xdr:colOff>177800</xdr:colOff>
      <xdr:row>64</xdr:row>
      <xdr:rowOff>130810</xdr:rowOff>
    </xdr:to>
    <xdr:cxnSp macro="">
      <xdr:nvCxnSpPr>
        <xdr:cNvPr id="617" name="直線コネクタ 616">
          <a:extLst>
            <a:ext uri="{FF2B5EF4-FFF2-40B4-BE49-F238E27FC236}">
              <a16:creationId xmlns:a16="http://schemas.microsoft.com/office/drawing/2014/main" id="{262719BE-29B2-44A1-ABC8-F7557A73C8E7}"/>
            </a:ext>
          </a:extLst>
        </xdr:cNvPr>
        <xdr:cNvCxnSpPr/>
      </xdr:nvCxnSpPr>
      <xdr:spPr>
        <a:xfrm>
          <a:off x="10960100" y="10859770"/>
          <a:ext cx="41300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63</xdr:row>
      <xdr:rowOff>160020</xdr:rowOff>
    </xdr:from>
    <xdr:ext cx="465455" cy="259080"/>
    <xdr:sp macro="" textlink="">
      <xdr:nvSpPr>
        <xdr:cNvPr id="618" name="テキスト ボックス 617">
          <a:extLst>
            <a:ext uri="{FF2B5EF4-FFF2-40B4-BE49-F238E27FC236}">
              <a16:creationId xmlns:a16="http://schemas.microsoft.com/office/drawing/2014/main" id="{296C9BFD-B963-46FD-948E-C648BEA72BF7}"/>
            </a:ext>
          </a:extLst>
        </xdr:cNvPr>
        <xdr:cNvSpPr txBox="1"/>
      </xdr:nvSpPr>
      <xdr:spPr>
        <a:xfrm>
          <a:off x="10561320" y="1072134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62</xdr:row>
      <xdr:rowOff>146685</xdr:rowOff>
    </xdr:from>
    <xdr:to>
      <xdr:col>89</xdr:col>
      <xdr:colOff>177800</xdr:colOff>
      <xdr:row>62</xdr:row>
      <xdr:rowOff>146685</xdr:rowOff>
    </xdr:to>
    <xdr:cxnSp macro="">
      <xdr:nvCxnSpPr>
        <xdr:cNvPr id="619" name="直線コネクタ 618">
          <a:extLst>
            <a:ext uri="{FF2B5EF4-FFF2-40B4-BE49-F238E27FC236}">
              <a16:creationId xmlns:a16="http://schemas.microsoft.com/office/drawing/2014/main" id="{9A08973D-A95A-4420-ADDE-BE9FD8E339B3}"/>
            </a:ext>
          </a:extLst>
        </xdr:cNvPr>
        <xdr:cNvCxnSpPr/>
      </xdr:nvCxnSpPr>
      <xdr:spPr>
        <a:xfrm>
          <a:off x="10960100" y="10540365"/>
          <a:ext cx="41300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62</xdr:row>
      <xdr:rowOff>4445</xdr:rowOff>
    </xdr:from>
    <xdr:ext cx="403225" cy="259080"/>
    <xdr:sp macro="" textlink="">
      <xdr:nvSpPr>
        <xdr:cNvPr id="620" name="テキスト ボックス 619">
          <a:extLst>
            <a:ext uri="{FF2B5EF4-FFF2-40B4-BE49-F238E27FC236}">
              <a16:creationId xmlns:a16="http://schemas.microsoft.com/office/drawing/2014/main" id="{497A940D-45BC-440A-AF72-9DD9D48EED54}"/>
            </a:ext>
          </a:extLst>
        </xdr:cNvPr>
        <xdr:cNvSpPr txBox="1"/>
      </xdr:nvSpPr>
      <xdr:spPr>
        <a:xfrm>
          <a:off x="10602595" y="1039812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60</xdr:row>
      <xdr:rowOff>163195</xdr:rowOff>
    </xdr:from>
    <xdr:to>
      <xdr:col>89</xdr:col>
      <xdr:colOff>177800</xdr:colOff>
      <xdr:row>60</xdr:row>
      <xdr:rowOff>163195</xdr:rowOff>
    </xdr:to>
    <xdr:cxnSp macro="">
      <xdr:nvCxnSpPr>
        <xdr:cNvPr id="621" name="直線コネクタ 620">
          <a:extLst>
            <a:ext uri="{FF2B5EF4-FFF2-40B4-BE49-F238E27FC236}">
              <a16:creationId xmlns:a16="http://schemas.microsoft.com/office/drawing/2014/main" id="{2D19DE92-1D08-41AA-8007-CF5DCC6FAA05}"/>
            </a:ext>
          </a:extLst>
        </xdr:cNvPr>
        <xdr:cNvCxnSpPr/>
      </xdr:nvCxnSpPr>
      <xdr:spPr>
        <a:xfrm>
          <a:off x="10960100" y="10221595"/>
          <a:ext cx="41300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60</xdr:row>
      <xdr:rowOff>20955</xdr:rowOff>
    </xdr:from>
    <xdr:ext cx="403225" cy="257175"/>
    <xdr:sp macro="" textlink="">
      <xdr:nvSpPr>
        <xdr:cNvPr id="622" name="テキスト ボックス 621">
          <a:extLst>
            <a:ext uri="{FF2B5EF4-FFF2-40B4-BE49-F238E27FC236}">
              <a16:creationId xmlns:a16="http://schemas.microsoft.com/office/drawing/2014/main" id="{B9928730-0145-4420-94B4-C38DFD823BBC}"/>
            </a:ext>
          </a:extLst>
        </xdr:cNvPr>
        <xdr:cNvSpPr txBox="1"/>
      </xdr:nvSpPr>
      <xdr:spPr>
        <a:xfrm>
          <a:off x="10602595" y="1007935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59</xdr:row>
      <xdr:rowOff>8255</xdr:rowOff>
    </xdr:from>
    <xdr:to>
      <xdr:col>89</xdr:col>
      <xdr:colOff>177800</xdr:colOff>
      <xdr:row>59</xdr:row>
      <xdr:rowOff>8255</xdr:rowOff>
    </xdr:to>
    <xdr:cxnSp macro="">
      <xdr:nvCxnSpPr>
        <xdr:cNvPr id="623" name="直線コネクタ 622">
          <a:extLst>
            <a:ext uri="{FF2B5EF4-FFF2-40B4-BE49-F238E27FC236}">
              <a16:creationId xmlns:a16="http://schemas.microsoft.com/office/drawing/2014/main" id="{BDB178B9-EA72-4019-8867-3BC9EC4E628D}"/>
            </a:ext>
          </a:extLst>
        </xdr:cNvPr>
        <xdr:cNvCxnSpPr/>
      </xdr:nvCxnSpPr>
      <xdr:spPr>
        <a:xfrm>
          <a:off x="10960100" y="9899015"/>
          <a:ext cx="41300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58</xdr:row>
      <xdr:rowOff>37465</xdr:rowOff>
    </xdr:from>
    <xdr:ext cx="403225" cy="259080"/>
    <xdr:sp macro="" textlink="">
      <xdr:nvSpPr>
        <xdr:cNvPr id="624" name="テキスト ボックス 623">
          <a:extLst>
            <a:ext uri="{FF2B5EF4-FFF2-40B4-BE49-F238E27FC236}">
              <a16:creationId xmlns:a16="http://schemas.microsoft.com/office/drawing/2014/main" id="{3D4C1BC7-A40F-46CF-BA02-0CB8E68EC501}"/>
            </a:ext>
          </a:extLst>
        </xdr:cNvPr>
        <xdr:cNvSpPr txBox="1"/>
      </xdr:nvSpPr>
      <xdr:spPr>
        <a:xfrm>
          <a:off x="10602595" y="976058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57</xdr:row>
      <xdr:rowOff>24765</xdr:rowOff>
    </xdr:from>
    <xdr:to>
      <xdr:col>89</xdr:col>
      <xdr:colOff>177800</xdr:colOff>
      <xdr:row>57</xdr:row>
      <xdr:rowOff>24765</xdr:rowOff>
    </xdr:to>
    <xdr:cxnSp macro="">
      <xdr:nvCxnSpPr>
        <xdr:cNvPr id="625" name="直線コネクタ 624">
          <a:extLst>
            <a:ext uri="{FF2B5EF4-FFF2-40B4-BE49-F238E27FC236}">
              <a16:creationId xmlns:a16="http://schemas.microsoft.com/office/drawing/2014/main" id="{898E5BA6-5AEE-43CD-82F7-909216CBA96B}"/>
            </a:ext>
          </a:extLst>
        </xdr:cNvPr>
        <xdr:cNvCxnSpPr/>
      </xdr:nvCxnSpPr>
      <xdr:spPr>
        <a:xfrm>
          <a:off x="10960100" y="9580245"/>
          <a:ext cx="41300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56</xdr:row>
      <xdr:rowOff>53975</xdr:rowOff>
    </xdr:from>
    <xdr:ext cx="403225" cy="257175"/>
    <xdr:sp macro="" textlink="">
      <xdr:nvSpPr>
        <xdr:cNvPr id="626" name="テキスト ボックス 625">
          <a:extLst>
            <a:ext uri="{FF2B5EF4-FFF2-40B4-BE49-F238E27FC236}">
              <a16:creationId xmlns:a16="http://schemas.microsoft.com/office/drawing/2014/main" id="{FFE848D3-9D8F-46B3-89A3-166F22208FBE}"/>
            </a:ext>
          </a:extLst>
        </xdr:cNvPr>
        <xdr:cNvSpPr txBox="1"/>
      </xdr:nvSpPr>
      <xdr:spPr>
        <a:xfrm>
          <a:off x="10602595" y="944181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55</xdr:row>
      <xdr:rowOff>40640</xdr:rowOff>
    </xdr:from>
    <xdr:to>
      <xdr:col>89</xdr:col>
      <xdr:colOff>177800</xdr:colOff>
      <xdr:row>55</xdr:row>
      <xdr:rowOff>40640</xdr:rowOff>
    </xdr:to>
    <xdr:cxnSp macro="">
      <xdr:nvCxnSpPr>
        <xdr:cNvPr id="627" name="直線コネクタ 626">
          <a:extLst>
            <a:ext uri="{FF2B5EF4-FFF2-40B4-BE49-F238E27FC236}">
              <a16:creationId xmlns:a16="http://schemas.microsoft.com/office/drawing/2014/main" id="{2B7BCF85-CB2B-4554-9693-29D4FF67296B}"/>
            </a:ext>
          </a:extLst>
        </xdr:cNvPr>
        <xdr:cNvCxnSpPr/>
      </xdr:nvCxnSpPr>
      <xdr:spPr>
        <a:xfrm>
          <a:off x="10960100" y="9260840"/>
          <a:ext cx="41300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54</xdr:row>
      <xdr:rowOff>69850</xdr:rowOff>
    </xdr:from>
    <xdr:ext cx="337185" cy="259080"/>
    <xdr:sp macro="" textlink="">
      <xdr:nvSpPr>
        <xdr:cNvPr id="628" name="テキスト ボックス 627">
          <a:extLst>
            <a:ext uri="{FF2B5EF4-FFF2-40B4-BE49-F238E27FC236}">
              <a16:creationId xmlns:a16="http://schemas.microsoft.com/office/drawing/2014/main" id="{8F5A99A3-8784-44E7-9779-5687A6F1D93F}"/>
            </a:ext>
          </a:extLst>
        </xdr:cNvPr>
        <xdr:cNvSpPr txBox="1"/>
      </xdr:nvSpPr>
      <xdr:spPr>
        <a:xfrm>
          <a:off x="10666730" y="9122410"/>
          <a:ext cx="337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9" name="直線コネクタ 628">
          <a:extLst>
            <a:ext uri="{FF2B5EF4-FFF2-40B4-BE49-F238E27FC236}">
              <a16:creationId xmlns:a16="http://schemas.microsoft.com/office/drawing/2014/main" id="{48782195-5D7D-4010-8B10-0F6366E3D0CC}"/>
            </a:ext>
          </a:extLst>
        </xdr:cNvPr>
        <xdr:cNvCxnSpPr/>
      </xdr:nvCxnSpPr>
      <xdr:spPr>
        <a:xfrm>
          <a:off x="10960100" y="8942070"/>
          <a:ext cx="41300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30" name="【保健センター・保健所】&#10;有形固定資産減価償却率グラフ枠">
          <a:extLst>
            <a:ext uri="{FF2B5EF4-FFF2-40B4-BE49-F238E27FC236}">
              <a16:creationId xmlns:a16="http://schemas.microsoft.com/office/drawing/2014/main" id="{B029879E-ACBE-4B8A-9F55-E26F0DC2219A}"/>
            </a:ext>
          </a:extLst>
        </xdr:cNvPr>
        <xdr:cNvSpPr/>
      </xdr:nvSpPr>
      <xdr:spPr>
        <a:xfrm>
          <a:off x="10960100" y="8942070"/>
          <a:ext cx="415290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55</xdr:row>
      <xdr:rowOff>111125</xdr:rowOff>
    </xdr:from>
    <xdr:to>
      <xdr:col>85</xdr:col>
      <xdr:colOff>126365</xdr:colOff>
      <xdr:row>64</xdr:row>
      <xdr:rowOff>130810</xdr:rowOff>
    </xdr:to>
    <xdr:cxnSp macro="">
      <xdr:nvCxnSpPr>
        <xdr:cNvPr id="631" name="直線コネクタ 630">
          <a:extLst>
            <a:ext uri="{FF2B5EF4-FFF2-40B4-BE49-F238E27FC236}">
              <a16:creationId xmlns:a16="http://schemas.microsoft.com/office/drawing/2014/main" id="{024D91CA-9DFC-4911-A2B6-8A107D34BA2D}"/>
            </a:ext>
          </a:extLst>
        </xdr:cNvPr>
        <xdr:cNvCxnSpPr/>
      </xdr:nvCxnSpPr>
      <xdr:spPr>
        <a:xfrm flipV="1">
          <a:off x="14375765" y="9331325"/>
          <a:ext cx="0" cy="15284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134620</xdr:rowOff>
    </xdr:from>
    <xdr:ext cx="469900" cy="257175"/>
    <xdr:sp macro="" textlink="">
      <xdr:nvSpPr>
        <xdr:cNvPr id="632" name="【保健センター・保健所】&#10;有形固定資産減価償却率最小値テキスト">
          <a:extLst>
            <a:ext uri="{FF2B5EF4-FFF2-40B4-BE49-F238E27FC236}">
              <a16:creationId xmlns:a16="http://schemas.microsoft.com/office/drawing/2014/main" id="{014287E3-A902-4617-9386-97835973DE7A}"/>
            </a:ext>
          </a:extLst>
        </xdr:cNvPr>
        <xdr:cNvSpPr txBox="1"/>
      </xdr:nvSpPr>
      <xdr:spPr>
        <a:xfrm>
          <a:off x="14414500" y="1086358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85</xdr:col>
      <xdr:colOff>38100</xdr:colOff>
      <xdr:row>64</xdr:row>
      <xdr:rowOff>130810</xdr:rowOff>
    </xdr:from>
    <xdr:to>
      <xdr:col>86</xdr:col>
      <xdr:colOff>25400</xdr:colOff>
      <xdr:row>64</xdr:row>
      <xdr:rowOff>130810</xdr:rowOff>
    </xdr:to>
    <xdr:cxnSp macro="">
      <xdr:nvCxnSpPr>
        <xdr:cNvPr id="633" name="直線コネクタ 632">
          <a:extLst>
            <a:ext uri="{FF2B5EF4-FFF2-40B4-BE49-F238E27FC236}">
              <a16:creationId xmlns:a16="http://schemas.microsoft.com/office/drawing/2014/main" id="{298FCAAA-E994-4389-954D-35E9DA8FDE78}"/>
            </a:ext>
          </a:extLst>
        </xdr:cNvPr>
        <xdr:cNvCxnSpPr/>
      </xdr:nvCxnSpPr>
      <xdr:spPr>
        <a:xfrm>
          <a:off x="14287500" y="1085977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57785</xdr:rowOff>
    </xdr:from>
    <xdr:ext cx="340360" cy="259080"/>
    <xdr:sp macro="" textlink="">
      <xdr:nvSpPr>
        <xdr:cNvPr id="634" name="【保健センター・保健所】&#10;有形固定資産減価償却率最大値テキスト">
          <a:extLst>
            <a:ext uri="{FF2B5EF4-FFF2-40B4-BE49-F238E27FC236}">
              <a16:creationId xmlns:a16="http://schemas.microsoft.com/office/drawing/2014/main" id="{FCE74FEB-DEEE-4457-BF82-EA2D46EA03BD}"/>
            </a:ext>
          </a:extLst>
        </xdr:cNvPr>
        <xdr:cNvSpPr txBox="1"/>
      </xdr:nvSpPr>
      <xdr:spPr>
        <a:xfrm>
          <a:off x="14414500" y="9110345"/>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4.3</a:t>
          </a:r>
          <a:endParaRPr kumimoji="1" lang="ja-JP" altLang="en-US" sz="1000" b="1">
            <a:latin typeface="ＭＳ Ｐゴシック"/>
            <a:ea typeface="ＭＳ Ｐゴシック"/>
          </a:endParaRPr>
        </a:p>
      </xdr:txBody>
    </xdr:sp>
    <xdr:clientData/>
  </xdr:oneCellAnchor>
  <xdr:twoCellAnchor>
    <xdr:from>
      <xdr:col>85</xdr:col>
      <xdr:colOff>38100</xdr:colOff>
      <xdr:row>55</xdr:row>
      <xdr:rowOff>111125</xdr:rowOff>
    </xdr:from>
    <xdr:to>
      <xdr:col>86</xdr:col>
      <xdr:colOff>25400</xdr:colOff>
      <xdr:row>55</xdr:row>
      <xdr:rowOff>111125</xdr:rowOff>
    </xdr:to>
    <xdr:cxnSp macro="">
      <xdr:nvCxnSpPr>
        <xdr:cNvPr id="635" name="直線コネクタ 634">
          <a:extLst>
            <a:ext uri="{FF2B5EF4-FFF2-40B4-BE49-F238E27FC236}">
              <a16:creationId xmlns:a16="http://schemas.microsoft.com/office/drawing/2014/main" id="{44D57D8F-6744-46A1-B593-1459ECA3AD4A}"/>
            </a:ext>
          </a:extLst>
        </xdr:cNvPr>
        <xdr:cNvCxnSpPr/>
      </xdr:nvCxnSpPr>
      <xdr:spPr>
        <a:xfrm>
          <a:off x="14287500" y="9331325"/>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50165</xdr:rowOff>
    </xdr:from>
    <xdr:ext cx="405130" cy="259080"/>
    <xdr:sp macro="" textlink="">
      <xdr:nvSpPr>
        <xdr:cNvPr id="636" name="【保健センター・保健所】&#10;有形固定資産減価償却率平均値テキスト">
          <a:extLst>
            <a:ext uri="{FF2B5EF4-FFF2-40B4-BE49-F238E27FC236}">
              <a16:creationId xmlns:a16="http://schemas.microsoft.com/office/drawing/2014/main" id="{1046C5BB-EE72-433F-99DC-093E3F1D1041}"/>
            </a:ext>
          </a:extLst>
        </xdr:cNvPr>
        <xdr:cNvSpPr txBox="1"/>
      </xdr:nvSpPr>
      <xdr:spPr>
        <a:xfrm>
          <a:off x="14414500" y="994092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54.8</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60</xdr:row>
      <xdr:rowOff>27305</xdr:rowOff>
    </xdr:from>
    <xdr:to>
      <xdr:col>85</xdr:col>
      <xdr:colOff>177800</xdr:colOff>
      <xdr:row>60</xdr:row>
      <xdr:rowOff>128905</xdr:rowOff>
    </xdr:to>
    <xdr:sp macro="" textlink="">
      <xdr:nvSpPr>
        <xdr:cNvPr id="637" name="フローチャート: 判断 636">
          <a:extLst>
            <a:ext uri="{FF2B5EF4-FFF2-40B4-BE49-F238E27FC236}">
              <a16:creationId xmlns:a16="http://schemas.microsoft.com/office/drawing/2014/main" id="{AE632B21-9F16-4EAE-8E92-13F589A715FE}"/>
            </a:ext>
          </a:extLst>
        </xdr:cNvPr>
        <xdr:cNvSpPr/>
      </xdr:nvSpPr>
      <xdr:spPr>
        <a:xfrm>
          <a:off x="14325600" y="10085705"/>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26035</xdr:rowOff>
    </xdr:from>
    <xdr:to>
      <xdr:col>81</xdr:col>
      <xdr:colOff>101600</xdr:colOff>
      <xdr:row>60</xdr:row>
      <xdr:rowOff>127635</xdr:rowOff>
    </xdr:to>
    <xdr:sp macro="" textlink="">
      <xdr:nvSpPr>
        <xdr:cNvPr id="638" name="フローチャート: 判断 637">
          <a:extLst>
            <a:ext uri="{FF2B5EF4-FFF2-40B4-BE49-F238E27FC236}">
              <a16:creationId xmlns:a16="http://schemas.microsoft.com/office/drawing/2014/main" id="{D038935B-29EB-46F3-ABE9-B0563209BB3B}"/>
            </a:ext>
          </a:extLst>
        </xdr:cNvPr>
        <xdr:cNvSpPr/>
      </xdr:nvSpPr>
      <xdr:spPr>
        <a:xfrm>
          <a:off x="13578840" y="10084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3175</xdr:rowOff>
    </xdr:from>
    <xdr:to>
      <xdr:col>76</xdr:col>
      <xdr:colOff>165100</xdr:colOff>
      <xdr:row>60</xdr:row>
      <xdr:rowOff>104775</xdr:rowOff>
    </xdr:to>
    <xdr:sp macro="" textlink="">
      <xdr:nvSpPr>
        <xdr:cNvPr id="639" name="フローチャート: 判断 638">
          <a:extLst>
            <a:ext uri="{FF2B5EF4-FFF2-40B4-BE49-F238E27FC236}">
              <a16:creationId xmlns:a16="http://schemas.microsoft.com/office/drawing/2014/main" id="{5CA6B266-86B9-46FD-953B-08EE41F3D9A5}"/>
            </a:ext>
          </a:extLst>
        </xdr:cNvPr>
        <xdr:cNvSpPr/>
      </xdr:nvSpPr>
      <xdr:spPr>
        <a:xfrm>
          <a:off x="12804140" y="10061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1270</xdr:rowOff>
    </xdr:from>
    <xdr:to>
      <xdr:col>72</xdr:col>
      <xdr:colOff>38100</xdr:colOff>
      <xdr:row>60</xdr:row>
      <xdr:rowOff>102870</xdr:rowOff>
    </xdr:to>
    <xdr:sp macro="" textlink="">
      <xdr:nvSpPr>
        <xdr:cNvPr id="640" name="フローチャート: 判断 639">
          <a:extLst>
            <a:ext uri="{FF2B5EF4-FFF2-40B4-BE49-F238E27FC236}">
              <a16:creationId xmlns:a16="http://schemas.microsoft.com/office/drawing/2014/main" id="{B061C280-90ED-40B7-8F07-C6CF1CB5B6CE}"/>
            </a:ext>
          </a:extLst>
        </xdr:cNvPr>
        <xdr:cNvSpPr/>
      </xdr:nvSpPr>
      <xdr:spPr>
        <a:xfrm>
          <a:off x="12029440" y="1005967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148590</xdr:rowOff>
    </xdr:from>
    <xdr:to>
      <xdr:col>67</xdr:col>
      <xdr:colOff>101600</xdr:colOff>
      <xdr:row>60</xdr:row>
      <xdr:rowOff>78740</xdr:rowOff>
    </xdr:to>
    <xdr:sp macro="" textlink="">
      <xdr:nvSpPr>
        <xdr:cNvPr id="641" name="フローチャート: 判断 640">
          <a:extLst>
            <a:ext uri="{FF2B5EF4-FFF2-40B4-BE49-F238E27FC236}">
              <a16:creationId xmlns:a16="http://schemas.microsoft.com/office/drawing/2014/main" id="{F7DB863F-1143-4DC8-850F-F69D2A84A8AF}"/>
            </a:ext>
          </a:extLst>
        </xdr:cNvPr>
        <xdr:cNvSpPr/>
      </xdr:nvSpPr>
      <xdr:spPr>
        <a:xfrm>
          <a:off x="11231880" y="100393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111760</xdr:rowOff>
    </xdr:from>
    <xdr:ext cx="762000" cy="257175"/>
    <xdr:sp macro="" textlink="">
      <xdr:nvSpPr>
        <xdr:cNvPr id="642" name="テキスト ボックス 641">
          <a:extLst>
            <a:ext uri="{FF2B5EF4-FFF2-40B4-BE49-F238E27FC236}">
              <a16:creationId xmlns:a16="http://schemas.microsoft.com/office/drawing/2014/main" id="{85D12C18-0042-4CA7-81A2-BC7813A2FBF4}"/>
            </a:ext>
          </a:extLst>
        </xdr:cNvPr>
        <xdr:cNvSpPr txBox="1"/>
      </xdr:nvSpPr>
      <xdr:spPr>
        <a:xfrm>
          <a:off x="14208760" y="1117600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66</xdr:row>
      <xdr:rowOff>111760</xdr:rowOff>
    </xdr:from>
    <xdr:ext cx="762000" cy="257175"/>
    <xdr:sp macro="" textlink="">
      <xdr:nvSpPr>
        <xdr:cNvPr id="643" name="テキスト ボックス 642">
          <a:extLst>
            <a:ext uri="{FF2B5EF4-FFF2-40B4-BE49-F238E27FC236}">
              <a16:creationId xmlns:a16="http://schemas.microsoft.com/office/drawing/2014/main" id="{5CA4D9A5-0887-4D3C-8895-1278AE8960D4}"/>
            </a:ext>
          </a:extLst>
        </xdr:cNvPr>
        <xdr:cNvSpPr txBox="1"/>
      </xdr:nvSpPr>
      <xdr:spPr>
        <a:xfrm>
          <a:off x="13462000" y="1117600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66</xdr:row>
      <xdr:rowOff>111760</xdr:rowOff>
    </xdr:from>
    <xdr:ext cx="762000" cy="257175"/>
    <xdr:sp macro="" textlink="">
      <xdr:nvSpPr>
        <xdr:cNvPr id="644" name="テキスト ボックス 643">
          <a:extLst>
            <a:ext uri="{FF2B5EF4-FFF2-40B4-BE49-F238E27FC236}">
              <a16:creationId xmlns:a16="http://schemas.microsoft.com/office/drawing/2014/main" id="{76C5943D-477C-4538-96AA-A0538BE31158}"/>
            </a:ext>
          </a:extLst>
        </xdr:cNvPr>
        <xdr:cNvSpPr txBox="1"/>
      </xdr:nvSpPr>
      <xdr:spPr>
        <a:xfrm>
          <a:off x="12687300" y="1117600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66</xdr:row>
      <xdr:rowOff>111760</xdr:rowOff>
    </xdr:from>
    <xdr:ext cx="762000" cy="257175"/>
    <xdr:sp macro="" textlink="">
      <xdr:nvSpPr>
        <xdr:cNvPr id="645" name="テキスト ボックス 644">
          <a:extLst>
            <a:ext uri="{FF2B5EF4-FFF2-40B4-BE49-F238E27FC236}">
              <a16:creationId xmlns:a16="http://schemas.microsoft.com/office/drawing/2014/main" id="{0217A239-68C8-49B6-B29A-398701F00606}"/>
            </a:ext>
          </a:extLst>
        </xdr:cNvPr>
        <xdr:cNvSpPr txBox="1"/>
      </xdr:nvSpPr>
      <xdr:spPr>
        <a:xfrm>
          <a:off x="11904980" y="1117600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66</xdr:row>
      <xdr:rowOff>111760</xdr:rowOff>
    </xdr:from>
    <xdr:ext cx="762000" cy="257175"/>
    <xdr:sp macro="" textlink="">
      <xdr:nvSpPr>
        <xdr:cNvPr id="646" name="テキスト ボックス 645">
          <a:extLst>
            <a:ext uri="{FF2B5EF4-FFF2-40B4-BE49-F238E27FC236}">
              <a16:creationId xmlns:a16="http://schemas.microsoft.com/office/drawing/2014/main" id="{5EA322FE-5A1F-4F62-8F02-F76B9955EF5D}"/>
            </a:ext>
          </a:extLst>
        </xdr:cNvPr>
        <xdr:cNvSpPr txBox="1"/>
      </xdr:nvSpPr>
      <xdr:spPr>
        <a:xfrm>
          <a:off x="11115040" y="1117600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60</xdr:row>
      <xdr:rowOff>29210</xdr:rowOff>
    </xdr:from>
    <xdr:to>
      <xdr:col>85</xdr:col>
      <xdr:colOff>177800</xdr:colOff>
      <xdr:row>60</xdr:row>
      <xdr:rowOff>130810</xdr:rowOff>
    </xdr:to>
    <xdr:sp macro="" textlink="">
      <xdr:nvSpPr>
        <xdr:cNvPr id="647" name="楕円 646">
          <a:extLst>
            <a:ext uri="{FF2B5EF4-FFF2-40B4-BE49-F238E27FC236}">
              <a16:creationId xmlns:a16="http://schemas.microsoft.com/office/drawing/2014/main" id="{AB52EEA1-0AF2-4D24-A986-ADA2EA5B7020}"/>
            </a:ext>
          </a:extLst>
        </xdr:cNvPr>
        <xdr:cNvSpPr/>
      </xdr:nvSpPr>
      <xdr:spPr>
        <a:xfrm>
          <a:off x="14325600" y="10087610"/>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7620</xdr:rowOff>
    </xdr:from>
    <xdr:ext cx="405130" cy="257175"/>
    <xdr:sp macro="" textlink="">
      <xdr:nvSpPr>
        <xdr:cNvPr id="648" name="【保健センター・保健所】&#10;有形固定資産減価償却率該当値テキスト">
          <a:extLst>
            <a:ext uri="{FF2B5EF4-FFF2-40B4-BE49-F238E27FC236}">
              <a16:creationId xmlns:a16="http://schemas.microsoft.com/office/drawing/2014/main" id="{540C817E-970E-4776-B45C-31B7B0EF83E7}"/>
            </a:ext>
          </a:extLst>
        </xdr:cNvPr>
        <xdr:cNvSpPr txBox="1"/>
      </xdr:nvSpPr>
      <xdr:spPr>
        <a:xfrm>
          <a:off x="14414500" y="1006602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54.9</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60</xdr:row>
      <xdr:rowOff>88265</xdr:rowOff>
    </xdr:from>
    <xdr:to>
      <xdr:col>81</xdr:col>
      <xdr:colOff>101600</xdr:colOff>
      <xdr:row>61</xdr:row>
      <xdr:rowOff>18415</xdr:rowOff>
    </xdr:to>
    <xdr:sp macro="" textlink="">
      <xdr:nvSpPr>
        <xdr:cNvPr id="649" name="楕円 648">
          <a:extLst>
            <a:ext uri="{FF2B5EF4-FFF2-40B4-BE49-F238E27FC236}">
              <a16:creationId xmlns:a16="http://schemas.microsoft.com/office/drawing/2014/main" id="{7279E16D-9C46-4D3D-A71B-D23BB939D408}"/>
            </a:ext>
          </a:extLst>
        </xdr:cNvPr>
        <xdr:cNvSpPr/>
      </xdr:nvSpPr>
      <xdr:spPr>
        <a:xfrm>
          <a:off x="13578840" y="1014666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80010</xdr:rowOff>
    </xdr:from>
    <xdr:to>
      <xdr:col>85</xdr:col>
      <xdr:colOff>127000</xdr:colOff>
      <xdr:row>60</xdr:row>
      <xdr:rowOff>139065</xdr:rowOff>
    </xdr:to>
    <xdr:cxnSp macro="">
      <xdr:nvCxnSpPr>
        <xdr:cNvPr id="650" name="直線コネクタ 649">
          <a:extLst>
            <a:ext uri="{FF2B5EF4-FFF2-40B4-BE49-F238E27FC236}">
              <a16:creationId xmlns:a16="http://schemas.microsoft.com/office/drawing/2014/main" id="{A7E9513A-2384-489A-8E00-ADE9695CDDAC}"/>
            </a:ext>
          </a:extLst>
        </xdr:cNvPr>
        <xdr:cNvCxnSpPr/>
      </xdr:nvCxnSpPr>
      <xdr:spPr>
        <a:xfrm flipV="1">
          <a:off x="13629640" y="10138410"/>
          <a:ext cx="746760" cy="590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69850</xdr:rowOff>
    </xdr:from>
    <xdr:to>
      <xdr:col>76</xdr:col>
      <xdr:colOff>165100</xdr:colOff>
      <xdr:row>61</xdr:row>
      <xdr:rowOff>0</xdr:rowOff>
    </xdr:to>
    <xdr:sp macro="" textlink="">
      <xdr:nvSpPr>
        <xdr:cNvPr id="651" name="楕円 650">
          <a:extLst>
            <a:ext uri="{FF2B5EF4-FFF2-40B4-BE49-F238E27FC236}">
              <a16:creationId xmlns:a16="http://schemas.microsoft.com/office/drawing/2014/main" id="{0577331F-30D2-43EA-A14F-101A0AD09F4B}"/>
            </a:ext>
          </a:extLst>
        </xdr:cNvPr>
        <xdr:cNvSpPr/>
      </xdr:nvSpPr>
      <xdr:spPr>
        <a:xfrm>
          <a:off x="12804140" y="101282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120650</xdr:rowOff>
    </xdr:from>
    <xdr:to>
      <xdr:col>81</xdr:col>
      <xdr:colOff>50800</xdr:colOff>
      <xdr:row>60</xdr:row>
      <xdr:rowOff>139065</xdr:rowOff>
    </xdr:to>
    <xdr:cxnSp macro="">
      <xdr:nvCxnSpPr>
        <xdr:cNvPr id="652" name="直線コネクタ 651">
          <a:extLst>
            <a:ext uri="{FF2B5EF4-FFF2-40B4-BE49-F238E27FC236}">
              <a16:creationId xmlns:a16="http://schemas.microsoft.com/office/drawing/2014/main" id="{AA58644C-66A2-454D-A742-F4A5055ED137}"/>
            </a:ext>
          </a:extLst>
        </xdr:cNvPr>
        <xdr:cNvCxnSpPr/>
      </xdr:nvCxnSpPr>
      <xdr:spPr>
        <a:xfrm>
          <a:off x="12854940" y="10179050"/>
          <a:ext cx="7747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68580</xdr:rowOff>
    </xdr:from>
    <xdr:to>
      <xdr:col>72</xdr:col>
      <xdr:colOff>38100</xdr:colOff>
      <xdr:row>60</xdr:row>
      <xdr:rowOff>170180</xdr:rowOff>
    </xdr:to>
    <xdr:sp macro="" textlink="">
      <xdr:nvSpPr>
        <xdr:cNvPr id="653" name="楕円 652">
          <a:extLst>
            <a:ext uri="{FF2B5EF4-FFF2-40B4-BE49-F238E27FC236}">
              <a16:creationId xmlns:a16="http://schemas.microsoft.com/office/drawing/2014/main" id="{13FC2ABF-59FD-4706-8E55-EE0CAD86A0C8}"/>
            </a:ext>
          </a:extLst>
        </xdr:cNvPr>
        <xdr:cNvSpPr/>
      </xdr:nvSpPr>
      <xdr:spPr>
        <a:xfrm>
          <a:off x="12029440" y="1012698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119380</xdr:rowOff>
    </xdr:from>
    <xdr:to>
      <xdr:col>76</xdr:col>
      <xdr:colOff>114300</xdr:colOff>
      <xdr:row>60</xdr:row>
      <xdr:rowOff>120650</xdr:rowOff>
    </xdr:to>
    <xdr:cxnSp macro="">
      <xdr:nvCxnSpPr>
        <xdr:cNvPr id="654" name="直線コネクタ 653">
          <a:extLst>
            <a:ext uri="{FF2B5EF4-FFF2-40B4-BE49-F238E27FC236}">
              <a16:creationId xmlns:a16="http://schemas.microsoft.com/office/drawing/2014/main" id="{E4DC6B18-119A-4649-AEE3-1FD9A6F78A05}"/>
            </a:ext>
          </a:extLst>
        </xdr:cNvPr>
        <xdr:cNvCxnSpPr/>
      </xdr:nvCxnSpPr>
      <xdr:spPr>
        <a:xfrm>
          <a:off x="12072620" y="10177780"/>
          <a:ext cx="78232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27305</xdr:rowOff>
    </xdr:from>
    <xdr:to>
      <xdr:col>67</xdr:col>
      <xdr:colOff>101600</xdr:colOff>
      <xdr:row>60</xdr:row>
      <xdr:rowOff>128905</xdr:rowOff>
    </xdr:to>
    <xdr:sp macro="" textlink="">
      <xdr:nvSpPr>
        <xdr:cNvPr id="655" name="楕円 654">
          <a:extLst>
            <a:ext uri="{FF2B5EF4-FFF2-40B4-BE49-F238E27FC236}">
              <a16:creationId xmlns:a16="http://schemas.microsoft.com/office/drawing/2014/main" id="{37113F2D-508D-4473-AB4D-979BF1ABE55F}"/>
            </a:ext>
          </a:extLst>
        </xdr:cNvPr>
        <xdr:cNvSpPr/>
      </xdr:nvSpPr>
      <xdr:spPr>
        <a:xfrm>
          <a:off x="11231880" y="10085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78105</xdr:rowOff>
    </xdr:from>
    <xdr:to>
      <xdr:col>71</xdr:col>
      <xdr:colOff>177800</xdr:colOff>
      <xdr:row>60</xdr:row>
      <xdr:rowOff>119380</xdr:rowOff>
    </xdr:to>
    <xdr:cxnSp macro="">
      <xdr:nvCxnSpPr>
        <xdr:cNvPr id="656" name="直線コネクタ 655">
          <a:extLst>
            <a:ext uri="{FF2B5EF4-FFF2-40B4-BE49-F238E27FC236}">
              <a16:creationId xmlns:a16="http://schemas.microsoft.com/office/drawing/2014/main" id="{47984095-FFE6-499A-831B-EF01971AFCE5}"/>
            </a:ext>
          </a:extLst>
        </xdr:cNvPr>
        <xdr:cNvCxnSpPr/>
      </xdr:nvCxnSpPr>
      <xdr:spPr>
        <a:xfrm>
          <a:off x="11282680" y="10136505"/>
          <a:ext cx="789940" cy="41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58</xdr:row>
      <xdr:rowOff>144145</xdr:rowOff>
    </xdr:from>
    <xdr:ext cx="405130" cy="257175"/>
    <xdr:sp macro="" textlink="">
      <xdr:nvSpPr>
        <xdr:cNvPr id="657" name="n_1aveValue【保健センター・保健所】&#10;有形固定資産減価償却率">
          <a:extLst>
            <a:ext uri="{FF2B5EF4-FFF2-40B4-BE49-F238E27FC236}">
              <a16:creationId xmlns:a16="http://schemas.microsoft.com/office/drawing/2014/main" id="{CBC7BA54-D6EE-4FEC-8ACE-4277FDCF2BB4}"/>
            </a:ext>
          </a:extLst>
        </xdr:cNvPr>
        <xdr:cNvSpPr txBox="1"/>
      </xdr:nvSpPr>
      <xdr:spPr>
        <a:xfrm>
          <a:off x="13437235" y="9867265"/>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54.7</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58</xdr:row>
      <xdr:rowOff>121285</xdr:rowOff>
    </xdr:from>
    <xdr:ext cx="403225" cy="257175"/>
    <xdr:sp macro="" textlink="">
      <xdr:nvSpPr>
        <xdr:cNvPr id="658" name="n_2aveValue【保健センター・保健所】&#10;有形固定資産減価償却率">
          <a:extLst>
            <a:ext uri="{FF2B5EF4-FFF2-40B4-BE49-F238E27FC236}">
              <a16:creationId xmlns:a16="http://schemas.microsoft.com/office/drawing/2014/main" id="{D31A6A92-0723-40E1-B7E0-377EEC926A81}"/>
            </a:ext>
          </a:extLst>
        </xdr:cNvPr>
        <xdr:cNvSpPr txBox="1"/>
      </xdr:nvSpPr>
      <xdr:spPr>
        <a:xfrm>
          <a:off x="12675235" y="984440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53.3</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58</xdr:row>
      <xdr:rowOff>119380</xdr:rowOff>
    </xdr:from>
    <xdr:ext cx="403225" cy="259080"/>
    <xdr:sp macro="" textlink="">
      <xdr:nvSpPr>
        <xdr:cNvPr id="659" name="n_3aveValue【保健センター・保健所】&#10;有形固定資産減価償却率">
          <a:extLst>
            <a:ext uri="{FF2B5EF4-FFF2-40B4-BE49-F238E27FC236}">
              <a16:creationId xmlns:a16="http://schemas.microsoft.com/office/drawing/2014/main" id="{7B8F6F3E-5F3A-412A-B6C5-BA53AFB541FC}"/>
            </a:ext>
          </a:extLst>
        </xdr:cNvPr>
        <xdr:cNvSpPr txBox="1"/>
      </xdr:nvSpPr>
      <xdr:spPr>
        <a:xfrm>
          <a:off x="11900535" y="984250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53.2</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58</xdr:row>
      <xdr:rowOff>95250</xdr:rowOff>
    </xdr:from>
    <xdr:ext cx="403225" cy="259080"/>
    <xdr:sp macro="" textlink="">
      <xdr:nvSpPr>
        <xdr:cNvPr id="660" name="n_4aveValue【保健センター・保健所】&#10;有形固定資産減価償却率">
          <a:extLst>
            <a:ext uri="{FF2B5EF4-FFF2-40B4-BE49-F238E27FC236}">
              <a16:creationId xmlns:a16="http://schemas.microsoft.com/office/drawing/2014/main" id="{3CBAA0F0-1176-4F94-A2ED-C6B5AA5624DF}"/>
            </a:ext>
          </a:extLst>
        </xdr:cNvPr>
        <xdr:cNvSpPr txBox="1"/>
      </xdr:nvSpPr>
      <xdr:spPr>
        <a:xfrm>
          <a:off x="11102975" y="981837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51.7</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61</xdr:row>
      <xdr:rowOff>9525</xdr:rowOff>
    </xdr:from>
    <xdr:ext cx="405130" cy="257175"/>
    <xdr:sp macro="" textlink="">
      <xdr:nvSpPr>
        <xdr:cNvPr id="661" name="n_1mainValue【保健センター・保健所】&#10;有形固定資産減価償却率">
          <a:extLst>
            <a:ext uri="{FF2B5EF4-FFF2-40B4-BE49-F238E27FC236}">
              <a16:creationId xmlns:a16="http://schemas.microsoft.com/office/drawing/2014/main" id="{C07040A7-8170-46B2-A136-F90BA7B53D32}"/>
            </a:ext>
          </a:extLst>
        </xdr:cNvPr>
        <xdr:cNvSpPr txBox="1"/>
      </xdr:nvSpPr>
      <xdr:spPr>
        <a:xfrm>
          <a:off x="13437235" y="10235565"/>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58.5</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60</xdr:row>
      <xdr:rowOff>162560</xdr:rowOff>
    </xdr:from>
    <xdr:ext cx="403225" cy="259080"/>
    <xdr:sp macro="" textlink="">
      <xdr:nvSpPr>
        <xdr:cNvPr id="662" name="n_2mainValue【保健センター・保健所】&#10;有形固定資産減価償却率">
          <a:extLst>
            <a:ext uri="{FF2B5EF4-FFF2-40B4-BE49-F238E27FC236}">
              <a16:creationId xmlns:a16="http://schemas.microsoft.com/office/drawing/2014/main" id="{3852F394-EFF1-406D-802E-FFC484C0C1BC}"/>
            </a:ext>
          </a:extLst>
        </xdr:cNvPr>
        <xdr:cNvSpPr txBox="1"/>
      </xdr:nvSpPr>
      <xdr:spPr>
        <a:xfrm>
          <a:off x="12675235" y="102209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57.4</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60</xdr:row>
      <xdr:rowOff>161290</xdr:rowOff>
    </xdr:from>
    <xdr:ext cx="403225" cy="259080"/>
    <xdr:sp macro="" textlink="">
      <xdr:nvSpPr>
        <xdr:cNvPr id="663" name="n_3mainValue【保健センター・保健所】&#10;有形固定資産減価償却率">
          <a:extLst>
            <a:ext uri="{FF2B5EF4-FFF2-40B4-BE49-F238E27FC236}">
              <a16:creationId xmlns:a16="http://schemas.microsoft.com/office/drawing/2014/main" id="{6B9BAE33-58D7-4D9B-97A0-CCC50D5038CD}"/>
            </a:ext>
          </a:extLst>
        </xdr:cNvPr>
        <xdr:cNvSpPr txBox="1"/>
      </xdr:nvSpPr>
      <xdr:spPr>
        <a:xfrm>
          <a:off x="11900535" y="1021969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57.3</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60</xdr:row>
      <xdr:rowOff>120650</xdr:rowOff>
    </xdr:from>
    <xdr:ext cx="403225" cy="257175"/>
    <xdr:sp macro="" textlink="">
      <xdr:nvSpPr>
        <xdr:cNvPr id="664" name="n_4mainValue【保健センター・保健所】&#10;有形固定資産減価償却率">
          <a:extLst>
            <a:ext uri="{FF2B5EF4-FFF2-40B4-BE49-F238E27FC236}">
              <a16:creationId xmlns:a16="http://schemas.microsoft.com/office/drawing/2014/main" id="{CCA0FD0D-F5F9-4942-BC48-463934E43521}"/>
            </a:ext>
          </a:extLst>
        </xdr:cNvPr>
        <xdr:cNvSpPr txBox="1"/>
      </xdr:nvSpPr>
      <xdr:spPr>
        <a:xfrm>
          <a:off x="11102975" y="1017905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54.8</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5" name="正方形/長方形 664">
          <a:extLst>
            <a:ext uri="{FF2B5EF4-FFF2-40B4-BE49-F238E27FC236}">
              <a16:creationId xmlns:a16="http://schemas.microsoft.com/office/drawing/2014/main" id="{05540D2E-3B08-4C8A-9B0D-3702F939AFF5}"/>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6" name="正方形/長方形 665">
          <a:extLst>
            <a:ext uri="{FF2B5EF4-FFF2-40B4-BE49-F238E27FC236}">
              <a16:creationId xmlns:a16="http://schemas.microsoft.com/office/drawing/2014/main" id="{37776093-CA12-4B14-8FB4-645D7619DA32}"/>
            </a:ext>
          </a:extLst>
        </xdr:cNvPr>
        <xdr:cNvSpPr/>
      </xdr:nvSpPr>
      <xdr:spPr>
        <a:xfrm>
          <a:off x="16220440" y="847090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7" name="正方形/長方形 666">
          <a:extLst>
            <a:ext uri="{FF2B5EF4-FFF2-40B4-BE49-F238E27FC236}">
              <a16:creationId xmlns:a16="http://schemas.microsoft.com/office/drawing/2014/main" id="{65083B96-F133-4F0A-88B7-12AF7F79885E}"/>
            </a:ext>
          </a:extLst>
        </xdr:cNvPr>
        <xdr:cNvSpPr/>
      </xdr:nvSpPr>
      <xdr:spPr>
        <a:xfrm>
          <a:off x="16220440" y="867029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40/68</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8" name="正方形/長方形 667">
          <a:extLst>
            <a:ext uri="{FF2B5EF4-FFF2-40B4-BE49-F238E27FC236}">
              <a16:creationId xmlns:a16="http://schemas.microsoft.com/office/drawing/2014/main" id="{481F1FF9-49D1-425F-B253-CE72C740E535}"/>
            </a:ext>
          </a:extLst>
        </xdr:cNvPr>
        <xdr:cNvSpPr/>
      </xdr:nvSpPr>
      <xdr:spPr>
        <a:xfrm>
          <a:off x="17099280" y="847090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9" name="正方形/長方形 668">
          <a:extLst>
            <a:ext uri="{FF2B5EF4-FFF2-40B4-BE49-F238E27FC236}">
              <a16:creationId xmlns:a16="http://schemas.microsoft.com/office/drawing/2014/main" id="{E302D559-78A3-419D-8C08-3FD30D02F093}"/>
            </a:ext>
          </a:extLst>
        </xdr:cNvPr>
        <xdr:cNvSpPr/>
      </xdr:nvSpPr>
      <xdr:spPr>
        <a:xfrm>
          <a:off x="17099280" y="867029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0.035</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0" name="正方形/長方形 669">
          <a:extLst>
            <a:ext uri="{FF2B5EF4-FFF2-40B4-BE49-F238E27FC236}">
              <a16:creationId xmlns:a16="http://schemas.microsoft.com/office/drawing/2014/main" id="{8D9047D0-B2FF-42BD-8760-81538E4A1066}"/>
            </a:ext>
          </a:extLst>
        </xdr:cNvPr>
        <xdr:cNvSpPr/>
      </xdr:nvSpPr>
      <xdr:spPr>
        <a:xfrm>
          <a:off x="18105120" y="847090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新潟県平均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1" name="正方形/長方形 670">
          <a:extLst>
            <a:ext uri="{FF2B5EF4-FFF2-40B4-BE49-F238E27FC236}">
              <a16:creationId xmlns:a16="http://schemas.microsoft.com/office/drawing/2014/main" id="{BC170D15-05CA-4A28-8907-0050F5337D57}"/>
            </a:ext>
          </a:extLst>
        </xdr:cNvPr>
        <xdr:cNvSpPr/>
      </xdr:nvSpPr>
      <xdr:spPr>
        <a:xfrm>
          <a:off x="18105120" y="867029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0.043</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2" name="正方形/長方形 671">
          <a:extLst>
            <a:ext uri="{FF2B5EF4-FFF2-40B4-BE49-F238E27FC236}">
              <a16:creationId xmlns:a16="http://schemas.microsoft.com/office/drawing/2014/main" id="{0CDFAD68-19DC-40C8-A765-C0B3CF8C3B77}"/>
            </a:ext>
          </a:extLst>
        </xdr:cNvPr>
        <xdr:cNvSpPr/>
      </xdr:nvSpPr>
      <xdr:spPr>
        <a:xfrm>
          <a:off x="16093440" y="8942070"/>
          <a:ext cx="417576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7980" cy="225425"/>
    <xdr:sp macro="" textlink="">
      <xdr:nvSpPr>
        <xdr:cNvPr id="673" name="テキスト ボックス 672">
          <a:extLst>
            <a:ext uri="{FF2B5EF4-FFF2-40B4-BE49-F238E27FC236}">
              <a16:creationId xmlns:a16="http://schemas.microsoft.com/office/drawing/2014/main" id="{2F2488BD-DC27-47BA-B977-918FDC77BF94}"/>
            </a:ext>
          </a:extLst>
        </xdr:cNvPr>
        <xdr:cNvSpPr txBox="1"/>
      </xdr:nvSpPr>
      <xdr:spPr>
        <a:xfrm>
          <a:off x="16078200" y="8755380"/>
          <a:ext cx="3479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4" name="直線コネクタ 673">
          <a:extLst>
            <a:ext uri="{FF2B5EF4-FFF2-40B4-BE49-F238E27FC236}">
              <a16:creationId xmlns:a16="http://schemas.microsoft.com/office/drawing/2014/main" id="{A49E095E-63E5-4D08-83F1-6ACFD3A0A7AC}"/>
            </a:ext>
          </a:extLst>
        </xdr:cNvPr>
        <xdr:cNvCxnSpPr/>
      </xdr:nvCxnSpPr>
      <xdr:spPr>
        <a:xfrm>
          <a:off x="16093440" y="1117854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130810</xdr:rowOff>
    </xdr:from>
    <xdr:to>
      <xdr:col>120</xdr:col>
      <xdr:colOff>114300</xdr:colOff>
      <xdr:row>64</xdr:row>
      <xdr:rowOff>130810</xdr:rowOff>
    </xdr:to>
    <xdr:cxnSp macro="">
      <xdr:nvCxnSpPr>
        <xdr:cNvPr id="675" name="直線コネクタ 674">
          <a:extLst>
            <a:ext uri="{FF2B5EF4-FFF2-40B4-BE49-F238E27FC236}">
              <a16:creationId xmlns:a16="http://schemas.microsoft.com/office/drawing/2014/main" id="{CAA65B34-B4C9-4660-B9E8-220C425A2750}"/>
            </a:ext>
          </a:extLst>
        </xdr:cNvPr>
        <xdr:cNvCxnSpPr/>
      </xdr:nvCxnSpPr>
      <xdr:spPr>
        <a:xfrm>
          <a:off x="16093440" y="1085977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63</xdr:row>
      <xdr:rowOff>160020</xdr:rowOff>
    </xdr:from>
    <xdr:ext cx="465455" cy="259080"/>
    <xdr:sp macro="" textlink="">
      <xdr:nvSpPr>
        <xdr:cNvPr id="676" name="テキスト ボックス 675">
          <a:extLst>
            <a:ext uri="{FF2B5EF4-FFF2-40B4-BE49-F238E27FC236}">
              <a16:creationId xmlns:a16="http://schemas.microsoft.com/office/drawing/2014/main" id="{FDCC4C56-8DF3-4925-BF43-274D91889FB2}"/>
            </a:ext>
          </a:extLst>
        </xdr:cNvPr>
        <xdr:cNvSpPr txBox="1"/>
      </xdr:nvSpPr>
      <xdr:spPr>
        <a:xfrm>
          <a:off x="15694660" y="1072134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62</xdr:row>
      <xdr:rowOff>146685</xdr:rowOff>
    </xdr:from>
    <xdr:to>
      <xdr:col>120</xdr:col>
      <xdr:colOff>114300</xdr:colOff>
      <xdr:row>62</xdr:row>
      <xdr:rowOff>146685</xdr:rowOff>
    </xdr:to>
    <xdr:cxnSp macro="">
      <xdr:nvCxnSpPr>
        <xdr:cNvPr id="677" name="直線コネクタ 676">
          <a:extLst>
            <a:ext uri="{FF2B5EF4-FFF2-40B4-BE49-F238E27FC236}">
              <a16:creationId xmlns:a16="http://schemas.microsoft.com/office/drawing/2014/main" id="{29AD9801-84FA-4AE1-97B6-EBDDC4135215}"/>
            </a:ext>
          </a:extLst>
        </xdr:cNvPr>
        <xdr:cNvCxnSpPr/>
      </xdr:nvCxnSpPr>
      <xdr:spPr>
        <a:xfrm>
          <a:off x="16093440" y="10540365"/>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62</xdr:row>
      <xdr:rowOff>4445</xdr:rowOff>
    </xdr:from>
    <xdr:ext cx="465455" cy="259080"/>
    <xdr:sp macro="" textlink="">
      <xdr:nvSpPr>
        <xdr:cNvPr id="678" name="テキスト ボックス 677">
          <a:extLst>
            <a:ext uri="{FF2B5EF4-FFF2-40B4-BE49-F238E27FC236}">
              <a16:creationId xmlns:a16="http://schemas.microsoft.com/office/drawing/2014/main" id="{AEC391C9-7889-49BF-83A5-69B39B37804D}"/>
            </a:ext>
          </a:extLst>
        </xdr:cNvPr>
        <xdr:cNvSpPr txBox="1"/>
      </xdr:nvSpPr>
      <xdr:spPr>
        <a:xfrm>
          <a:off x="15694660" y="1039812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0.030</a:t>
          </a:r>
          <a:endParaRPr kumimoji="1" lang="ja-JP" altLang="en-US" sz="1000">
            <a:latin typeface="ＭＳ Ｐゴシック"/>
            <a:ea typeface="ＭＳ Ｐゴシック"/>
          </a:endParaRPr>
        </a:p>
      </xdr:txBody>
    </xdr:sp>
    <xdr:clientData/>
  </xdr:oneCellAnchor>
  <xdr:twoCellAnchor>
    <xdr:from>
      <xdr:col>96</xdr:col>
      <xdr:colOff>0</xdr:colOff>
      <xdr:row>60</xdr:row>
      <xdr:rowOff>163195</xdr:rowOff>
    </xdr:from>
    <xdr:to>
      <xdr:col>120</xdr:col>
      <xdr:colOff>114300</xdr:colOff>
      <xdr:row>60</xdr:row>
      <xdr:rowOff>163195</xdr:rowOff>
    </xdr:to>
    <xdr:cxnSp macro="">
      <xdr:nvCxnSpPr>
        <xdr:cNvPr id="679" name="直線コネクタ 678">
          <a:extLst>
            <a:ext uri="{FF2B5EF4-FFF2-40B4-BE49-F238E27FC236}">
              <a16:creationId xmlns:a16="http://schemas.microsoft.com/office/drawing/2014/main" id="{02E15043-E034-42FD-BA0C-AA3C02F297B2}"/>
            </a:ext>
          </a:extLst>
        </xdr:cNvPr>
        <xdr:cNvCxnSpPr/>
      </xdr:nvCxnSpPr>
      <xdr:spPr>
        <a:xfrm>
          <a:off x="16093440" y="10221595"/>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60</xdr:row>
      <xdr:rowOff>20955</xdr:rowOff>
    </xdr:from>
    <xdr:ext cx="465455" cy="257175"/>
    <xdr:sp macro="" textlink="">
      <xdr:nvSpPr>
        <xdr:cNvPr id="680" name="テキスト ボックス 679">
          <a:extLst>
            <a:ext uri="{FF2B5EF4-FFF2-40B4-BE49-F238E27FC236}">
              <a16:creationId xmlns:a16="http://schemas.microsoft.com/office/drawing/2014/main" id="{1D0BF482-A8AB-48C8-BB82-6944EF0FDF4D}"/>
            </a:ext>
          </a:extLst>
        </xdr:cNvPr>
        <xdr:cNvSpPr txBox="1"/>
      </xdr:nvSpPr>
      <xdr:spPr>
        <a:xfrm>
          <a:off x="15694660" y="10079355"/>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0.060</a:t>
          </a:r>
          <a:endParaRPr kumimoji="1" lang="ja-JP" altLang="en-US" sz="1000">
            <a:latin typeface="ＭＳ Ｐゴシック"/>
            <a:ea typeface="ＭＳ Ｐゴシック"/>
          </a:endParaRPr>
        </a:p>
      </xdr:txBody>
    </xdr:sp>
    <xdr:clientData/>
  </xdr:oneCellAnchor>
  <xdr:twoCellAnchor>
    <xdr:from>
      <xdr:col>96</xdr:col>
      <xdr:colOff>0</xdr:colOff>
      <xdr:row>59</xdr:row>
      <xdr:rowOff>8255</xdr:rowOff>
    </xdr:from>
    <xdr:to>
      <xdr:col>120</xdr:col>
      <xdr:colOff>114300</xdr:colOff>
      <xdr:row>59</xdr:row>
      <xdr:rowOff>8255</xdr:rowOff>
    </xdr:to>
    <xdr:cxnSp macro="">
      <xdr:nvCxnSpPr>
        <xdr:cNvPr id="681" name="直線コネクタ 680">
          <a:extLst>
            <a:ext uri="{FF2B5EF4-FFF2-40B4-BE49-F238E27FC236}">
              <a16:creationId xmlns:a16="http://schemas.microsoft.com/office/drawing/2014/main" id="{52C7DD2C-8353-4168-93C2-E91320391D9D}"/>
            </a:ext>
          </a:extLst>
        </xdr:cNvPr>
        <xdr:cNvCxnSpPr/>
      </xdr:nvCxnSpPr>
      <xdr:spPr>
        <a:xfrm>
          <a:off x="16093440" y="9899015"/>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58</xdr:row>
      <xdr:rowOff>37465</xdr:rowOff>
    </xdr:from>
    <xdr:ext cx="465455" cy="259080"/>
    <xdr:sp macro="" textlink="">
      <xdr:nvSpPr>
        <xdr:cNvPr id="682" name="テキスト ボックス 681">
          <a:extLst>
            <a:ext uri="{FF2B5EF4-FFF2-40B4-BE49-F238E27FC236}">
              <a16:creationId xmlns:a16="http://schemas.microsoft.com/office/drawing/2014/main" id="{4638D466-E7D5-4D4B-B5C1-293055CCE419}"/>
            </a:ext>
          </a:extLst>
        </xdr:cNvPr>
        <xdr:cNvSpPr txBox="1"/>
      </xdr:nvSpPr>
      <xdr:spPr>
        <a:xfrm>
          <a:off x="15694660" y="976058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0.090</a:t>
          </a:r>
          <a:endParaRPr kumimoji="1" lang="ja-JP" altLang="en-US" sz="1000">
            <a:latin typeface="ＭＳ Ｐゴシック"/>
            <a:ea typeface="ＭＳ Ｐゴシック"/>
          </a:endParaRPr>
        </a:p>
      </xdr:txBody>
    </xdr:sp>
    <xdr:clientData/>
  </xdr:oneCellAnchor>
  <xdr:twoCellAnchor>
    <xdr:from>
      <xdr:col>96</xdr:col>
      <xdr:colOff>0</xdr:colOff>
      <xdr:row>57</xdr:row>
      <xdr:rowOff>24765</xdr:rowOff>
    </xdr:from>
    <xdr:to>
      <xdr:col>120</xdr:col>
      <xdr:colOff>114300</xdr:colOff>
      <xdr:row>57</xdr:row>
      <xdr:rowOff>24765</xdr:rowOff>
    </xdr:to>
    <xdr:cxnSp macro="">
      <xdr:nvCxnSpPr>
        <xdr:cNvPr id="683" name="直線コネクタ 682">
          <a:extLst>
            <a:ext uri="{FF2B5EF4-FFF2-40B4-BE49-F238E27FC236}">
              <a16:creationId xmlns:a16="http://schemas.microsoft.com/office/drawing/2014/main" id="{3C233AD5-BFC1-42F5-884C-3CFDE5737901}"/>
            </a:ext>
          </a:extLst>
        </xdr:cNvPr>
        <xdr:cNvCxnSpPr/>
      </xdr:nvCxnSpPr>
      <xdr:spPr>
        <a:xfrm>
          <a:off x="16093440" y="9580245"/>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56</xdr:row>
      <xdr:rowOff>53975</xdr:rowOff>
    </xdr:from>
    <xdr:ext cx="465455" cy="257175"/>
    <xdr:sp macro="" textlink="">
      <xdr:nvSpPr>
        <xdr:cNvPr id="684" name="テキスト ボックス 683">
          <a:extLst>
            <a:ext uri="{FF2B5EF4-FFF2-40B4-BE49-F238E27FC236}">
              <a16:creationId xmlns:a16="http://schemas.microsoft.com/office/drawing/2014/main" id="{A0E3E11C-37C7-4080-9530-E8B25D4F518E}"/>
            </a:ext>
          </a:extLst>
        </xdr:cNvPr>
        <xdr:cNvSpPr txBox="1"/>
      </xdr:nvSpPr>
      <xdr:spPr>
        <a:xfrm>
          <a:off x="15694660" y="9441815"/>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0.120</a:t>
          </a:r>
          <a:endParaRPr kumimoji="1" lang="ja-JP" altLang="en-US" sz="1000">
            <a:latin typeface="ＭＳ Ｐゴシック"/>
            <a:ea typeface="ＭＳ Ｐゴシック"/>
          </a:endParaRPr>
        </a:p>
      </xdr:txBody>
    </xdr:sp>
    <xdr:clientData/>
  </xdr:oneCellAnchor>
  <xdr:twoCellAnchor>
    <xdr:from>
      <xdr:col>96</xdr:col>
      <xdr:colOff>0</xdr:colOff>
      <xdr:row>55</xdr:row>
      <xdr:rowOff>40640</xdr:rowOff>
    </xdr:from>
    <xdr:to>
      <xdr:col>120</xdr:col>
      <xdr:colOff>114300</xdr:colOff>
      <xdr:row>55</xdr:row>
      <xdr:rowOff>40640</xdr:rowOff>
    </xdr:to>
    <xdr:cxnSp macro="">
      <xdr:nvCxnSpPr>
        <xdr:cNvPr id="685" name="直線コネクタ 684">
          <a:extLst>
            <a:ext uri="{FF2B5EF4-FFF2-40B4-BE49-F238E27FC236}">
              <a16:creationId xmlns:a16="http://schemas.microsoft.com/office/drawing/2014/main" id="{B07B9A98-F55C-4E75-B787-380E73AF08EE}"/>
            </a:ext>
          </a:extLst>
        </xdr:cNvPr>
        <xdr:cNvCxnSpPr/>
      </xdr:nvCxnSpPr>
      <xdr:spPr>
        <a:xfrm>
          <a:off x="16093440" y="926084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54</xdr:row>
      <xdr:rowOff>69850</xdr:rowOff>
    </xdr:from>
    <xdr:ext cx="465455" cy="259080"/>
    <xdr:sp macro="" textlink="">
      <xdr:nvSpPr>
        <xdr:cNvPr id="686" name="テキスト ボックス 685">
          <a:extLst>
            <a:ext uri="{FF2B5EF4-FFF2-40B4-BE49-F238E27FC236}">
              <a16:creationId xmlns:a16="http://schemas.microsoft.com/office/drawing/2014/main" id="{6536ABA2-8A7C-414C-9AC4-5649AFEE1C1F}"/>
            </a:ext>
          </a:extLst>
        </xdr:cNvPr>
        <xdr:cNvSpPr txBox="1"/>
      </xdr:nvSpPr>
      <xdr:spPr>
        <a:xfrm>
          <a:off x="15694660" y="912241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0.150</a:t>
          </a:r>
          <a:endParaRPr kumimoji="1" lang="ja-JP" altLang="en-US" sz="1000">
            <a:latin typeface="ＭＳ Ｐゴシック"/>
            <a:ea typeface="ＭＳ Ｐゴシック"/>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7" name="直線コネクタ 686">
          <a:extLst>
            <a:ext uri="{FF2B5EF4-FFF2-40B4-BE49-F238E27FC236}">
              <a16:creationId xmlns:a16="http://schemas.microsoft.com/office/drawing/2014/main" id="{8BDBD54A-2A50-429C-B039-4996C4EB7085}"/>
            </a:ext>
          </a:extLst>
        </xdr:cNvPr>
        <xdr:cNvCxnSpPr/>
      </xdr:nvCxnSpPr>
      <xdr:spPr>
        <a:xfrm>
          <a:off x="16093440" y="894207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52</xdr:row>
      <xdr:rowOff>86360</xdr:rowOff>
    </xdr:from>
    <xdr:ext cx="465455" cy="257175"/>
    <xdr:sp macro="" textlink="">
      <xdr:nvSpPr>
        <xdr:cNvPr id="688" name="テキスト ボックス 687">
          <a:extLst>
            <a:ext uri="{FF2B5EF4-FFF2-40B4-BE49-F238E27FC236}">
              <a16:creationId xmlns:a16="http://schemas.microsoft.com/office/drawing/2014/main" id="{085D2363-1B39-4EB2-881D-74C4AACDCCD7}"/>
            </a:ext>
          </a:extLst>
        </xdr:cNvPr>
        <xdr:cNvSpPr txBox="1"/>
      </xdr:nvSpPr>
      <xdr:spPr>
        <a:xfrm>
          <a:off x="15694660" y="880364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0.180</a:t>
          </a:r>
          <a:endParaRPr kumimoji="1" lang="ja-JP" altLang="en-US" sz="1000">
            <a:latin typeface="ＭＳ Ｐゴシック"/>
            <a:ea typeface="ＭＳ Ｐゴシック"/>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9" name="【保健センター・保健所】&#10;一人当たり面積グラフ枠">
          <a:extLst>
            <a:ext uri="{FF2B5EF4-FFF2-40B4-BE49-F238E27FC236}">
              <a16:creationId xmlns:a16="http://schemas.microsoft.com/office/drawing/2014/main" id="{C109B7DF-7C22-49BD-AA4E-E20A13B34056}"/>
            </a:ext>
          </a:extLst>
        </xdr:cNvPr>
        <xdr:cNvSpPr/>
      </xdr:nvSpPr>
      <xdr:spPr>
        <a:xfrm>
          <a:off x="16093440" y="8942070"/>
          <a:ext cx="417576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56</xdr:row>
      <xdr:rowOff>0</xdr:rowOff>
    </xdr:from>
    <xdr:to>
      <xdr:col>116</xdr:col>
      <xdr:colOff>62865</xdr:colOff>
      <xdr:row>64</xdr:row>
      <xdr:rowOff>109220</xdr:rowOff>
    </xdr:to>
    <xdr:cxnSp macro="">
      <xdr:nvCxnSpPr>
        <xdr:cNvPr id="690" name="直線コネクタ 689">
          <a:extLst>
            <a:ext uri="{FF2B5EF4-FFF2-40B4-BE49-F238E27FC236}">
              <a16:creationId xmlns:a16="http://schemas.microsoft.com/office/drawing/2014/main" id="{079C4834-0D26-4730-9B5F-3BA448F95BAE}"/>
            </a:ext>
          </a:extLst>
        </xdr:cNvPr>
        <xdr:cNvCxnSpPr/>
      </xdr:nvCxnSpPr>
      <xdr:spPr>
        <a:xfrm flipV="1">
          <a:off x="19509105" y="9387840"/>
          <a:ext cx="0" cy="14503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112395</xdr:rowOff>
    </xdr:from>
    <xdr:ext cx="469900" cy="257175"/>
    <xdr:sp macro="" textlink="">
      <xdr:nvSpPr>
        <xdr:cNvPr id="691" name="【保健センター・保健所】&#10;一人当たり面積最小値テキスト">
          <a:extLst>
            <a:ext uri="{FF2B5EF4-FFF2-40B4-BE49-F238E27FC236}">
              <a16:creationId xmlns:a16="http://schemas.microsoft.com/office/drawing/2014/main" id="{0A2E498F-DE6E-4669-A17E-9760F7C3780D}"/>
            </a:ext>
          </a:extLst>
        </xdr:cNvPr>
        <xdr:cNvSpPr txBox="1"/>
      </xdr:nvSpPr>
      <xdr:spPr>
        <a:xfrm>
          <a:off x="19547840" y="10841355"/>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0.002</a:t>
          </a:r>
          <a:endParaRPr kumimoji="1" lang="ja-JP" altLang="en-US" sz="1000" b="1">
            <a:latin typeface="ＭＳ Ｐゴシック"/>
            <a:ea typeface="ＭＳ Ｐゴシック"/>
          </a:endParaRPr>
        </a:p>
      </xdr:txBody>
    </xdr:sp>
    <xdr:clientData/>
  </xdr:oneCellAnchor>
  <xdr:twoCellAnchor>
    <xdr:from>
      <xdr:col>115</xdr:col>
      <xdr:colOff>165100</xdr:colOff>
      <xdr:row>64</xdr:row>
      <xdr:rowOff>109220</xdr:rowOff>
    </xdr:from>
    <xdr:to>
      <xdr:col>116</xdr:col>
      <xdr:colOff>152400</xdr:colOff>
      <xdr:row>64</xdr:row>
      <xdr:rowOff>109220</xdr:rowOff>
    </xdr:to>
    <xdr:cxnSp macro="">
      <xdr:nvCxnSpPr>
        <xdr:cNvPr id="692" name="直線コネクタ 691">
          <a:extLst>
            <a:ext uri="{FF2B5EF4-FFF2-40B4-BE49-F238E27FC236}">
              <a16:creationId xmlns:a16="http://schemas.microsoft.com/office/drawing/2014/main" id="{A05CF82D-0B45-473A-AB3B-EE05E60A4E4A}"/>
            </a:ext>
          </a:extLst>
        </xdr:cNvPr>
        <xdr:cNvCxnSpPr/>
      </xdr:nvCxnSpPr>
      <xdr:spPr>
        <a:xfrm>
          <a:off x="19443700" y="1083818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118110</xdr:rowOff>
    </xdr:from>
    <xdr:ext cx="469900" cy="259080"/>
    <xdr:sp macro="" textlink="">
      <xdr:nvSpPr>
        <xdr:cNvPr id="693" name="【保健センター・保健所】&#10;一人当たり面積最大値テキスト">
          <a:extLst>
            <a:ext uri="{FF2B5EF4-FFF2-40B4-BE49-F238E27FC236}">
              <a16:creationId xmlns:a16="http://schemas.microsoft.com/office/drawing/2014/main" id="{AA34EEF9-C5F1-4774-9AEA-970AAEFA88E3}"/>
            </a:ext>
          </a:extLst>
        </xdr:cNvPr>
        <xdr:cNvSpPr txBox="1"/>
      </xdr:nvSpPr>
      <xdr:spPr>
        <a:xfrm>
          <a:off x="19547840" y="91706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0.138</a:t>
          </a:r>
          <a:endParaRPr kumimoji="1" lang="ja-JP" altLang="en-US" sz="1000" b="1">
            <a:latin typeface="ＭＳ Ｐゴシック"/>
            <a:ea typeface="ＭＳ Ｐゴシック"/>
          </a:endParaRPr>
        </a:p>
      </xdr:txBody>
    </xdr:sp>
    <xdr:clientData/>
  </xdr:oneCellAnchor>
  <xdr:twoCellAnchor>
    <xdr:from>
      <xdr:col>115</xdr:col>
      <xdr:colOff>165100</xdr:colOff>
      <xdr:row>56</xdr:row>
      <xdr:rowOff>0</xdr:rowOff>
    </xdr:from>
    <xdr:to>
      <xdr:col>116</xdr:col>
      <xdr:colOff>152400</xdr:colOff>
      <xdr:row>56</xdr:row>
      <xdr:rowOff>0</xdr:rowOff>
    </xdr:to>
    <xdr:cxnSp macro="">
      <xdr:nvCxnSpPr>
        <xdr:cNvPr id="694" name="直線コネクタ 693">
          <a:extLst>
            <a:ext uri="{FF2B5EF4-FFF2-40B4-BE49-F238E27FC236}">
              <a16:creationId xmlns:a16="http://schemas.microsoft.com/office/drawing/2014/main" id="{9952DC78-C27B-4745-B58F-024457E39EAE}"/>
            </a:ext>
          </a:extLst>
        </xdr:cNvPr>
        <xdr:cNvCxnSpPr/>
      </xdr:nvCxnSpPr>
      <xdr:spPr>
        <a:xfrm>
          <a:off x="19443700" y="938784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149225</xdr:rowOff>
    </xdr:from>
    <xdr:ext cx="469900" cy="259080"/>
    <xdr:sp macro="" textlink="">
      <xdr:nvSpPr>
        <xdr:cNvPr id="695" name="【保健センター・保健所】&#10;一人当たり面積平均値テキスト">
          <a:extLst>
            <a:ext uri="{FF2B5EF4-FFF2-40B4-BE49-F238E27FC236}">
              <a16:creationId xmlns:a16="http://schemas.microsoft.com/office/drawing/2014/main" id="{6FF43CE3-00D7-4997-8F0A-968162CB8138}"/>
            </a:ext>
          </a:extLst>
        </xdr:cNvPr>
        <xdr:cNvSpPr txBox="1"/>
      </xdr:nvSpPr>
      <xdr:spPr>
        <a:xfrm>
          <a:off x="19547840" y="1020762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0.043</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61</xdr:row>
      <xdr:rowOff>126365</xdr:rowOff>
    </xdr:from>
    <xdr:to>
      <xdr:col>116</xdr:col>
      <xdr:colOff>114300</xdr:colOff>
      <xdr:row>62</xdr:row>
      <xdr:rowOff>56515</xdr:rowOff>
    </xdr:to>
    <xdr:sp macro="" textlink="">
      <xdr:nvSpPr>
        <xdr:cNvPr id="696" name="フローチャート: 判断 695">
          <a:extLst>
            <a:ext uri="{FF2B5EF4-FFF2-40B4-BE49-F238E27FC236}">
              <a16:creationId xmlns:a16="http://schemas.microsoft.com/office/drawing/2014/main" id="{1230A830-C670-4A09-82D6-E1C8A92FF419}"/>
            </a:ext>
          </a:extLst>
        </xdr:cNvPr>
        <xdr:cNvSpPr/>
      </xdr:nvSpPr>
      <xdr:spPr>
        <a:xfrm>
          <a:off x="19458940" y="1035240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147955</xdr:rowOff>
    </xdr:from>
    <xdr:to>
      <xdr:col>112</xdr:col>
      <xdr:colOff>38100</xdr:colOff>
      <xdr:row>62</xdr:row>
      <xdr:rowOff>78105</xdr:rowOff>
    </xdr:to>
    <xdr:sp macro="" textlink="">
      <xdr:nvSpPr>
        <xdr:cNvPr id="697" name="フローチャート: 判断 696">
          <a:extLst>
            <a:ext uri="{FF2B5EF4-FFF2-40B4-BE49-F238E27FC236}">
              <a16:creationId xmlns:a16="http://schemas.microsoft.com/office/drawing/2014/main" id="{1D3D22C4-CE73-4E5E-96D7-F6DA87CD321A}"/>
            </a:ext>
          </a:extLst>
        </xdr:cNvPr>
        <xdr:cNvSpPr/>
      </xdr:nvSpPr>
      <xdr:spPr>
        <a:xfrm>
          <a:off x="18735040" y="1037399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147955</xdr:rowOff>
    </xdr:from>
    <xdr:to>
      <xdr:col>107</xdr:col>
      <xdr:colOff>101600</xdr:colOff>
      <xdr:row>62</xdr:row>
      <xdr:rowOff>78105</xdr:rowOff>
    </xdr:to>
    <xdr:sp macro="" textlink="">
      <xdr:nvSpPr>
        <xdr:cNvPr id="698" name="フローチャート: 判断 697">
          <a:extLst>
            <a:ext uri="{FF2B5EF4-FFF2-40B4-BE49-F238E27FC236}">
              <a16:creationId xmlns:a16="http://schemas.microsoft.com/office/drawing/2014/main" id="{5BD99836-F18A-436E-8A6E-46C074EB78F7}"/>
            </a:ext>
          </a:extLst>
        </xdr:cNvPr>
        <xdr:cNvSpPr/>
      </xdr:nvSpPr>
      <xdr:spPr>
        <a:xfrm>
          <a:off x="17937480" y="103739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137160</xdr:rowOff>
    </xdr:from>
    <xdr:to>
      <xdr:col>102</xdr:col>
      <xdr:colOff>165100</xdr:colOff>
      <xdr:row>62</xdr:row>
      <xdr:rowOff>67310</xdr:rowOff>
    </xdr:to>
    <xdr:sp macro="" textlink="">
      <xdr:nvSpPr>
        <xdr:cNvPr id="699" name="フローチャート: 判断 698">
          <a:extLst>
            <a:ext uri="{FF2B5EF4-FFF2-40B4-BE49-F238E27FC236}">
              <a16:creationId xmlns:a16="http://schemas.microsoft.com/office/drawing/2014/main" id="{14F0CD6F-A64B-4F1D-8737-B9410AD661D8}"/>
            </a:ext>
          </a:extLst>
        </xdr:cNvPr>
        <xdr:cNvSpPr/>
      </xdr:nvSpPr>
      <xdr:spPr>
        <a:xfrm>
          <a:off x="17162780" y="103632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137160</xdr:rowOff>
    </xdr:from>
    <xdr:to>
      <xdr:col>98</xdr:col>
      <xdr:colOff>38100</xdr:colOff>
      <xdr:row>62</xdr:row>
      <xdr:rowOff>67310</xdr:rowOff>
    </xdr:to>
    <xdr:sp macro="" textlink="">
      <xdr:nvSpPr>
        <xdr:cNvPr id="700" name="フローチャート: 判断 699">
          <a:extLst>
            <a:ext uri="{FF2B5EF4-FFF2-40B4-BE49-F238E27FC236}">
              <a16:creationId xmlns:a16="http://schemas.microsoft.com/office/drawing/2014/main" id="{133335EC-908B-48CA-BFB3-0E7DF0B95C37}"/>
            </a:ext>
          </a:extLst>
        </xdr:cNvPr>
        <xdr:cNvSpPr/>
      </xdr:nvSpPr>
      <xdr:spPr>
        <a:xfrm>
          <a:off x="16388080" y="1036320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111760</xdr:rowOff>
    </xdr:from>
    <xdr:ext cx="762000" cy="257175"/>
    <xdr:sp macro="" textlink="">
      <xdr:nvSpPr>
        <xdr:cNvPr id="701" name="テキスト ボックス 700">
          <a:extLst>
            <a:ext uri="{FF2B5EF4-FFF2-40B4-BE49-F238E27FC236}">
              <a16:creationId xmlns:a16="http://schemas.microsoft.com/office/drawing/2014/main" id="{34C17354-E35B-456F-8DF8-48C7F4B541EA}"/>
            </a:ext>
          </a:extLst>
        </xdr:cNvPr>
        <xdr:cNvSpPr txBox="1"/>
      </xdr:nvSpPr>
      <xdr:spPr>
        <a:xfrm>
          <a:off x="19342100" y="1117600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66</xdr:row>
      <xdr:rowOff>111760</xdr:rowOff>
    </xdr:from>
    <xdr:ext cx="762000" cy="257175"/>
    <xdr:sp macro="" textlink="">
      <xdr:nvSpPr>
        <xdr:cNvPr id="702" name="テキスト ボックス 701">
          <a:extLst>
            <a:ext uri="{FF2B5EF4-FFF2-40B4-BE49-F238E27FC236}">
              <a16:creationId xmlns:a16="http://schemas.microsoft.com/office/drawing/2014/main" id="{45B869B0-8E49-461A-A962-3BBE46922021}"/>
            </a:ext>
          </a:extLst>
        </xdr:cNvPr>
        <xdr:cNvSpPr txBox="1"/>
      </xdr:nvSpPr>
      <xdr:spPr>
        <a:xfrm>
          <a:off x="18610580" y="1117600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66</xdr:row>
      <xdr:rowOff>111760</xdr:rowOff>
    </xdr:from>
    <xdr:ext cx="762000" cy="257175"/>
    <xdr:sp macro="" textlink="">
      <xdr:nvSpPr>
        <xdr:cNvPr id="703" name="テキスト ボックス 702">
          <a:extLst>
            <a:ext uri="{FF2B5EF4-FFF2-40B4-BE49-F238E27FC236}">
              <a16:creationId xmlns:a16="http://schemas.microsoft.com/office/drawing/2014/main" id="{F9A2AE1F-9F57-4B48-B8FA-156E2F60E802}"/>
            </a:ext>
          </a:extLst>
        </xdr:cNvPr>
        <xdr:cNvSpPr txBox="1"/>
      </xdr:nvSpPr>
      <xdr:spPr>
        <a:xfrm>
          <a:off x="17820640" y="1117600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66</xdr:row>
      <xdr:rowOff>111760</xdr:rowOff>
    </xdr:from>
    <xdr:ext cx="762000" cy="257175"/>
    <xdr:sp macro="" textlink="">
      <xdr:nvSpPr>
        <xdr:cNvPr id="704" name="テキスト ボックス 703">
          <a:extLst>
            <a:ext uri="{FF2B5EF4-FFF2-40B4-BE49-F238E27FC236}">
              <a16:creationId xmlns:a16="http://schemas.microsoft.com/office/drawing/2014/main" id="{AAA2BF36-B8F1-4E18-B8AF-A18D6BC1C934}"/>
            </a:ext>
          </a:extLst>
        </xdr:cNvPr>
        <xdr:cNvSpPr txBox="1"/>
      </xdr:nvSpPr>
      <xdr:spPr>
        <a:xfrm>
          <a:off x="17045940" y="1117600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66</xdr:row>
      <xdr:rowOff>111760</xdr:rowOff>
    </xdr:from>
    <xdr:ext cx="762000" cy="257175"/>
    <xdr:sp macro="" textlink="">
      <xdr:nvSpPr>
        <xdr:cNvPr id="705" name="テキスト ボックス 704">
          <a:extLst>
            <a:ext uri="{FF2B5EF4-FFF2-40B4-BE49-F238E27FC236}">
              <a16:creationId xmlns:a16="http://schemas.microsoft.com/office/drawing/2014/main" id="{5889988A-044E-41DF-9586-F5C400D2AEDE}"/>
            </a:ext>
          </a:extLst>
        </xdr:cNvPr>
        <xdr:cNvSpPr txBox="1"/>
      </xdr:nvSpPr>
      <xdr:spPr>
        <a:xfrm>
          <a:off x="16263620" y="1117600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62</xdr:row>
      <xdr:rowOff>107315</xdr:rowOff>
    </xdr:from>
    <xdr:to>
      <xdr:col>116</xdr:col>
      <xdr:colOff>114300</xdr:colOff>
      <xdr:row>63</xdr:row>
      <xdr:rowOff>37465</xdr:rowOff>
    </xdr:to>
    <xdr:sp macro="" textlink="">
      <xdr:nvSpPr>
        <xdr:cNvPr id="706" name="楕円 705">
          <a:extLst>
            <a:ext uri="{FF2B5EF4-FFF2-40B4-BE49-F238E27FC236}">
              <a16:creationId xmlns:a16="http://schemas.microsoft.com/office/drawing/2014/main" id="{1349C8B4-4A28-499E-96EC-D016482B47C1}"/>
            </a:ext>
          </a:extLst>
        </xdr:cNvPr>
        <xdr:cNvSpPr/>
      </xdr:nvSpPr>
      <xdr:spPr>
        <a:xfrm>
          <a:off x="19458940" y="105009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86360</xdr:rowOff>
    </xdr:from>
    <xdr:ext cx="469900" cy="257175"/>
    <xdr:sp macro="" textlink="">
      <xdr:nvSpPr>
        <xdr:cNvPr id="707" name="【保健センター・保健所】&#10;一人当たり面積該当値テキスト">
          <a:extLst>
            <a:ext uri="{FF2B5EF4-FFF2-40B4-BE49-F238E27FC236}">
              <a16:creationId xmlns:a16="http://schemas.microsoft.com/office/drawing/2014/main" id="{A50367B7-FA50-4392-B4E7-5C3318F9A37D}"/>
            </a:ext>
          </a:extLst>
        </xdr:cNvPr>
        <xdr:cNvSpPr txBox="1"/>
      </xdr:nvSpPr>
      <xdr:spPr>
        <a:xfrm>
          <a:off x="19547840" y="1048004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0.029</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62</xdr:row>
      <xdr:rowOff>41910</xdr:rowOff>
    </xdr:from>
    <xdr:to>
      <xdr:col>112</xdr:col>
      <xdr:colOff>38100</xdr:colOff>
      <xdr:row>62</xdr:row>
      <xdr:rowOff>143510</xdr:rowOff>
    </xdr:to>
    <xdr:sp macro="" textlink="">
      <xdr:nvSpPr>
        <xdr:cNvPr id="708" name="楕円 707">
          <a:extLst>
            <a:ext uri="{FF2B5EF4-FFF2-40B4-BE49-F238E27FC236}">
              <a16:creationId xmlns:a16="http://schemas.microsoft.com/office/drawing/2014/main" id="{C965823C-FAE6-4B7E-B005-5AF30142E8DC}"/>
            </a:ext>
          </a:extLst>
        </xdr:cNvPr>
        <xdr:cNvSpPr/>
      </xdr:nvSpPr>
      <xdr:spPr>
        <a:xfrm>
          <a:off x="18735040" y="1043559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92710</xdr:rowOff>
    </xdr:from>
    <xdr:to>
      <xdr:col>116</xdr:col>
      <xdr:colOff>63500</xdr:colOff>
      <xdr:row>62</xdr:row>
      <xdr:rowOff>158115</xdr:rowOff>
    </xdr:to>
    <xdr:cxnSp macro="">
      <xdr:nvCxnSpPr>
        <xdr:cNvPr id="709" name="直線コネクタ 708">
          <a:extLst>
            <a:ext uri="{FF2B5EF4-FFF2-40B4-BE49-F238E27FC236}">
              <a16:creationId xmlns:a16="http://schemas.microsoft.com/office/drawing/2014/main" id="{65CD0789-39FE-4E40-BCD3-5DB38C763688}"/>
            </a:ext>
          </a:extLst>
        </xdr:cNvPr>
        <xdr:cNvCxnSpPr/>
      </xdr:nvCxnSpPr>
      <xdr:spPr>
        <a:xfrm>
          <a:off x="18778220" y="10486390"/>
          <a:ext cx="731520" cy="654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41910</xdr:rowOff>
    </xdr:from>
    <xdr:to>
      <xdr:col>107</xdr:col>
      <xdr:colOff>101600</xdr:colOff>
      <xdr:row>62</xdr:row>
      <xdr:rowOff>143510</xdr:rowOff>
    </xdr:to>
    <xdr:sp macro="" textlink="">
      <xdr:nvSpPr>
        <xdr:cNvPr id="710" name="楕円 709">
          <a:extLst>
            <a:ext uri="{FF2B5EF4-FFF2-40B4-BE49-F238E27FC236}">
              <a16:creationId xmlns:a16="http://schemas.microsoft.com/office/drawing/2014/main" id="{E65FCB68-218A-4FAE-9B15-9644172C23A8}"/>
            </a:ext>
          </a:extLst>
        </xdr:cNvPr>
        <xdr:cNvSpPr/>
      </xdr:nvSpPr>
      <xdr:spPr>
        <a:xfrm>
          <a:off x="17937480" y="10435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92710</xdr:rowOff>
    </xdr:from>
    <xdr:to>
      <xdr:col>111</xdr:col>
      <xdr:colOff>177800</xdr:colOff>
      <xdr:row>62</xdr:row>
      <xdr:rowOff>92710</xdr:rowOff>
    </xdr:to>
    <xdr:cxnSp macro="">
      <xdr:nvCxnSpPr>
        <xdr:cNvPr id="711" name="直線コネクタ 710">
          <a:extLst>
            <a:ext uri="{FF2B5EF4-FFF2-40B4-BE49-F238E27FC236}">
              <a16:creationId xmlns:a16="http://schemas.microsoft.com/office/drawing/2014/main" id="{1E76B9C2-EB33-41A7-A10A-74A362A1A25C}"/>
            </a:ext>
          </a:extLst>
        </xdr:cNvPr>
        <xdr:cNvCxnSpPr/>
      </xdr:nvCxnSpPr>
      <xdr:spPr>
        <a:xfrm>
          <a:off x="17988280" y="10486390"/>
          <a:ext cx="78994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41910</xdr:rowOff>
    </xdr:from>
    <xdr:to>
      <xdr:col>102</xdr:col>
      <xdr:colOff>165100</xdr:colOff>
      <xdr:row>62</xdr:row>
      <xdr:rowOff>143510</xdr:rowOff>
    </xdr:to>
    <xdr:sp macro="" textlink="">
      <xdr:nvSpPr>
        <xdr:cNvPr id="712" name="楕円 711">
          <a:extLst>
            <a:ext uri="{FF2B5EF4-FFF2-40B4-BE49-F238E27FC236}">
              <a16:creationId xmlns:a16="http://schemas.microsoft.com/office/drawing/2014/main" id="{25DF72AC-C9C6-46EC-8257-EB4C3651C0B1}"/>
            </a:ext>
          </a:extLst>
        </xdr:cNvPr>
        <xdr:cNvSpPr/>
      </xdr:nvSpPr>
      <xdr:spPr>
        <a:xfrm>
          <a:off x="17162780" y="10435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92710</xdr:rowOff>
    </xdr:from>
    <xdr:to>
      <xdr:col>107</xdr:col>
      <xdr:colOff>50800</xdr:colOff>
      <xdr:row>62</xdr:row>
      <xdr:rowOff>92710</xdr:rowOff>
    </xdr:to>
    <xdr:cxnSp macro="">
      <xdr:nvCxnSpPr>
        <xdr:cNvPr id="713" name="直線コネクタ 712">
          <a:extLst>
            <a:ext uri="{FF2B5EF4-FFF2-40B4-BE49-F238E27FC236}">
              <a16:creationId xmlns:a16="http://schemas.microsoft.com/office/drawing/2014/main" id="{1BD928BA-51C2-49E4-8048-1EFB49C305B4}"/>
            </a:ext>
          </a:extLst>
        </xdr:cNvPr>
        <xdr:cNvCxnSpPr/>
      </xdr:nvCxnSpPr>
      <xdr:spPr>
        <a:xfrm>
          <a:off x="17213580" y="10486390"/>
          <a:ext cx="7747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52705</xdr:rowOff>
    </xdr:from>
    <xdr:to>
      <xdr:col>98</xdr:col>
      <xdr:colOff>38100</xdr:colOff>
      <xdr:row>62</xdr:row>
      <xdr:rowOff>154940</xdr:rowOff>
    </xdr:to>
    <xdr:sp macro="" textlink="">
      <xdr:nvSpPr>
        <xdr:cNvPr id="714" name="楕円 713">
          <a:extLst>
            <a:ext uri="{FF2B5EF4-FFF2-40B4-BE49-F238E27FC236}">
              <a16:creationId xmlns:a16="http://schemas.microsoft.com/office/drawing/2014/main" id="{17770C1D-05C2-42BB-811B-18404885DCA8}"/>
            </a:ext>
          </a:extLst>
        </xdr:cNvPr>
        <xdr:cNvSpPr/>
      </xdr:nvSpPr>
      <xdr:spPr>
        <a:xfrm>
          <a:off x="16388080" y="10446385"/>
          <a:ext cx="7874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92710</xdr:rowOff>
    </xdr:from>
    <xdr:to>
      <xdr:col>102</xdr:col>
      <xdr:colOff>114300</xdr:colOff>
      <xdr:row>62</xdr:row>
      <xdr:rowOff>103505</xdr:rowOff>
    </xdr:to>
    <xdr:cxnSp macro="">
      <xdr:nvCxnSpPr>
        <xdr:cNvPr id="715" name="直線コネクタ 714">
          <a:extLst>
            <a:ext uri="{FF2B5EF4-FFF2-40B4-BE49-F238E27FC236}">
              <a16:creationId xmlns:a16="http://schemas.microsoft.com/office/drawing/2014/main" id="{9175DCB0-9D54-4FE9-B34C-F5073920F66B}"/>
            </a:ext>
          </a:extLst>
        </xdr:cNvPr>
        <xdr:cNvCxnSpPr/>
      </xdr:nvCxnSpPr>
      <xdr:spPr>
        <a:xfrm flipV="1">
          <a:off x="16431260" y="10486390"/>
          <a:ext cx="78232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60</xdr:row>
      <xdr:rowOff>94615</xdr:rowOff>
    </xdr:from>
    <xdr:ext cx="469900" cy="259080"/>
    <xdr:sp macro="" textlink="">
      <xdr:nvSpPr>
        <xdr:cNvPr id="716" name="n_1aveValue【保健センター・保健所】&#10;一人当たり面積">
          <a:extLst>
            <a:ext uri="{FF2B5EF4-FFF2-40B4-BE49-F238E27FC236}">
              <a16:creationId xmlns:a16="http://schemas.microsoft.com/office/drawing/2014/main" id="{1732357E-4600-4112-A6F2-6BB193459A48}"/>
            </a:ext>
          </a:extLst>
        </xdr:cNvPr>
        <xdr:cNvSpPr txBox="1"/>
      </xdr:nvSpPr>
      <xdr:spPr>
        <a:xfrm>
          <a:off x="18561050" y="1015301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0.041</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60</xdr:row>
      <xdr:rowOff>94615</xdr:rowOff>
    </xdr:from>
    <xdr:ext cx="467995" cy="259080"/>
    <xdr:sp macro="" textlink="">
      <xdr:nvSpPr>
        <xdr:cNvPr id="717" name="n_2aveValue【保健センター・保健所】&#10;一人当たり面積">
          <a:extLst>
            <a:ext uri="{FF2B5EF4-FFF2-40B4-BE49-F238E27FC236}">
              <a16:creationId xmlns:a16="http://schemas.microsoft.com/office/drawing/2014/main" id="{6CF70B61-DFFC-4943-874E-8B285F840B4E}"/>
            </a:ext>
          </a:extLst>
        </xdr:cNvPr>
        <xdr:cNvSpPr txBox="1"/>
      </xdr:nvSpPr>
      <xdr:spPr>
        <a:xfrm>
          <a:off x="17776190" y="1015301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0.041</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60</xdr:row>
      <xdr:rowOff>83820</xdr:rowOff>
    </xdr:from>
    <xdr:ext cx="467995" cy="259080"/>
    <xdr:sp macro="" textlink="">
      <xdr:nvSpPr>
        <xdr:cNvPr id="718" name="n_3aveValue【保健センター・保健所】&#10;一人当たり面積">
          <a:extLst>
            <a:ext uri="{FF2B5EF4-FFF2-40B4-BE49-F238E27FC236}">
              <a16:creationId xmlns:a16="http://schemas.microsoft.com/office/drawing/2014/main" id="{8F40FBF6-4B25-43B5-A460-EE35AA10B6D7}"/>
            </a:ext>
          </a:extLst>
        </xdr:cNvPr>
        <xdr:cNvSpPr txBox="1"/>
      </xdr:nvSpPr>
      <xdr:spPr>
        <a:xfrm>
          <a:off x="17001490" y="1014222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0.042</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60</xdr:row>
      <xdr:rowOff>83820</xdr:rowOff>
    </xdr:from>
    <xdr:ext cx="467995" cy="259080"/>
    <xdr:sp macro="" textlink="">
      <xdr:nvSpPr>
        <xdr:cNvPr id="719" name="n_4aveValue【保健センター・保健所】&#10;一人当たり面積">
          <a:extLst>
            <a:ext uri="{FF2B5EF4-FFF2-40B4-BE49-F238E27FC236}">
              <a16:creationId xmlns:a16="http://schemas.microsoft.com/office/drawing/2014/main" id="{5BC405D4-FE52-4FB3-A1D8-3B72A1C4F797}"/>
            </a:ext>
          </a:extLst>
        </xdr:cNvPr>
        <xdr:cNvSpPr txBox="1"/>
      </xdr:nvSpPr>
      <xdr:spPr>
        <a:xfrm>
          <a:off x="16226790" y="1014222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0.042</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62</xdr:row>
      <xdr:rowOff>134620</xdr:rowOff>
    </xdr:from>
    <xdr:ext cx="469900" cy="257175"/>
    <xdr:sp macro="" textlink="">
      <xdr:nvSpPr>
        <xdr:cNvPr id="720" name="n_1mainValue【保健センター・保健所】&#10;一人当たり面積">
          <a:extLst>
            <a:ext uri="{FF2B5EF4-FFF2-40B4-BE49-F238E27FC236}">
              <a16:creationId xmlns:a16="http://schemas.microsoft.com/office/drawing/2014/main" id="{920AD6E0-B230-4243-BD56-0CC0968751E5}"/>
            </a:ext>
          </a:extLst>
        </xdr:cNvPr>
        <xdr:cNvSpPr txBox="1"/>
      </xdr:nvSpPr>
      <xdr:spPr>
        <a:xfrm>
          <a:off x="18561050" y="1052830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0.035</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62</xdr:row>
      <xdr:rowOff>134620</xdr:rowOff>
    </xdr:from>
    <xdr:ext cx="467995" cy="257175"/>
    <xdr:sp macro="" textlink="">
      <xdr:nvSpPr>
        <xdr:cNvPr id="721" name="n_2mainValue【保健センター・保健所】&#10;一人当たり面積">
          <a:extLst>
            <a:ext uri="{FF2B5EF4-FFF2-40B4-BE49-F238E27FC236}">
              <a16:creationId xmlns:a16="http://schemas.microsoft.com/office/drawing/2014/main" id="{EAD4A144-7DE2-40B0-917E-8220FC442426}"/>
            </a:ext>
          </a:extLst>
        </xdr:cNvPr>
        <xdr:cNvSpPr txBox="1"/>
      </xdr:nvSpPr>
      <xdr:spPr>
        <a:xfrm>
          <a:off x="17776190" y="1052830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0.035</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62</xdr:row>
      <xdr:rowOff>134620</xdr:rowOff>
    </xdr:from>
    <xdr:ext cx="467995" cy="257175"/>
    <xdr:sp macro="" textlink="">
      <xdr:nvSpPr>
        <xdr:cNvPr id="722" name="n_3mainValue【保健センター・保健所】&#10;一人当たり面積">
          <a:extLst>
            <a:ext uri="{FF2B5EF4-FFF2-40B4-BE49-F238E27FC236}">
              <a16:creationId xmlns:a16="http://schemas.microsoft.com/office/drawing/2014/main" id="{1254EA0F-2378-4FD3-9550-5CAFF99C5ADD}"/>
            </a:ext>
          </a:extLst>
        </xdr:cNvPr>
        <xdr:cNvSpPr txBox="1"/>
      </xdr:nvSpPr>
      <xdr:spPr>
        <a:xfrm>
          <a:off x="17001490" y="1052830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0.035</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62</xdr:row>
      <xdr:rowOff>145415</xdr:rowOff>
    </xdr:from>
    <xdr:ext cx="467995" cy="257175"/>
    <xdr:sp macro="" textlink="">
      <xdr:nvSpPr>
        <xdr:cNvPr id="723" name="n_4mainValue【保健センター・保健所】&#10;一人当たり面積">
          <a:extLst>
            <a:ext uri="{FF2B5EF4-FFF2-40B4-BE49-F238E27FC236}">
              <a16:creationId xmlns:a16="http://schemas.microsoft.com/office/drawing/2014/main" id="{BDF48013-23E4-4915-BEDF-5DD709093B1F}"/>
            </a:ext>
          </a:extLst>
        </xdr:cNvPr>
        <xdr:cNvSpPr txBox="1"/>
      </xdr:nvSpPr>
      <xdr:spPr>
        <a:xfrm>
          <a:off x="16226790" y="1053909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0.034</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4" name="正方形/長方形 723">
          <a:extLst>
            <a:ext uri="{FF2B5EF4-FFF2-40B4-BE49-F238E27FC236}">
              <a16:creationId xmlns:a16="http://schemas.microsoft.com/office/drawing/2014/main" id="{D408EFEE-96A6-466E-9BED-0B56652D8EA8}"/>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5" name="正方形/長方形 724">
          <a:extLst>
            <a:ext uri="{FF2B5EF4-FFF2-40B4-BE49-F238E27FC236}">
              <a16:creationId xmlns:a16="http://schemas.microsoft.com/office/drawing/2014/main" id="{654D4D51-BA79-4AFE-B806-2D10E427C0BF}"/>
            </a:ext>
          </a:extLst>
        </xdr:cNvPr>
        <xdr:cNvSpPr/>
      </xdr:nvSpPr>
      <xdr:spPr>
        <a:xfrm>
          <a:off x="11064240" y="1219708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6" name="正方形/長方形 725">
          <a:extLst>
            <a:ext uri="{FF2B5EF4-FFF2-40B4-BE49-F238E27FC236}">
              <a16:creationId xmlns:a16="http://schemas.microsoft.com/office/drawing/2014/main" id="{28BA9583-48DD-4FCD-A3D9-52AB54DE1688}"/>
            </a:ext>
          </a:extLst>
        </xdr:cNvPr>
        <xdr:cNvSpPr/>
      </xdr:nvSpPr>
      <xdr:spPr>
        <a:xfrm>
          <a:off x="11064240" y="1239647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12/73</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7" name="正方形/長方形 726">
          <a:extLst>
            <a:ext uri="{FF2B5EF4-FFF2-40B4-BE49-F238E27FC236}">
              <a16:creationId xmlns:a16="http://schemas.microsoft.com/office/drawing/2014/main" id="{02A317A7-C0C1-4B10-8C2D-FBBEADD80007}"/>
            </a:ext>
          </a:extLst>
        </xdr:cNvPr>
        <xdr:cNvSpPr/>
      </xdr:nvSpPr>
      <xdr:spPr>
        <a:xfrm>
          <a:off x="11965940" y="1219708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8" name="正方形/長方形 727">
          <a:extLst>
            <a:ext uri="{FF2B5EF4-FFF2-40B4-BE49-F238E27FC236}">
              <a16:creationId xmlns:a16="http://schemas.microsoft.com/office/drawing/2014/main" id="{866C8A8A-6E86-4F4C-909E-24A27FE01102}"/>
            </a:ext>
          </a:extLst>
        </xdr:cNvPr>
        <xdr:cNvSpPr/>
      </xdr:nvSpPr>
      <xdr:spPr>
        <a:xfrm>
          <a:off x="11965940" y="1239647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61.2</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9" name="正方形/長方形 728">
          <a:extLst>
            <a:ext uri="{FF2B5EF4-FFF2-40B4-BE49-F238E27FC236}">
              <a16:creationId xmlns:a16="http://schemas.microsoft.com/office/drawing/2014/main" id="{1D55168E-CB42-4AB1-BF6D-316DBE4FD060}"/>
            </a:ext>
          </a:extLst>
        </xdr:cNvPr>
        <xdr:cNvSpPr/>
      </xdr:nvSpPr>
      <xdr:spPr>
        <a:xfrm>
          <a:off x="12971780" y="1219708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新潟県平均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0" name="正方形/長方形 729">
          <a:extLst>
            <a:ext uri="{FF2B5EF4-FFF2-40B4-BE49-F238E27FC236}">
              <a16:creationId xmlns:a16="http://schemas.microsoft.com/office/drawing/2014/main" id="{759FF1F7-0F3B-4123-83A7-60F395063851}"/>
            </a:ext>
          </a:extLst>
        </xdr:cNvPr>
        <xdr:cNvSpPr/>
      </xdr:nvSpPr>
      <xdr:spPr>
        <a:xfrm>
          <a:off x="12971780" y="1239647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57.7</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1" name="正方形/長方形 730">
          <a:extLst>
            <a:ext uri="{FF2B5EF4-FFF2-40B4-BE49-F238E27FC236}">
              <a16:creationId xmlns:a16="http://schemas.microsoft.com/office/drawing/2014/main" id="{5820F39F-B61D-4A50-9BBC-E8BCF09BAF69}"/>
            </a:ext>
          </a:extLst>
        </xdr:cNvPr>
        <xdr:cNvSpPr/>
      </xdr:nvSpPr>
      <xdr:spPr>
        <a:xfrm>
          <a:off x="10960100" y="12668250"/>
          <a:ext cx="415290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6545" cy="223520"/>
    <xdr:sp macro="" textlink="">
      <xdr:nvSpPr>
        <xdr:cNvPr id="732" name="テキスト ボックス 731">
          <a:extLst>
            <a:ext uri="{FF2B5EF4-FFF2-40B4-BE49-F238E27FC236}">
              <a16:creationId xmlns:a16="http://schemas.microsoft.com/office/drawing/2014/main" id="{55F89A7C-296C-4F8A-87BB-2BCEF4DD87CF}"/>
            </a:ext>
          </a:extLst>
        </xdr:cNvPr>
        <xdr:cNvSpPr txBox="1"/>
      </xdr:nvSpPr>
      <xdr:spPr>
        <a:xfrm>
          <a:off x="10922000" y="12481560"/>
          <a:ext cx="29654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3" name="直線コネクタ 732">
          <a:extLst>
            <a:ext uri="{FF2B5EF4-FFF2-40B4-BE49-F238E27FC236}">
              <a16:creationId xmlns:a16="http://schemas.microsoft.com/office/drawing/2014/main" id="{3434C2CE-909B-48D6-89DE-D01B368F21B7}"/>
            </a:ext>
          </a:extLst>
        </xdr:cNvPr>
        <xdr:cNvCxnSpPr/>
      </xdr:nvCxnSpPr>
      <xdr:spPr>
        <a:xfrm>
          <a:off x="10960100" y="14904720"/>
          <a:ext cx="41300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88</xdr:row>
      <xdr:rowOff>10160</xdr:rowOff>
    </xdr:from>
    <xdr:ext cx="465455" cy="259080"/>
    <xdr:sp macro="" textlink="">
      <xdr:nvSpPr>
        <xdr:cNvPr id="734" name="テキスト ボックス 733">
          <a:extLst>
            <a:ext uri="{FF2B5EF4-FFF2-40B4-BE49-F238E27FC236}">
              <a16:creationId xmlns:a16="http://schemas.microsoft.com/office/drawing/2014/main" id="{2528F520-44E6-4DBB-B465-5345FFBCAA70}"/>
            </a:ext>
          </a:extLst>
        </xdr:cNvPr>
        <xdr:cNvSpPr txBox="1"/>
      </xdr:nvSpPr>
      <xdr:spPr>
        <a:xfrm>
          <a:off x="10561320" y="1476248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5" name="直線コネクタ 734">
          <a:extLst>
            <a:ext uri="{FF2B5EF4-FFF2-40B4-BE49-F238E27FC236}">
              <a16:creationId xmlns:a16="http://schemas.microsoft.com/office/drawing/2014/main" id="{3D2B507E-390C-40DB-BC05-E577D8C8608B}"/>
            </a:ext>
          </a:extLst>
        </xdr:cNvPr>
        <xdr:cNvCxnSpPr/>
      </xdr:nvCxnSpPr>
      <xdr:spPr>
        <a:xfrm>
          <a:off x="10960100" y="14531340"/>
          <a:ext cx="41300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85</xdr:row>
      <xdr:rowOff>143510</xdr:rowOff>
    </xdr:from>
    <xdr:ext cx="465455" cy="257175"/>
    <xdr:sp macro="" textlink="">
      <xdr:nvSpPr>
        <xdr:cNvPr id="736" name="テキスト ボックス 735">
          <a:extLst>
            <a:ext uri="{FF2B5EF4-FFF2-40B4-BE49-F238E27FC236}">
              <a16:creationId xmlns:a16="http://schemas.microsoft.com/office/drawing/2014/main" id="{CDFC01D5-32C6-4063-8CC4-B157023FE1CC}"/>
            </a:ext>
          </a:extLst>
        </xdr:cNvPr>
        <xdr:cNvSpPr txBox="1"/>
      </xdr:nvSpPr>
      <xdr:spPr>
        <a:xfrm>
          <a:off x="10561320" y="1439291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37" name="直線コネクタ 736">
          <a:extLst>
            <a:ext uri="{FF2B5EF4-FFF2-40B4-BE49-F238E27FC236}">
              <a16:creationId xmlns:a16="http://schemas.microsoft.com/office/drawing/2014/main" id="{529BEA97-CEC0-4B7A-AA8C-DE1B566D34A7}"/>
            </a:ext>
          </a:extLst>
        </xdr:cNvPr>
        <xdr:cNvCxnSpPr/>
      </xdr:nvCxnSpPr>
      <xdr:spPr>
        <a:xfrm>
          <a:off x="10960100" y="14157960"/>
          <a:ext cx="41300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83</xdr:row>
      <xdr:rowOff>105410</xdr:rowOff>
    </xdr:from>
    <xdr:ext cx="403225" cy="259080"/>
    <xdr:sp macro="" textlink="">
      <xdr:nvSpPr>
        <xdr:cNvPr id="738" name="テキスト ボックス 737">
          <a:extLst>
            <a:ext uri="{FF2B5EF4-FFF2-40B4-BE49-F238E27FC236}">
              <a16:creationId xmlns:a16="http://schemas.microsoft.com/office/drawing/2014/main" id="{95F66C1B-EDE0-4229-B4A3-CCF6B74748B0}"/>
            </a:ext>
          </a:extLst>
        </xdr:cNvPr>
        <xdr:cNvSpPr txBox="1"/>
      </xdr:nvSpPr>
      <xdr:spPr>
        <a:xfrm>
          <a:off x="10602595" y="1401953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39" name="直線コネクタ 738">
          <a:extLst>
            <a:ext uri="{FF2B5EF4-FFF2-40B4-BE49-F238E27FC236}">
              <a16:creationId xmlns:a16="http://schemas.microsoft.com/office/drawing/2014/main" id="{90F056AA-C546-4927-B015-E75CF66801A5}"/>
            </a:ext>
          </a:extLst>
        </xdr:cNvPr>
        <xdr:cNvCxnSpPr/>
      </xdr:nvCxnSpPr>
      <xdr:spPr>
        <a:xfrm>
          <a:off x="10960100" y="13784580"/>
          <a:ext cx="41300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81</xdr:row>
      <xdr:rowOff>67310</xdr:rowOff>
    </xdr:from>
    <xdr:ext cx="403225" cy="259080"/>
    <xdr:sp macro="" textlink="">
      <xdr:nvSpPr>
        <xdr:cNvPr id="740" name="テキスト ボックス 739">
          <a:extLst>
            <a:ext uri="{FF2B5EF4-FFF2-40B4-BE49-F238E27FC236}">
              <a16:creationId xmlns:a16="http://schemas.microsoft.com/office/drawing/2014/main" id="{74C77C24-3EC2-40C2-80CA-34A4182CB018}"/>
            </a:ext>
          </a:extLst>
        </xdr:cNvPr>
        <xdr:cNvSpPr txBox="1"/>
      </xdr:nvSpPr>
      <xdr:spPr>
        <a:xfrm>
          <a:off x="10602595" y="1364615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41" name="直線コネクタ 740">
          <a:extLst>
            <a:ext uri="{FF2B5EF4-FFF2-40B4-BE49-F238E27FC236}">
              <a16:creationId xmlns:a16="http://schemas.microsoft.com/office/drawing/2014/main" id="{83E34DC9-FE5A-4CD2-961F-679059755E53}"/>
            </a:ext>
          </a:extLst>
        </xdr:cNvPr>
        <xdr:cNvCxnSpPr/>
      </xdr:nvCxnSpPr>
      <xdr:spPr>
        <a:xfrm>
          <a:off x="10960100" y="13411200"/>
          <a:ext cx="41300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79</xdr:row>
      <xdr:rowOff>29210</xdr:rowOff>
    </xdr:from>
    <xdr:ext cx="403225" cy="257175"/>
    <xdr:sp macro="" textlink="">
      <xdr:nvSpPr>
        <xdr:cNvPr id="742" name="テキスト ボックス 741">
          <a:extLst>
            <a:ext uri="{FF2B5EF4-FFF2-40B4-BE49-F238E27FC236}">
              <a16:creationId xmlns:a16="http://schemas.microsoft.com/office/drawing/2014/main" id="{848793FD-14C4-44DC-BB44-749AE9FB6C55}"/>
            </a:ext>
          </a:extLst>
        </xdr:cNvPr>
        <xdr:cNvSpPr txBox="1"/>
      </xdr:nvSpPr>
      <xdr:spPr>
        <a:xfrm>
          <a:off x="10602595" y="1327277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3" name="直線コネクタ 742">
          <a:extLst>
            <a:ext uri="{FF2B5EF4-FFF2-40B4-BE49-F238E27FC236}">
              <a16:creationId xmlns:a16="http://schemas.microsoft.com/office/drawing/2014/main" id="{72CE4A85-A679-4A72-AE8E-BB13244E4668}"/>
            </a:ext>
          </a:extLst>
        </xdr:cNvPr>
        <xdr:cNvCxnSpPr/>
      </xdr:nvCxnSpPr>
      <xdr:spPr>
        <a:xfrm>
          <a:off x="10960100" y="13041630"/>
          <a:ext cx="41300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76</xdr:row>
      <xdr:rowOff>162560</xdr:rowOff>
    </xdr:from>
    <xdr:ext cx="403225" cy="259080"/>
    <xdr:sp macro="" textlink="">
      <xdr:nvSpPr>
        <xdr:cNvPr id="744" name="テキスト ボックス 743">
          <a:extLst>
            <a:ext uri="{FF2B5EF4-FFF2-40B4-BE49-F238E27FC236}">
              <a16:creationId xmlns:a16="http://schemas.microsoft.com/office/drawing/2014/main" id="{DCCD0336-0B79-46FB-8CB6-BCBCD10D98BE}"/>
            </a:ext>
          </a:extLst>
        </xdr:cNvPr>
        <xdr:cNvSpPr txBox="1"/>
      </xdr:nvSpPr>
      <xdr:spPr>
        <a:xfrm>
          <a:off x="10602595" y="1290320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5" name="直線コネクタ 744">
          <a:extLst>
            <a:ext uri="{FF2B5EF4-FFF2-40B4-BE49-F238E27FC236}">
              <a16:creationId xmlns:a16="http://schemas.microsoft.com/office/drawing/2014/main" id="{09B18E9A-486E-4041-93E9-67630BCA7931}"/>
            </a:ext>
          </a:extLst>
        </xdr:cNvPr>
        <xdr:cNvCxnSpPr/>
      </xdr:nvCxnSpPr>
      <xdr:spPr>
        <a:xfrm>
          <a:off x="10960100" y="12668250"/>
          <a:ext cx="41300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74</xdr:row>
      <xdr:rowOff>124460</xdr:rowOff>
    </xdr:from>
    <xdr:ext cx="337185" cy="259080"/>
    <xdr:sp macro="" textlink="">
      <xdr:nvSpPr>
        <xdr:cNvPr id="746" name="テキスト ボックス 745">
          <a:extLst>
            <a:ext uri="{FF2B5EF4-FFF2-40B4-BE49-F238E27FC236}">
              <a16:creationId xmlns:a16="http://schemas.microsoft.com/office/drawing/2014/main" id="{9AE2A463-A61D-44AC-92DE-E48990536869}"/>
            </a:ext>
          </a:extLst>
        </xdr:cNvPr>
        <xdr:cNvSpPr txBox="1"/>
      </xdr:nvSpPr>
      <xdr:spPr>
        <a:xfrm>
          <a:off x="10666730" y="12529820"/>
          <a:ext cx="337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7" name="【消防施設】&#10;有形固定資産減価償却率グラフ枠">
          <a:extLst>
            <a:ext uri="{FF2B5EF4-FFF2-40B4-BE49-F238E27FC236}">
              <a16:creationId xmlns:a16="http://schemas.microsoft.com/office/drawing/2014/main" id="{87177C51-8AD5-4FAE-9883-F65D976DD068}"/>
            </a:ext>
          </a:extLst>
        </xdr:cNvPr>
        <xdr:cNvSpPr/>
      </xdr:nvSpPr>
      <xdr:spPr>
        <a:xfrm>
          <a:off x="10960100" y="12668250"/>
          <a:ext cx="415290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78</xdr:row>
      <xdr:rowOff>59055</xdr:rowOff>
    </xdr:from>
    <xdr:to>
      <xdr:col>85</xdr:col>
      <xdr:colOff>126365</xdr:colOff>
      <xdr:row>86</xdr:row>
      <xdr:rowOff>83820</xdr:rowOff>
    </xdr:to>
    <xdr:cxnSp macro="">
      <xdr:nvCxnSpPr>
        <xdr:cNvPr id="748" name="直線コネクタ 747">
          <a:extLst>
            <a:ext uri="{FF2B5EF4-FFF2-40B4-BE49-F238E27FC236}">
              <a16:creationId xmlns:a16="http://schemas.microsoft.com/office/drawing/2014/main" id="{A9C09021-343C-4B36-B665-1AC41D0D8BC2}"/>
            </a:ext>
          </a:extLst>
        </xdr:cNvPr>
        <xdr:cNvCxnSpPr/>
      </xdr:nvCxnSpPr>
      <xdr:spPr>
        <a:xfrm flipV="1">
          <a:off x="14375765" y="13134975"/>
          <a:ext cx="0" cy="13658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87630</xdr:rowOff>
    </xdr:from>
    <xdr:ext cx="405130" cy="257175"/>
    <xdr:sp macro="" textlink="">
      <xdr:nvSpPr>
        <xdr:cNvPr id="749" name="【消防施設】&#10;有形固定資産減価償却率最小値テキスト">
          <a:extLst>
            <a:ext uri="{FF2B5EF4-FFF2-40B4-BE49-F238E27FC236}">
              <a16:creationId xmlns:a16="http://schemas.microsoft.com/office/drawing/2014/main" id="{B1E4ED86-E647-43AF-A4FF-D507901A1CA7}"/>
            </a:ext>
          </a:extLst>
        </xdr:cNvPr>
        <xdr:cNvSpPr txBox="1"/>
      </xdr:nvSpPr>
      <xdr:spPr>
        <a:xfrm>
          <a:off x="14414500" y="1450467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98.4</a:t>
          </a:r>
          <a:endParaRPr kumimoji="1" lang="ja-JP" altLang="en-US" sz="1000" b="1">
            <a:latin typeface="ＭＳ Ｐゴシック"/>
            <a:ea typeface="ＭＳ Ｐゴシック"/>
          </a:endParaRPr>
        </a:p>
      </xdr:txBody>
    </xdr:sp>
    <xdr:clientData/>
  </xdr:oneCellAnchor>
  <xdr:twoCellAnchor>
    <xdr:from>
      <xdr:col>85</xdr:col>
      <xdr:colOff>38100</xdr:colOff>
      <xdr:row>86</xdr:row>
      <xdr:rowOff>83820</xdr:rowOff>
    </xdr:from>
    <xdr:to>
      <xdr:col>86</xdr:col>
      <xdr:colOff>25400</xdr:colOff>
      <xdr:row>86</xdr:row>
      <xdr:rowOff>83820</xdr:rowOff>
    </xdr:to>
    <xdr:cxnSp macro="">
      <xdr:nvCxnSpPr>
        <xdr:cNvPr id="750" name="直線コネクタ 749">
          <a:extLst>
            <a:ext uri="{FF2B5EF4-FFF2-40B4-BE49-F238E27FC236}">
              <a16:creationId xmlns:a16="http://schemas.microsoft.com/office/drawing/2014/main" id="{3B066D41-B1F8-444C-A09F-A46653268BAC}"/>
            </a:ext>
          </a:extLst>
        </xdr:cNvPr>
        <xdr:cNvCxnSpPr/>
      </xdr:nvCxnSpPr>
      <xdr:spPr>
        <a:xfrm>
          <a:off x="14287500" y="1450086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6350</xdr:rowOff>
    </xdr:from>
    <xdr:ext cx="405130" cy="257175"/>
    <xdr:sp macro="" textlink="">
      <xdr:nvSpPr>
        <xdr:cNvPr id="751" name="【消防施設】&#10;有形固定資産減価償却率最大値テキスト">
          <a:extLst>
            <a:ext uri="{FF2B5EF4-FFF2-40B4-BE49-F238E27FC236}">
              <a16:creationId xmlns:a16="http://schemas.microsoft.com/office/drawing/2014/main" id="{F2EC4B8D-DCC4-43E5-A967-70DF69DDBCBF}"/>
            </a:ext>
          </a:extLst>
        </xdr:cNvPr>
        <xdr:cNvSpPr txBox="1"/>
      </xdr:nvSpPr>
      <xdr:spPr>
        <a:xfrm>
          <a:off x="14414500" y="12914630"/>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25.1</a:t>
          </a:r>
          <a:endParaRPr kumimoji="1" lang="ja-JP" altLang="en-US" sz="1000" b="1">
            <a:latin typeface="ＭＳ Ｐゴシック"/>
            <a:ea typeface="ＭＳ Ｐゴシック"/>
          </a:endParaRPr>
        </a:p>
      </xdr:txBody>
    </xdr:sp>
    <xdr:clientData/>
  </xdr:oneCellAnchor>
  <xdr:twoCellAnchor>
    <xdr:from>
      <xdr:col>85</xdr:col>
      <xdr:colOff>38100</xdr:colOff>
      <xdr:row>78</xdr:row>
      <xdr:rowOff>59055</xdr:rowOff>
    </xdr:from>
    <xdr:to>
      <xdr:col>86</xdr:col>
      <xdr:colOff>25400</xdr:colOff>
      <xdr:row>78</xdr:row>
      <xdr:rowOff>59055</xdr:rowOff>
    </xdr:to>
    <xdr:cxnSp macro="">
      <xdr:nvCxnSpPr>
        <xdr:cNvPr id="752" name="直線コネクタ 751">
          <a:extLst>
            <a:ext uri="{FF2B5EF4-FFF2-40B4-BE49-F238E27FC236}">
              <a16:creationId xmlns:a16="http://schemas.microsoft.com/office/drawing/2014/main" id="{C114835D-C703-40EF-9205-9547670C73C4}"/>
            </a:ext>
          </a:extLst>
        </xdr:cNvPr>
        <xdr:cNvCxnSpPr/>
      </xdr:nvCxnSpPr>
      <xdr:spPr>
        <a:xfrm>
          <a:off x="14287500" y="13134975"/>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52070</xdr:rowOff>
    </xdr:from>
    <xdr:ext cx="405130" cy="257175"/>
    <xdr:sp macro="" textlink="">
      <xdr:nvSpPr>
        <xdr:cNvPr id="753" name="【消防施設】&#10;有形固定資産減価償却率平均値テキスト">
          <a:extLst>
            <a:ext uri="{FF2B5EF4-FFF2-40B4-BE49-F238E27FC236}">
              <a16:creationId xmlns:a16="http://schemas.microsoft.com/office/drawing/2014/main" id="{63D78DCC-B0CC-4B6A-960A-19234CDD8BB8}"/>
            </a:ext>
          </a:extLst>
        </xdr:cNvPr>
        <xdr:cNvSpPr txBox="1"/>
      </xdr:nvSpPr>
      <xdr:spPr>
        <a:xfrm>
          <a:off x="14414500" y="13798550"/>
          <a:ext cx="40513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64.5</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82</xdr:row>
      <xdr:rowOff>73025</xdr:rowOff>
    </xdr:from>
    <xdr:to>
      <xdr:col>85</xdr:col>
      <xdr:colOff>177800</xdr:colOff>
      <xdr:row>83</xdr:row>
      <xdr:rowOff>3175</xdr:rowOff>
    </xdr:to>
    <xdr:sp macro="" textlink="">
      <xdr:nvSpPr>
        <xdr:cNvPr id="754" name="フローチャート: 判断 753">
          <a:extLst>
            <a:ext uri="{FF2B5EF4-FFF2-40B4-BE49-F238E27FC236}">
              <a16:creationId xmlns:a16="http://schemas.microsoft.com/office/drawing/2014/main" id="{2D5F3BCE-ACB5-4E1C-9FF9-2FC203CF44B6}"/>
            </a:ext>
          </a:extLst>
        </xdr:cNvPr>
        <xdr:cNvSpPr/>
      </xdr:nvSpPr>
      <xdr:spPr>
        <a:xfrm>
          <a:off x="14325600" y="13819505"/>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53975</xdr:rowOff>
    </xdr:from>
    <xdr:to>
      <xdr:col>81</xdr:col>
      <xdr:colOff>101600</xdr:colOff>
      <xdr:row>82</xdr:row>
      <xdr:rowOff>155575</xdr:rowOff>
    </xdr:to>
    <xdr:sp macro="" textlink="">
      <xdr:nvSpPr>
        <xdr:cNvPr id="755" name="フローチャート: 判断 754">
          <a:extLst>
            <a:ext uri="{FF2B5EF4-FFF2-40B4-BE49-F238E27FC236}">
              <a16:creationId xmlns:a16="http://schemas.microsoft.com/office/drawing/2014/main" id="{819C733C-9369-48D8-9BD9-65FA7EF06D04}"/>
            </a:ext>
          </a:extLst>
        </xdr:cNvPr>
        <xdr:cNvSpPr/>
      </xdr:nvSpPr>
      <xdr:spPr>
        <a:xfrm>
          <a:off x="13578840" y="13800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19685</xdr:rowOff>
    </xdr:from>
    <xdr:to>
      <xdr:col>76</xdr:col>
      <xdr:colOff>165100</xdr:colOff>
      <xdr:row>82</xdr:row>
      <xdr:rowOff>121285</xdr:rowOff>
    </xdr:to>
    <xdr:sp macro="" textlink="">
      <xdr:nvSpPr>
        <xdr:cNvPr id="756" name="フローチャート: 判断 755">
          <a:extLst>
            <a:ext uri="{FF2B5EF4-FFF2-40B4-BE49-F238E27FC236}">
              <a16:creationId xmlns:a16="http://schemas.microsoft.com/office/drawing/2014/main" id="{837EA94C-56DC-46C3-94C4-5C1D96E5C17E}"/>
            </a:ext>
          </a:extLst>
        </xdr:cNvPr>
        <xdr:cNvSpPr/>
      </xdr:nvSpPr>
      <xdr:spPr>
        <a:xfrm>
          <a:off x="12804140" y="13766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4445</xdr:rowOff>
    </xdr:from>
    <xdr:to>
      <xdr:col>72</xdr:col>
      <xdr:colOff>38100</xdr:colOff>
      <xdr:row>82</xdr:row>
      <xdr:rowOff>106045</xdr:rowOff>
    </xdr:to>
    <xdr:sp macro="" textlink="">
      <xdr:nvSpPr>
        <xdr:cNvPr id="757" name="フローチャート: 判断 756">
          <a:extLst>
            <a:ext uri="{FF2B5EF4-FFF2-40B4-BE49-F238E27FC236}">
              <a16:creationId xmlns:a16="http://schemas.microsoft.com/office/drawing/2014/main" id="{0B68D68F-136B-4121-9484-2BA9C473582A}"/>
            </a:ext>
          </a:extLst>
        </xdr:cNvPr>
        <xdr:cNvSpPr/>
      </xdr:nvSpPr>
      <xdr:spPr>
        <a:xfrm>
          <a:off x="12029440" y="1375092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160655</xdr:rowOff>
    </xdr:from>
    <xdr:to>
      <xdr:col>67</xdr:col>
      <xdr:colOff>101600</xdr:colOff>
      <xdr:row>82</xdr:row>
      <xdr:rowOff>90805</xdr:rowOff>
    </xdr:to>
    <xdr:sp macro="" textlink="">
      <xdr:nvSpPr>
        <xdr:cNvPr id="758" name="フローチャート: 判断 757">
          <a:extLst>
            <a:ext uri="{FF2B5EF4-FFF2-40B4-BE49-F238E27FC236}">
              <a16:creationId xmlns:a16="http://schemas.microsoft.com/office/drawing/2014/main" id="{03C35BBA-5E66-48AC-9C53-E853E6DC9EA4}"/>
            </a:ext>
          </a:extLst>
        </xdr:cNvPr>
        <xdr:cNvSpPr/>
      </xdr:nvSpPr>
      <xdr:spPr>
        <a:xfrm>
          <a:off x="11231880" y="137394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149860</xdr:rowOff>
    </xdr:from>
    <xdr:ext cx="762000" cy="259080"/>
    <xdr:sp macro="" textlink="">
      <xdr:nvSpPr>
        <xdr:cNvPr id="759" name="テキスト ボックス 758">
          <a:extLst>
            <a:ext uri="{FF2B5EF4-FFF2-40B4-BE49-F238E27FC236}">
              <a16:creationId xmlns:a16="http://schemas.microsoft.com/office/drawing/2014/main" id="{A5B764BF-B1CD-49FA-BBE5-57F9FB9C212E}"/>
            </a:ext>
          </a:extLst>
        </xdr:cNvPr>
        <xdr:cNvSpPr txBox="1"/>
      </xdr:nvSpPr>
      <xdr:spPr>
        <a:xfrm>
          <a:off x="14208760" y="149021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88</xdr:row>
      <xdr:rowOff>149860</xdr:rowOff>
    </xdr:from>
    <xdr:ext cx="762000" cy="259080"/>
    <xdr:sp macro="" textlink="">
      <xdr:nvSpPr>
        <xdr:cNvPr id="760" name="テキスト ボックス 759">
          <a:extLst>
            <a:ext uri="{FF2B5EF4-FFF2-40B4-BE49-F238E27FC236}">
              <a16:creationId xmlns:a16="http://schemas.microsoft.com/office/drawing/2014/main" id="{266566D5-6703-4581-A341-D22E3479594C}"/>
            </a:ext>
          </a:extLst>
        </xdr:cNvPr>
        <xdr:cNvSpPr txBox="1"/>
      </xdr:nvSpPr>
      <xdr:spPr>
        <a:xfrm>
          <a:off x="13462000" y="149021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88</xdr:row>
      <xdr:rowOff>149860</xdr:rowOff>
    </xdr:from>
    <xdr:ext cx="762000" cy="259080"/>
    <xdr:sp macro="" textlink="">
      <xdr:nvSpPr>
        <xdr:cNvPr id="761" name="テキスト ボックス 760">
          <a:extLst>
            <a:ext uri="{FF2B5EF4-FFF2-40B4-BE49-F238E27FC236}">
              <a16:creationId xmlns:a16="http://schemas.microsoft.com/office/drawing/2014/main" id="{2ACE1536-DC9E-449A-9824-0761B1A3184B}"/>
            </a:ext>
          </a:extLst>
        </xdr:cNvPr>
        <xdr:cNvSpPr txBox="1"/>
      </xdr:nvSpPr>
      <xdr:spPr>
        <a:xfrm>
          <a:off x="12687300" y="149021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88</xdr:row>
      <xdr:rowOff>149860</xdr:rowOff>
    </xdr:from>
    <xdr:ext cx="762000" cy="259080"/>
    <xdr:sp macro="" textlink="">
      <xdr:nvSpPr>
        <xdr:cNvPr id="762" name="テキスト ボックス 761">
          <a:extLst>
            <a:ext uri="{FF2B5EF4-FFF2-40B4-BE49-F238E27FC236}">
              <a16:creationId xmlns:a16="http://schemas.microsoft.com/office/drawing/2014/main" id="{733C9BAC-A7C5-41C9-85DC-58B8EC4369AC}"/>
            </a:ext>
          </a:extLst>
        </xdr:cNvPr>
        <xdr:cNvSpPr txBox="1"/>
      </xdr:nvSpPr>
      <xdr:spPr>
        <a:xfrm>
          <a:off x="11904980" y="149021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88</xdr:row>
      <xdr:rowOff>149860</xdr:rowOff>
    </xdr:from>
    <xdr:ext cx="762000" cy="259080"/>
    <xdr:sp macro="" textlink="">
      <xdr:nvSpPr>
        <xdr:cNvPr id="763" name="テキスト ボックス 762">
          <a:extLst>
            <a:ext uri="{FF2B5EF4-FFF2-40B4-BE49-F238E27FC236}">
              <a16:creationId xmlns:a16="http://schemas.microsoft.com/office/drawing/2014/main" id="{EFCE4283-21FB-434F-BE0F-706534F760F4}"/>
            </a:ext>
          </a:extLst>
        </xdr:cNvPr>
        <xdr:cNvSpPr txBox="1"/>
      </xdr:nvSpPr>
      <xdr:spPr>
        <a:xfrm>
          <a:off x="11115040" y="149021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80</xdr:row>
      <xdr:rowOff>65405</xdr:rowOff>
    </xdr:from>
    <xdr:to>
      <xdr:col>85</xdr:col>
      <xdr:colOff>177800</xdr:colOff>
      <xdr:row>80</xdr:row>
      <xdr:rowOff>167005</xdr:rowOff>
    </xdr:to>
    <xdr:sp macro="" textlink="">
      <xdr:nvSpPr>
        <xdr:cNvPr id="764" name="楕円 763">
          <a:extLst>
            <a:ext uri="{FF2B5EF4-FFF2-40B4-BE49-F238E27FC236}">
              <a16:creationId xmlns:a16="http://schemas.microsoft.com/office/drawing/2014/main" id="{1486A2C9-392B-4FD5-853E-5E029401C6AC}"/>
            </a:ext>
          </a:extLst>
        </xdr:cNvPr>
        <xdr:cNvSpPr/>
      </xdr:nvSpPr>
      <xdr:spPr>
        <a:xfrm>
          <a:off x="14325600" y="13476605"/>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88265</xdr:rowOff>
    </xdr:from>
    <xdr:ext cx="405130" cy="257175"/>
    <xdr:sp macro="" textlink="">
      <xdr:nvSpPr>
        <xdr:cNvPr id="765" name="【消防施設】&#10;有形固定資産減価償却率該当値テキスト">
          <a:extLst>
            <a:ext uri="{FF2B5EF4-FFF2-40B4-BE49-F238E27FC236}">
              <a16:creationId xmlns:a16="http://schemas.microsoft.com/office/drawing/2014/main" id="{15544774-806D-4DC5-9038-3CB971410910}"/>
            </a:ext>
          </a:extLst>
        </xdr:cNvPr>
        <xdr:cNvSpPr txBox="1"/>
      </xdr:nvSpPr>
      <xdr:spPr>
        <a:xfrm>
          <a:off x="14414500" y="13331825"/>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46.1</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80</xdr:row>
      <xdr:rowOff>19685</xdr:rowOff>
    </xdr:from>
    <xdr:to>
      <xdr:col>81</xdr:col>
      <xdr:colOff>101600</xdr:colOff>
      <xdr:row>80</xdr:row>
      <xdr:rowOff>121285</xdr:rowOff>
    </xdr:to>
    <xdr:sp macro="" textlink="">
      <xdr:nvSpPr>
        <xdr:cNvPr id="766" name="楕円 765">
          <a:extLst>
            <a:ext uri="{FF2B5EF4-FFF2-40B4-BE49-F238E27FC236}">
              <a16:creationId xmlns:a16="http://schemas.microsoft.com/office/drawing/2014/main" id="{956472AB-DB76-45A0-8AAA-A50699CC939E}"/>
            </a:ext>
          </a:extLst>
        </xdr:cNvPr>
        <xdr:cNvSpPr/>
      </xdr:nvSpPr>
      <xdr:spPr>
        <a:xfrm>
          <a:off x="13578840" y="13430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70485</xdr:rowOff>
    </xdr:from>
    <xdr:to>
      <xdr:col>85</xdr:col>
      <xdr:colOff>127000</xdr:colOff>
      <xdr:row>80</xdr:row>
      <xdr:rowOff>116205</xdr:rowOff>
    </xdr:to>
    <xdr:cxnSp macro="">
      <xdr:nvCxnSpPr>
        <xdr:cNvPr id="767" name="直線コネクタ 766">
          <a:extLst>
            <a:ext uri="{FF2B5EF4-FFF2-40B4-BE49-F238E27FC236}">
              <a16:creationId xmlns:a16="http://schemas.microsoft.com/office/drawing/2014/main" id="{96837A76-C71F-44CC-89FE-C833B603E446}"/>
            </a:ext>
          </a:extLst>
        </xdr:cNvPr>
        <xdr:cNvCxnSpPr/>
      </xdr:nvCxnSpPr>
      <xdr:spPr>
        <a:xfrm>
          <a:off x="13629640" y="13481685"/>
          <a:ext cx="74676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158750</xdr:rowOff>
    </xdr:from>
    <xdr:to>
      <xdr:col>76</xdr:col>
      <xdr:colOff>165100</xdr:colOff>
      <xdr:row>80</xdr:row>
      <xdr:rowOff>88900</xdr:rowOff>
    </xdr:to>
    <xdr:sp macro="" textlink="">
      <xdr:nvSpPr>
        <xdr:cNvPr id="768" name="楕円 767">
          <a:extLst>
            <a:ext uri="{FF2B5EF4-FFF2-40B4-BE49-F238E27FC236}">
              <a16:creationId xmlns:a16="http://schemas.microsoft.com/office/drawing/2014/main" id="{7C0A0032-A6D2-4AFE-B06C-BED0A863385F}"/>
            </a:ext>
          </a:extLst>
        </xdr:cNvPr>
        <xdr:cNvSpPr/>
      </xdr:nvSpPr>
      <xdr:spPr>
        <a:xfrm>
          <a:off x="12804140" y="134023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38100</xdr:rowOff>
    </xdr:from>
    <xdr:to>
      <xdr:col>81</xdr:col>
      <xdr:colOff>50800</xdr:colOff>
      <xdr:row>80</xdr:row>
      <xdr:rowOff>70485</xdr:rowOff>
    </xdr:to>
    <xdr:cxnSp macro="">
      <xdr:nvCxnSpPr>
        <xdr:cNvPr id="769" name="直線コネクタ 768">
          <a:extLst>
            <a:ext uri="{FF2B5EF4-FFF2-40B4-BE49-F238E27FC236}">
              <a16:creationId xmlns:a16="http://schemas.microsoft.com/office/drawing/2014/main" id="{E8111434-861B-4C01-9683-F2E94E08E408}"/>
            </a:ext>
          </a:extLst>
        </xdr:cNvPr>
        <xdr:cNvCxnSpPr/>
      </xdr:nvCxnSpPr>
      <xdr:spPr>
        <a:xfrm>
          <a:off x="12854940" y="13449300"/>
          <a:ext cx="7747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164465</xdr:rowOff>
    </xdr:from>
    <xdr:to>
      <xdr:col>72</xdr:col>
      <xdr:colOff>38100</xdr:colOff>
      <xdr:row>80</xdr:row>
      <xdr:rowOff>94615</xdr:rowOff>
    </xdr:to>
    <xdr:sp macro="" textlink="">
      <xdr:nvSpPr>
        <xdr:cNvPr id="770" name="楕円 769">
          <a:extLst>
            <a:ext uri="{FF2B5EF4-FFF2-40B4-BE49-F238E27FC236}">
              <a16:creationId xmlns:a16="http://schemas.microsoft.com/office/drawing/2014/main" id="{6A50050A-7FAE-48FC-A8EB-300F8B29B2CB}"/>
            </a:ext>
          </a:extLst>
        </xdr:cNvPr>
        <xdr:cNvSpPr/>
      </xdr:nvSpPr>
      <xdr:spPr>
        <a:xfrm>
          <a:off x="12029440" y="1340802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38100</xdr:rowOff>
    </xdr:from>
    <xdr:to>
      <xdr:col>76</xdr:col>
      <xdr:colOff>114300</xdr:colOff>
      <xdr:row>80</xdr:row>
      <xdr:rowOff>43815</xdr:rowOff>
    </xdr:to>
    <xdr:cxnSp macro="">
      <xdr:nvCxnSpPr>
        <xdr:cNvPr id="771" name="直線コネクタ 770">
          <a:extLst>
            <a:ext uri="{FF2B5EF4-FFF2-40B4-BE49-F238E27FC236}">
              <a16:creationId xmlns:a16="http://schemas.microsoft.com/office/drawing/2014/main" id="{D22359A3-170A-41E1-90FD-BECB7723C606}"/>
            </a:ext>
          </a:extLst>
        </xdr:cNvPr>
        <xdr:cNvCxnSpPr/>
      </xdr:nvCxnSpPr>
      <xdr:spPr>
        <a:xfrm flipV="1">
          <a:off x="12072620" y="13449300"/>
          <a:ext cx="78232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8255</xdr:rowOff>
    </xdr:from>
    <xdr:to>
      <xdr:col>67</xdr:col>
      <xdr:colOff>101600</xdr:colOff>
      <xdr:row>80</xdr:row>
      <xdr:rowOff>109855</xdr:rowOff>
    </xdr:to>
    <xdr:sp macro="" textlink="">
      <xdr:nvSpPr>
        <xdr:cNvPr id="772" name="楕円 771">
          <a:extLst>
            <a:ext uri="{FF2B5EF4-FFF2-40B4-BE49-F238E27FC236}">
              <a16:creationId xmlns:a16="http://schemas.microsoft.com/office/drawing/2014/main" id="{C0A6D705-E5B3-43F4-8211-BC0BE1589B18}"/>
            </a:ext>
          </a:extLst>
        </xdr:cNvPr>
        <xdr:cNvSpPr/>
      </xdr:nvSpPr>
      <xdr:spPr>
        <a:xfrm>
          <a:off x="11231880" y="13419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43815</xdr:rowOff>
    </xdr:from>
    <xdr:to>
      <xdr:col>71</xdr:col>
      <xdr:colOff>177800</xdr:colOff>
      <xdr:row>80</xdr:row>
      <xdr:rowOff>59055</xdr:rowOff>
    </xdr:to>
    <xdr:cxnSp macro="">
      <xdr:nvCxnSpPr>
        <xdr:cNvPr id="773" name="直線コネクタ 772">
          <a:extLst>
            <a:ext uri="{FF2B5EF4-FFF2-40B4-BE49-F238E27FC236}">
              <a16:creationId xmlns:a16="http://schemas.microsoft.com/office/drawing/2014/main" id="{3DAA4571-4E98-49A3-98A2-82C63DB9C61D}"/>
            </a:ext>
          </a:extLst>
        </xdr:cNvPr>
        <xdr:cNvCxnSpPr/>
      </xdr:nvCxnSpPr>
      <xdr:spPr>
        <a:xfrm flipV="1">
          <a:off x="11282680" y="13455015"/>
          <a:ext cx="78994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82</xdr:row>
      <xdr:rowOff>146685</xdr:rowOff>
    </xdr:from>
    <xdr:ext cx="405130" cy="257175"/>
    <xdr:sp macro="" textlink="">
      <xdr:nvSpPr>
        <xdr:cNvPr id="774" name="n_1aveValue【消防施設】&#10;有形固定資産減価償却率">
          <a:extLst>
            <a:ext uri="{FF2B5EF4-FFF2-40B4-BE49-F238E27FC236}">
              <a16:creationId xmlns:a16="http://schemas.microsoft.com/office/drawing/2014/main" id="{FFDA84C1-F292-4ADE-8F1D-75A55B8A0FA8}"/>
            </a:ext>
          </a:extLst>
        </xdr:cNvPr>
        <xdr:cNvSpPr txBox="1"/>
      </xdr:nvSpPr>
      <xdr:spPr>
        <a:xfrm>
          <a:off x="13437235" y="13893165"/>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63.5</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82</xdr:row>
      <xdr:rowOff>112395</xdr:rowOff>
    </xdr:from>
    <xdr:ext cx="403225" cy="257175"/>
    <xdr:sp macro="" textlink="">
      <xdr:nvSpPr>
        <xdr:cNvPr id="775" name="n_2aveValue【消防施設】&#10;有形固定資産減価償却率">
          <a:extLst>
            <a:ext uri="{FF2B5EF4-FFF2-40B4-BE49-F238E27FC236}">
              <a16:creationId xmlns:a16="http://schemas.microsoft.com/office/drawing/2014/main" id="{82BADCBF-D6CC-4815-996C-42D58A5D1A17}"/>
            </a:ext>
          </a:extLst>
        </xdr:cNvPr>
        <xdr:cNvSpPr txBox="1"/>
      </xdr:nvSpPr>
      <xdr:spPr>
        <a:xfrm>
          <a:off x="12675235" y="1385887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61.7</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82</xdr:row>
      <xdr:rowOff>97790</xdr:rowOff>
    </xdr:from>
    <xdr:ext cx="403225" cy="257175"/>
    <xdr:sp macro="" textlink="">
      <xdr:nvSpPr>
        <xdr:cNvPr id="776" name="n_3aveValue【消防施設】&#10;有形固定資産減価償却率">
          <a:extLst>
            <a:ext uri="{FF2B5EF4-FFF2-40B4-BE49-F238E27FC236}">
              <a16:creationId xmlns:a16="http://schemas.microsoft.com/office/drawing/2014/main" id="{148B09E0-1ABD-42BF-92E0-99B150D6E411}"/>
            </a:ext>
          </a:extLst>
        </xdr:cNvPr>
        <xdr:cNvSpPr txBox="1"/>
      </xdr:nvSpPr>
      <xdr:spPr>
        <a:xfrm>
          <a:off x="11900535" y="1384427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60.9</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82</xdr:row>
      <xdr:rowOff>81915</xdr:rowOff>
    </xdr:from>
    <xdr:ext cx="403225" cy="259080"/>
    <xdr:sp macro="" textlink="">
      <xdr:nvSpPr>
        <xdr:cNvPr id="777" name="n_4aveValue【消防施設】&#10;有形固定資産減価償却率">
          <a:extLst>
            <a:ext uri="{FF2B5EF4-FFF2-40B4-BE49-F238E27FC236}">
              <a16:creationId xmlns:a16="http://schemas.microsoft.com/office/drawing/2014/main" id="{90770EBA-2514-4A6B-A381-94FC5B999A91}"/>
            </a:ext>
          </a:extLst>
        </xdr:cNvPr>
        <xdr:cNvSpPr txBox="1"/>
      </xdr:nvSpPr>
      <xdr:spPr>
        <a:xfrm>
          <a:off x="11102975" y="1382839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60.1</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78</xdr:row>
      <xdr:rowOff>137795</xdr:rowOff>
    </xdr:from>
    <xdr:ext cx="405130" cy="259080"/>
    <xdr:sp macro="" textlink="">
      <xdr:nvSpPr>
        <xdr:cNvPr id="778" name="n_1mainValue【消防施設】&#10;有形固定資産減価償却率">
          <a:extLst>
            <a:ext uri="{FF2B5EF4-FFF2-40B4-BE49-F238E27FC236}">
              <a16:creationId xmlns:a16="http://schemas.microsoft.com/office/drawing/2014/main" id="{EC9DA8A6-0B3A-4F12-B1DA-09D57EDA1E8D}"/>
            </a:ext>
          </a:extLst>
        </xdr:cNvPr>
        <xdr:cNvSpPr txBox="1"/>
      </xdr:nvSpPr>
      <xdr:spPr>
        <a:xfrm>
          <a:off x="13437235" y="1321371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43.7</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78</xdr:row>
      <xdr:rowOff>105410</xdr:rowOff>
    </xdr:from>
    <xdr:ext cx="403225" cy="259080"/>
    <xdr:sp macro="" textlink="">
      <xdr:nvSpPr>
        <xdr:cNvPr id="779" name="n_2mainValue【消防施設】&#10;有形固定資産減価償却率">
          <a:extLst>
            <a:ext uri="{FF2B5EF4-FFF2-40B4-BE49-F238E27FC236}">
              <a16:creationId xmlns:a16="http://schemas.microsoft.com/office/drawing/2014/main" id="{1615CE8C-BAD2-4B37-B003-610C6C1E243A}"/>
            </a:ext>
          </a:extLst>
        </xdr:cNvPr>
        <xdr:cNvSpPr txBox="1"/>
      </xdr:nvSpPr>
      <xdr:spPr>
        <a:xfrm>
          <a:off x="12675235" y="1318133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42.0</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78</xdr:row>
      <xdr:rowOff>111125</xdr:rowOff>
    </xdr:from>
    <xdr:ext cx="403225" cy="257175"/>
    <xdr:sp macro="" textlink="">
      <xdr:nvSpPr>
        <xdr:cNvPr id="780" name="n_3mainValue【消防施設】&#10;有形固定資産減価償却率">
          <a:extLst>
            <a:ext uri="{FF2B5EF4-FFF2-40B4-BE49-F238E27FC236}">
              <a16:creationId xmlns:a16="http://schemas.microsoft.com/office/drawing/2014/main" id="{DBB64DE9-0A04-4F85-A08A-0A5B709F8D63}"/>
            </a:ext>
          </a:extLst>
        </xdr:cNvPr>
        <xdr:cNvSpPr txBox="1"/>
      </xdr:nvSpPr>
      <xdr:spPr>
        <a:xfrm>
          <a:off x="11900535" y="13187045"/>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42.3</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78</xdr:row>
      <xdr:rowOff>126365</xdr:rowOff>
    </xdr:from>
    <xdr:ext cx="403225" cy="259080"/>
    <xdr:sp macro="" textlink="">
      <xdr:nvSpPr>
        <xdr:cNvPr id="781" name="n_4mainValue【消防施設】&#10;有形固定資産減価償却率">
          <a:extLst>
            <a:ext uri="{FF2B5EF4-FFF2-40B4-BE49-F238E27FC236}">
              <a16:creationId xmlns:a16="http://schemas.microsoft.com/office/drawing/2014/main" id="{57C17975-1FB5-4C13-B66E-9504E61D6860}"/>
            </a:ext>
          </a:extLst>
        </xdr:cNvPr>
        <xdr:cNvSpPr txBox="1"/>
      </xdr:nvSpPr>
      <xdr:spPr>
        <a:xfrm>
          <a:off x="11102975" y="1320228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43.1</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2" name="正方形/長方形 781">
          <a:extLst>
            <a:ext uri="{FF2B5EF4-FFF2-40B4-BE49-F238E27FC236}">
              <a16:creationId xmlns:a16="http://schemas.microsoft.com/office/drawing/2014/main" id="{31E81393-1F92-425C-B954-0A58BC036202}"/>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3" name="正方形/長方形 782">
          <a:extLst>
            <a:ext uri="{FF2B5EF4-FFF2-40B4-BE49-F238E27FC236}">
              <a16:creationId xmlns:a16="http://schemas.microsoft.com/office/drawing/2014/main" id="{BB098D68-4389-421F-B783-C619B76C0EA7}"/>
            </a:ext>
          </a:extLst>
        </xdr:cNvPr>
        <xdr:cNvSpPr/>
      </xdr:nvSpPr>
      <xdr:spPr>
        <a:xfrm>
          <a:off x="16220440" y="1219708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4" name="正方形/長方形 783">
          <a:extLst>
            <a:ext uri="{FF2B5EF4-FFF2-40B4-BE49-F238E27FC236}">
              <a16:creationId xmlns:a16="http://schemas.microsoft.com/office/drawing/2014/main" id="{003AC93E-F8B8-449D-898B-1935CB3F27C3}"/>
            </a:ext>
          </a:extLst>
        </xdr:cNvPr>
        <xdr:cNvSpPr/>
      </xdr:nvSpPr>
      <xdr:spPr>
        <a:xfrm>
          <a:off x="16220440" y="1239647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57/71</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5" name="正方形/長方形 784">
          <a:extLst>
            <a:ext uri="{FF2B5EF4-FFF2-40B4-BE49-F238E27FC236}">
              <a16:creationId xmlns:a16="http://schemas.microsoft.com/office/drawing/2014/main" id="{98D1AE99-5E10-49BD-AFF9-A9AE73BAF099}"/>
            </a:ext>
          </a:extLst>
        </xdr:cNvPr>
        <xdr:cNvSpPr/>
      </xdr:nvSpPr>
      <xdr:spPr>
        <a:xfrm>
          <a:off x="17099280" y="1219708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6" name="正方形/長方形 785">
          <a:extLst>
            <a:ext uri="{FF2B5EF4-FFF2-40B4-BE49-F238E27FC236}">
              <a16:creationId xmlns:a16="http://schemas.microsoft.com/office/drawing/2014/main" id="{7DBE931F-5626-407A-8D41-E1F5EB59A901}"/>
            </a:ext>
          </a:extLst>
        </xdr:cNvPr>
        <xdr:cNvSpPr/>
      </xdr:nvSpPr>
      <xdr:spPr>
        <a:xfrm>
          <a:off x="17099280" y="1239647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0.072</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7" name="正方形/長方形 786">
          <a:extLst>
            <a:ext uri="{FF2B5EF4-FFF2-40B4-BE49-F238E27FC236}">
              <a16:creationId xmlns:a16="http://schemas.microsoft.com/office/drawing/2014/main" id="{66D5480F-0CF4-4A5C-95E7-5103B1D36C57}"/>
            </a:ext>
          </a:extLst>
        </xdr:cNvPr>
        <xdr:cNvSpPr/>
      </xdr:nvSpPr>
      <xdr:spPr>
        <a:xfrm>
          <a:off x="18105120" y="1219708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新潟県平均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8" name="正方形/長方形 787">
          <a:extLst>
            <a:ext uri="{FF2B5EF4-FFF2-40B4-BE49-F238E27FC236}">
              <a16:creationId xmlns:a16="http://schemas.microsoft.com/office/drawing/2014/main" id="{4881D6DC-4B81-4996-AD7B-C2EA0B2F8CCA}"/>
            </a:ext>
          </a:extLst>
        </xdr:cNvPr>
        <xdr:cNvSpPr/>
      </xdr:nvSpPr>
      <xdr:spPr>
        <a:xfrm>
          <a:off x="18105120" y="1239647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0.097</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9" name="正方形/長方形 788">
          <a:extLst>
            <a:ext uri="{FF2B5EF4-FFF2-40B4-BE49-F238E27FC236}">
              <a16:creationId xmlns:a16="http://schemas.microsoft.com/office/drawing/2014/main" id="{80CF26AE-27BB-41E1-B116-01A6E54E7D55}"/>
            </a:ext>
          </a:extLst>
        </xdr:cNvPr>
        <xdr:cNvSpPr/>
      </xdr:nvSpPr>
      <xdr:spPr>
        <a:xfrm>
          <a:off x="16093440" y="12668250"/>
          <a:ext cx="417576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7980" cy="223520"/>
    <xdr:sp macro="" textlink="">
      <xdr:nvSpPr>
        <xdr:cNvPr id="790" name="テキスト ボックス 789">
          <a:extLst>
            <a:ext uri="{FF2B5EF4-FFF2-40B4-BE49-F238E27FC236}">
              <a16:creationId xmlns:a16="http://schemas.microsoft.com/office/drawing/2014/main" id="{44F983ED-9A35-4231-9304-FD3A7582AAC8}"/>
            </a:ext>
          </a:extLst>
        </xdr:cNvPr>
        <xdr:cNvSpPr txBox="1"/>
      </xdr:nvSpPr>
      <xdr:spPr>
        <a:xfrm>
          <a:off x="16078200" y="12481560"/>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1" name="直線コネクタ 790">
          <a:extLst>
            <a:ext uri="{FF2B5EF4-FFF2-40B4-BE49-F238E27FC236}">
              <a16:creationId xmlns:a16="http://schemas.microsoft.com/office/drawing/2014/main" id="{F48602E6-82D1-4DBB-9435-AC93AFB535E7}"/>
            </a:ext>
          </a:extLst>
        </xdr:cNvPr>
        <xdr:cNvCxnSpPr/>
      </xdr:nvCxnSpPr>
      <xdr:spPr>
        <a:xfrm>
          <a:off x="16093440" y="1490472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85</xdr:row>
      <xdr:rowOff>95250</xdr:rowOff>
    </xdr:from>
    <xdr:to>
      <xdr:col>120</xdr:col>
      <xdr:colOff>114300</xdr:colOff>
      <xdr:row>85</xdr:row>
      <xdr:rowOff>95250</xdr:rowOff>
    </xdr:to>
    <xdr:cxnSp macro="">
      <xdr:nvCxnSpPr>
        <xdr:cNvPr id="792" name="直線コネクタ 791">
          <a:extLst>
            <a:ext uri="{FF2B5EF4-FFF2-40B4-BE49-F238E27FC236}">
              <a16:creationId xmlns:a16="http://schemas.microsoft.com/office/drawing/2014/main" id="{035F0470-80B8-46C6-BA45-1DA1F01276F4}"/>
            </a:ext>
          </a:extLst>
        </xdr:cNvPr>
        <xdr:cNvCxnSpPr/>
      </xdr:nvCxnSpPr>
      <xdr:spPr>
        <a:xfrm>
          <a:off x="16093440" y="1434465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84</xdr:row>
      <xdr:rowOff>124460</xdr:rowOff>
    </xdr:from>
    <xdr:ext cx="465455" cy="259080"/>
    <xdr:sp macro="" textlink="">
      <xdr:nvSpPr>
        <xdr:cNvPr id="793" name="テキスト ボックス 792">
          <a:extLst>
            <a:ext uri="{FF2B5EF4-FFF2-40B4-BE49-F238E27FC236}">
              <a16:creationId xmlns:a16="http://schemas.microsoft.com/office/drawing/2014/main" id="{D6A6B8C5-E304-45AD-8142-3FBCB70034F6}"/>
            </a:ext>
          </a:extLst>
        </xdr:cNvPr>
        <xdr:cNvSpPr txBox="1"/>
      </xdr:nvSpPr>
      <xdr:spPr>
        <a:xfrm>
          <a:off x="15694660" y="1420622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94" name="直線コネクタ 793">
          <a:extLst>
            <a:ext uri="{FF2B5EF4-FFF2-40B4-BE49-F238E27FC236}">
              <a16:creationId xmlns:a16="http://schemas.microsoft.com/office/drawing/2014/main" id="{2EE54429-662C-4429-B48B-AA2CFDE2B741}"/>
            </a:ext>
          </a:extLst>
        </xdr:cNvPr>
        <xdr:cNvCxnSpPr/>
      </xdr:nvCxnSpPr>
      <xdr:spPr>
        <a:xfrm>
          <a:off x="16093440" y="1378458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81</xdr:row>
      <xdr:rowOff>67310</xdr:rowOff>
    </xdr:from>
    <xdr:ext cx="465455" cy="259080"/>
    <xdr:sp macro="" textlink="">
      <xdr:nvSpPr>
        <xdr:cNvPr id="795" name="テキスト ボックス 794">
          <a:extLst>
            <a:ext uri="{FF2B5EF4-FFF2-40B4-BE49-F238E27FC236}">
              <a16:creationId xmlns:a16="http://schemas.microsoft.com/office/drawing/2014/main" id="{6B411379-33D9-417E-8A2F-6D093D22AC4A}"/>
            </a:ext>
          </a:extLst>
        </xdr:cNvPr>
        <xdr:cNvSpPr txBox="1"/>
      </xdr:nvSpPr>
      <xdr:spPr>
        <a:xfrm>
          <a:off x="15694660" y="1364615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dr:col>96</xdr:col>
      <xdr:colOff>0</xdr:colOff>
      <xdr:row>78</xdr:row>
      <xdr:rowOff>152400</xdr:rowOff>
    </xdr:from>
    <xdr:to>
      <xdr:col>120</xdr:col>
      <xdr:colOff>114300</xdr:colOff>
      <xdr:row>78</xdr:row>
      <xdr:rowOff>152400</xdr:rowOff>
    </xdr:to>
    <xdr:cxnSp macro="">
      <xdr:nvCxnSpPr>
        <xdr:cNvPr id="796" name="直線コネクタ 795">
          <a:extLst>
            <a:ext uri="{FF2B5EF4-FFF2-40B4-BE49-F238E27FC236}">
              <a16:creationId xmlns:a16="http://schemas.microsoft.com/office/drawing/2014/main" id="{BCD343FB-FB4C-432C-9BD9-C3FD025780F4}"/>
            </a:ext>
          </a:extLst>
        </xdr:cNvPr>
        <xdr:cNvCxnSpPr/>
      </xdr:nvCxnSpPr>
      <xdr:spPr>
        <a:xfrm>
          <a:off x="16093440" y="1322832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78</xdr:row>
      <xdr:rowOff>10160</xdr:rowOff>
    </xdr:from>
    <xdr:ext cx="465455" cy="259080"/>
    <xdr:sp macro="" textlink="">
      <xdr:nvSpPr>
        <xdr:cNvPr id="797" name="テキスト ボックス 796">
          <a:extLst>
            <a:ext uri="{FF2B5EF4-FFF2-40B4-BE49-F238E27FC236}">
              <a16:creationId xmlns:a16="http://schemas.microsoft.com/office/drawing/2014/main" id="{70F8B3E5-E904-4860-B75D-1A535174B552}"/>
            </a:ext>
          </a:extLst>
        </xdr:cNvPr>
        <xdr:cNvSpPr txBox="1"/>
      </xdr:nvSpPr>
      <xdr:spPr>
        <a:xfrm>
          <a:off x="15694660" y="1308608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8" name="直線コネクタ 797">
          <a:extLst>
            <a:ext uri="{FF2B5EF4-FFF2-40B4-BE49-F238E27FC236}">
              <a16:creationId xmlns:a16="http://schemas.microsoft.com/office/drawing/2014/main" id="{FAC4E893-1114-4995-9CA5-1EEA6DF1477D}"/>
            </a:ext>
          </a:extLst>
        </xdr:cNvPr>
        <xdr:cNvCxnSpPr/>
      </xdr:nvCxnSpPr>
      <xdr:spPr>
        <a:xfrm>
          <a:off x="16093440" y="1266825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74</xdr:row>
      <xdr:rowOff>124460</xdr:rowOff>
    </xdr:from>
    <xdr:ext cx="465455" cy="259080"/>
    <xdr:sp macro="" textlink="">
      <xdr:nvSpPr>
        <xdr:cNvPr id="799" name="テキスト ボックス 798">
          <a:extLst>
            <a:ext uri="{FF2B5EF4-FFF2-40B4-BE49-F238E27FC236}">
              <a16:creationId xmlns:a16="http://schemas.microsoft.com/office/drawing/2014/main" id="{D3D81F63-AB28-4116-8609-5F997DBCE82E}"/>
            </a:ext>
          </a:extLst>
        </xdr:cNvPr>
        <xdr:cNvSpPr txBox="1"/>
      </xdr:nvSpPr>
      <xdr:spPr>
        <a:xfrm>
          <a:off x="15694660" y="1252982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0" name="【消防施設】&#10;一人当たり面積グラフ枠">
          <a:extLst>
            <a:ext uri="{FF2B5EF4-FFF2-40B4-BE49-F238E27FC236}">
              <a16:creationId xmlns:a16="http://schemas.microsoft.com/office/drawing/2014/main" id="{10337CE7-F8A5-428D-9275-7CD35230B68A}"/>
            </a:ext>
          </a:extLst>
        </xdr:cNvPr>
        <xdr:cNvSpPr/>
      </xdr:nvSpPr>
      <xdr:spPr>
        <a:xfrm>
          <a:off x="16093440" y="12668250"/>
          <a:ext cx="417576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78</xdr:row>
      <xdr:rowOff>9525</xdr:rowOff>
    </xdr:from>
    <xdr:to>
      <xdr:col>116</xdr:col>
      <xdr:colOff>62865</xdr:colOff>
      <xdr:row>85</xdr:row>
      <xdr:rowOff>55245</xdr:rowOff>
    </xdr:to>
    <xdr:cxnSp macro="">
      <xdr:nvCxnSpPr>
        <xdr:cNvPr id="801" name="直線コネクタ 800">
          <a:extLst>
            <a:ext uri="{FF2B5EF4-FFF2-40B4-BE49-F238E27FC236}">
              <a16:creationId xmlns:a16="http://schemas.microsoft.com/office/drawing/2014/main" id="{533F5B49-D0AD-45E8-BB1D-77B0499FA6BA}"/>
            </a:ext>
          </a:extLst>
        </xdr:cNvPr>
        <xdr:cNvCxnSpPr/>
      </xdr:nvCxnSpPr>
      <xdr:spPr>
        <a:xfrm flipV="1">
          <a:off x="19509105" y="13085445"/>
          <a:ext cx="0" cy="12192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59055</xdr:rowOff>
    </xdr:from>
    <xdr:ext cx="469900" cy="259080"/>
    <xdr:sp macro="" textlink="">
      <xdr:nvSpPr>
        <xdr:cNvPr id="802" name="【消防施設】&#10;一人当たり面積最小値テキスト">
          <a:extLst>
            <a:ext uri="{FF2B5EF4-FFF2-40B4-BE49-F238E27FC236}">
              <a16:creationId xmlns:a16="http://schemas.microsoft.com/office/drawing/2014/main" id="{0CBA3677-A052-426D-87BE-3D94BD59C57D}"/>
            </a:ext>
          </a:extLst>
        </xdr:cNvPr>
        <xdr:cNvSpPr txBox="1"/>
      </xdr:nvSpPr>
      <xdr:spPr>
        <a:xfrm>
          <a:off x="19547840" y="1430845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0.007</a:t>
          </a:r>
          <a:endParaRPr kumimoji="1" lang="ja-JP" altLang="en-US" sz="1000" b="1">
            <a:latin typeface="ＭＳ Ｐゴシック"/>
            <a:ea typeface="ＭＳ Ｐゴシック"/>
          </a:endParaRPr>
        </a:p>
      </xdr:txBody>
    </xdr:sp>
    <xdr:clientData/>
  </xdr:oneCellAnchor>
  <xdr:twoCellAnchor>
    <xdr:from>
      <xdr:col>115</xdr:col>
      <xdr:colOff>165100</xdr:colOff>
      <xdr:row>85</xdr:row>
      <xdr:rowOff>55245</xdr:rowOff>
    </xdr:from>
    <xdr:to>
      <xdr:col>116</xdr:col>
      <xdr:colOff>152400</xdr:colOff>
      <xdr:row>85</xdr:row>
      <xdr:rowOff>55245</xdr:rowOff>
    </xdr:to>
    <xdr:cxnSp macro="">
      <xdr:nvCxnSpPr>
        <xdr:cNvPr id="803" name="直線コネクタ 802">
          <a:extLst>
            <a:ext uri="{FF2B5EF4-FFF2-40B4-BE49-F238E27FC236}">
              <a16:creationId xmlns:a16="http://schemas.microsoft.com/office/drawing/2014/main" id="{310252F7-EE70-4E45-A252-905341A0C4AF}"/>
            </a:ext>
          </a:extLst>
        </xdr:cNvPr>
        <xdr:cNvCxnSpPr/>
      </xdr:nvCxnSpPr>
      <xdr:spPr>
        <a:xfrm>
          <a:off x="19443700" y="14304645"/>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127635</xdr:rowOff>
    </xdr:from>
    <xdr:ext cx="469900" cy="259080"/>
    <xdr:sp macro="" textlink="">
      <xdr:nvSpPr>
        <xdr:cNvPr id="804" name="【消防施設】&#10;一人当たり面積最大値テキスト">
          <a:extLst>
            <a:ext uri="{FF2B5EF4-FFF2-40B4-BE49-F238E27FC236}">
              <a16:creationId xmlns:a16="http://schemas.microsoft.com/office/drawing/2014/main" id="{A51E5911-801D-43E2-9A05-E85A3EE07CD6}"/>
            </a:ext>
          </a:extLst>
        </xdr:cNvPr>
        <xdr:cNvSpPr txBox="1"/>
      </xdr:nvSpPr>
      <xdr:spPr>
        <a:xfrm>
          <a:off x="19547840" y="1286827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0.225</a:t>
          </a:r>
          <a:endParaRPr kumimoji="1" lang="ja-JP" altLang="en-US" sz="1000" b="1">
            <a:latin typeface="ＭＳ Ｐゴシック"/>
            <a:ea typeface="ＭＳ Ｐゴシック"/>
          </a:endParaRPr>
        </a:p>
      </xdr:txBody>
    </xdr:sp>
    <xdr:clientData/>
  </xdr:oneCellAnchor>
  <xdr:twoCellAnchor>
    <xdr:from>
      <xdr:col>115</xdr:col>
      <xdr:colOff>165100</xdr:colOff>
      <xdr:row>78</xdr:row>
      <xdr:rowOff>9525</xdr:rowOff>
    </xdr:from>
    <xdr:to>
      <xdr:col>116</xdr:col>
      <xdr:colOff>152400</xdr:colOff>
      <xdr:row>78</xdr:row>
      <xdr:rowOff>9525</xdr:rowOff>
    </xdr:to>
    <xdr:cxnSp macro="">
      <xdr:nvCxnSpPr>
        <xdr:cNvPr id="805" name="直線コネクタ 804">
          <a:extLst>
            <a:ext uri="{FF2B5EF4-FFF2-40B4-BE49-F238E27FC236}">
              <a16:creationId xmlns:a16="http://schemas.microsoft.com/office/drawing/2014/main" id="{7001ED2B-0475-4887-9A69-B9666E998626}"/>
            </a:ext>
          </a:extLst>
        </xdr:cNvPr>
        <xdr:cNvCxnSpPr/>
      </xdr:nvCxnSpPr>
      <xdr:spPr>
        <a:xfrm>
          <a:off x="19443700" y="13085445"/>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81</xdr:row>
      <xdr:rowOff>95885</xdr:rowOff>
    </xdr:from>
    <xdr:ext cx="469900" cy="259080"/>
    <xdr:sp macro="" textlink="">
      <xdr:nvSpPr>
        <xdr:cNvPr id="806" name="【消防施設】&#10;一人当たり面積平均値テキスト">
          <a:extLst>
            <a:ext uri="{FF2B5EF4-FFF2-40B4-BE49-F238E27FC236}">
              <a16:creationId xmlns:a16="http://schemas.microsoft.com/office/drawing/2014/main" id="{2C74BEA3-B75C-45EF-A75E-12EDE76C1B47}"/>
            </a:ext>
          </a:extLst>
        </xdr:cNvPr>
        <xdr:cNvSpPr txBox="1"/>
      </xdr:nvSpPr>
      <xdr:spPr>
        <a:xfrm>
          <a:off x="19547840" y="1367472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0.085</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82</xdr:row>
      <xdr:rowOff>73025</xdr:rowOff>
    </xdr:from>
    <xdr:to>
      <xdr:col>116</xdr:col>
      <xdr:colOff>114300</xdr:colOff>
      <xdr:row>83</xdr:row>
      <xdr:rowOff>3175</xdr:rowOff>
    </xdr:to>
    <xdr:sp macro="" textlink="">
      <xdr:nvSpPr>
        <xdr:cNvPr id="807" name="フローチャート: 判断 806">
          <a:extLst>
            <a:ext uri="{FF2B5EF4-FFF2-40B4-BE49-F238E27FC236}">
              <a16:creationId xmlns:a16="http://schemas.microsoft.com/office/drawing/2014/main" id="{9BF2F1C6-A78E-4483-A1FE-D557300FF2AE}"/>
            </a:ext>
          </a:extLst>
        </xdr:cNvPr>
        <xdr:cNvSpPr/>
      </xdr:nvSpPr>
      <xdr:spPr>
        <a:xfrm>
          <a:off x="19458940" y="1381950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55880</xdr:rowOff>
    </xdr:from>
    <xdr:to>
      <xdr:col>112</xdr:col>
      <xdr:colOff>38100</xdr:colOff>
      <xdr:row>82</xdr:row>
      <xdr:rowOff>157480</xdr:rowOff>
    </xdr:to>
    <xdr:sp macro="" textlink="">
      <xdr:nvSpPr>
        <xdr:cNvPr id="808" name="フローチャート: 判断 807">
          <a:extLst>
            <a:ext uri="{FF2B5EF4-FFF2-40B4-BE49-F238E27FC236}">
              <a16:creationId xmlns:a16="http://schemas.microsoft.com/office/drawing/2014/main" id="{3E246247-FF16-46BC-BDDE-F749E1727540}"/>
            </a:ext>
          </a:extLst>
        </xdr:cNvPr>
        <xdr:cNvSpPr/>
      </xdr:nvSpPr>
      <xdr:spPr>
        <a:xfrm>
          <a:off x="18735040" y="1380236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38735</xdr:rowOff>
    </xdr:from>
    <xdr:to>
      <xdr:col>107</xdr:col>
      <xdr:colOff>101600</xdr:colOff>
      <xdr:row>82</xdr:row>
      <xdr:rowOff>140335</xdr:rowOff>
    </xdr:to>
    <xdr:sp macro="" textlink="">
      <xdr:nvSpPr>
        <xdr:cNvPr id="809" name="フローチャート: 判断 808">
          <a:extLst>
            <a:ext uri="{FF2B5EF4-FFF2-40B4-BE49-F238E27FC236}">
              <a16:creationId xmlns:a16="http://schemas.microsoft.com/office/drawing/2014/main" id="{FC6CDE18-1B89-4D22-BF4C-03F20B87DD94}"/>
            </a:ext>
          </a:extLst>
        </xdr:cNvPr>
        <xdr:cNvSpPr/>
      </xdr:nvSpPr>
      <xdr:spPr>
        <a:xfrm>
          <a:off x="17937480" y="13785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90170</xdr:rowOff>
    </xdr:from>
    <xdr:to>
      <xdr:col>102</xdr:col>
      <xdr:colOff>165100</xdr:colOff>
      <xdr:row>83</xdr:row>
      <xdr:rowOff>20320</xdr:rowOff>
    </xdr:to>
    <xdr:sp macro="" textlink="">
      <xdr:nvSpPr>
        <xdr:cNvPr id="810" name="フローチャート: 判断 809">
          <a:extLst>
            <a:ext uri="{FF2B5EF4-FFF2-40B4-BE49-F238E27FC236}">
              <a16:creationId xmlns:a16="http://schemas.microsoft.com/office/drawing/2014/main" id="{F6086BF4-6914-4324-9BCC-04BCF02F5802}"/>
            </a:ext>
          </a:extLst>
        </xdr:cNvPr>
        <xdr:cNvSpPr/>
      </xdr:nvSpPr>
      <xdr:spPr>
        <a:xfrm>
          <a:off x="17162780" y="138366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82</xdr:row>
      <xdr:rowOff>44450</xdr:rowOff>
    </xdr:from>
    <xdr:to>
      <xdr:col>98</xdr:col>
      <xdr:colOff>38100</xdr:colOff>
      <xdr:row>82</xdr:row>
      <xdr:rowOff>146050</xdr:rowOff>
    </xdr:to>
    <xdr:sp macro="" textlink="">
      <xdr:nvSpPr>
        <xdr:cNvPr id="811" name="フローチャート: 判断 810">
          <a:extLst>
            <a:ext uri="{FF2B5EF4-FFF2-40B4-BE49-F238E27FC236}">
              <a16:creationId xmlns:a16="http://schemas.microsoft.com/office/drawing/2014/main" id="{0148673F-53C6-4A91-94AC-18FC7C4B157C}"/>
            </a:ext>
          </a:extLst>
        </xdr:cNvPr>
        <xdr:cNvSpPr/>
      </xdr:nvSpPr>
      <xdr:spPr>
        <a:xfrm>
          <a:off x="16388080" y="137909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149860</xdr:rowOff>
    </xdr:from>
    <xdr:ext cx="762000" cy="259080"/>
    <xdr:sp macro="" textlink="">
      <xdr:nvSpPr>
        <xdr:cNvPr id="812" name="テキスト ボックス 811">
          <a:extLst>
            <a:ext uri="{FF2B5EF4-FFF2-40B4-BE49-F238E27FC236}">
              <a16:creationId xmlns:a16="http://schemas.microsoft.com/office/drawing/2014/main" id="{A901AF25-128D-4AA0-8390-F74AC3AB4B34}"/>
            </a:ext>
          </a:extLst>
        </xdr:cNvPr>
        <xdr:cNvSpPr txBox="1"/>
      </xdr:nvSpPr>
      <xdr:spPr>
        <a:xfrm>
          <a:off x="19342100" y="149021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88</xdr:row>
      <xdr:rowOff>149860</xdr:rowOff>
    </xdr:from>
    <xdr:ext cx="762000" cy="259080"/>
    <xdr:sp macro="" textlink="">
      <xdr:nvSpPr>
        <xdr:cNvPr id="813" name="テキスト ボックス 812">
          <a:extLst>
            <a:ext uri="{FF2B5EF4-FFF2-40B4-BE49-F238E27FC236}">
              <a16:creationId xmlns:a16="http://schemas.microsoft.com/office/drawing/2014/main" id="{AC1E7D11-8A71-41FB-9023-0DD591B522C7}"/>
            </a:ext>
          </a:extLst>
        </xdr:cNvPr>
        <xdr:cNvSpPr txBox="1"/>
      </xdr:nvSpPr>
      <xdr:spPr>
        <a:xfrm>
          <a:off x="18610580" y="149021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88</xdr:row>
      <xdr:rowOff>149860</xdr:rowOff>
    </xdr:from>
    <xdr:ext cx="762000" cy="259080"/>
    <xdr:sp macro="" textlink="">
      <xdr:nvSpPr>
        <xdr:cNvPr id="814" name="テキスト ボックス 813">
          <a:extLst>
            <a:ext uri="{FF2B5EF4-FFF2-40B4-BE49-F238E27FC236}">
              <a16:creationId xmlns:a16="http://schemas.microsoft.com/office/drawing/2014/main" id="{630D11AF-CF0B-4340-A5B8-C8E45EC7F821}"/>
            </a:ext>
          </a:extLst>
        </xdr:cNvPr>
        <xdr:cNvSpPr txBox="1"/>
      </xdr:nvSpPr>
      <xdr:spPr>
        <a:xfrm>
          <a:off x="17820640" y="149021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88</xdr:row>
      <xdr:rowOff>149860</xdr:rowOff>
    </xdr:from>
    <xdr:ext cx="762000" cy="259080"/>
    <xdr:sp macro="" textlink="">
      <xdr:nvSpPr>
        <xdr:cNvPr id="815" name="テキスト ボックス 814">
          <a:extLst>
            <a:ext uri="{FF2B5EF4-FFF2-40B4-BE49-F238E27FC236}">
              <a16:creationId xmlns:a16="http://schemas.microsoft.com/office/drawing/2014/main" id="{403C63E7-E43F-4DC5-8359-7B054730AAB1}"/>
            </a:ext>
          </a:extLst>
        </xdr:cNvPr>
        <xdr:cNvSpPr txBox="1"/>
      </xdr:nvSpPr>
      <xdr:spPr>
        <a:xfrm>
          <a:off x="17045940" y="149021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88</xdr:row>
      <xdr:rowOff>149860</xdr:rowOff>
    </xdr:from>
    <xdr:ext cx="762000" cy="259080"/>
    <xdr:sp macro="" textlink="">
      <xdr:nvSpPr>
        <xdr:cNvPr id="816" name="テキスト ボックス 815">
          <a:extLst>
            <a:ext uri="{FF2B5EF4-FFF2-40B4-BE49-F238E27FC236}">
              <a16:creationId xmlns:a16="http://schemas.microsoft.com/office/drawing/2014/main" id="{3A88E9B2-935F-4B9D-9579-C8995A826529}"/>
            </a:ext>
          </a:extLst>
        </xdr:cNvPr>
        <xdr:cNvSpPr txBox="1"/>
      </xdr:nvSpPr>
      <xdr:spPr>
        <a:xfrm>
          <a:off x="16263620" y="149021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83</xdr:row>
      <xdr:rowOff>124460</xdr:rowOff>
    </xdr:from>
    <xdr:to>
      <xdr:col>116</xdr:col>
      <xdr:colOff>114300</xdr:colOff>
      <xdr:row>84</xdr:row>
      <xdr:rowOff>54610</xdr:rowOff>
    </xdr:to>
    <xdr:sp macro="" textlink="">
      <xdr:nvSpPr>
        <xdr:cNvPr id="817" name="楕円 816">
          <a:extLst>
            <a:ext uri="{FF2B5EF4-FFF2-40B4-BE49-F238E27FC236}">
              <a16:creationId xmlns:a16="http://schemas.microsoft.com/office/drawing/2014/main" id="{4F41F490-5BAB-4C25-83BC-5786927175D6}"/>
            </a:ext>
          </a:extLst>
        </xdr:cNvPr>
        <xdr:cNvSpPr/>
      </xdr:nvSpPr>
      <xdr:spPr>
        <a:xfrm>
          <a:off x="19458940" y="140385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102870</xdr:rowOff>
    </xdr:from>
    <xdr:ext cx="469900" cy="259080"/>
    <xdr:sp macro="" textlink="">
      <xdr:nvSpPr>
        <xdr:cNvPr id="818" name="【消防施設】&#10;一人当たり面積該当値テキスト">
          <a:extLst>
            <a:ext uri="{FF2B5EF4-FFF2-40B4-BE49-F238E27FC236}">
              <a16:creationId xmlns:a16="http://schemas.microsoft.com/office/drawing/2014/main" id="{09DD372C-44B5-40AD-B4D5-54497F44C2EA}"/>
            </a:ext>
          </a:extLst>
        </xdr:cNvPr>
        <xdr:cNvSpPr txBox="1"/>
      </xdr:nvSpPr>
      <xdr:spPr>
        <a:xfrm>
          <a:off x="19547840" y="140169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0.046</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83</xdr:row>
      <xdr:rowOff>118745</xdr:rowOff>
    </xdr:from>
    <xdr:to>
      <xdr:col>112</xdr:col>
      <xdr:colOff>38100</xdr:colOff>
      <xdr:row>84</xdr:row>
      <xdr:rowOff>48895</xdr:rowOff>
    </xdr:to>
    <xdr:sp macro="" textlink="">
      <xdr:nvSpPr>
        <xdr:cNvPr id="819" name="楕円 818">
          <a:extLst>
            <a:ext uri="{FF2B5EF4-FFF2-40B4-BE49-F238E27FC236}">
              <a16:creationId xmlns:a16="http://schemas.microsoft.com/office/drawing/2014/main" id="{8173CED4-E614-4E95-8682-6784313CDA6E}"/>
            </a:ext>
          </a:extLst>
        </xdr:cNvPr>
        <xdr:cNvSpPr/>
      </xdr:nvSpPr>
      <xdr:spPr>
        <a:xfrm>
          <a:off x="18735040" y="1403286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169545</xdr:rowOff>
    </xdr:from>
    <xdr:to>
      <xdr:col>116</xdr:col>
      <xdr:colOff>63500</xdr:colOff>
      <xdr:row>84</xdr:row>
      <xdr:rowOff>3810</xdr:rowOff>
    </xdr:to>
    <xdr:cxnSp macro="">
      <xdr:nvCxnSpPr>
        <xdr:cNvPr id="820" name="直線コネクタ 819">
          <a:extLst>
            <a:ext uri="{FF2B5EF4-FFF2-40B4-BE49-F238E27FC236}">
              <a16:creationId xmlns:a16="http://schemas.microsoft.com/office/drawing/2014/main" id="{823E33A6-933F-404D-8969-79F9648CF4EA}"/>
            </a:ext>
          </a:extLst>
        </xdr:cNvPr>
        <xdr:cNvCxnSpPr/>
      </xdr:nvCxnSpPr>
      <xdr:spPr>
        <a:xfrm>
          <a:off x="18778220" y="14083665"/>
          <a:ext cx="73152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118745</xdr:rowOff>
    </xdr:from>
    <xdr:to>
      <xdr:col>107</xdr:col>
      <xdr:colOff>101600</xdr:colOff>
      <xdr:row>84</xdr:row>
      <xdr:rowOff>48895</xdr:rowOff>
    </xdr:to>
    <xdr:sp macro="" textlink="">
      <xdr:nvSpPr>
        <xdr:cNvPr id="821" name="楕円 820">
          <a:extLst>
            <a:ext uri="{FF2B5EF4-FFF2-40B4-BE49-F238E27FC236}">
              <a16:creationId xmlns:a16="http://schemas.microsoft.com/office/drawing/2014/main" id="{C55040EF-5DD5-4D76-A33F-C983C222482C}"/>
            </a:ext>
          </a:extLst>
        </xdr:cNvPr>
        <xdr:cNvSpPr/>
      </xdr:nvSpPr>
      <xdr:spPr>
        <a:xfrm>
          <a:off x="17937480" y="1403286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169545</xdr:rowOff>
    </xdr:from>
    <xdr:to>
      <xdr:col>111</xdr:col>
      <xdr:colOff>177800</xdr:colOff>
      <xdr:row>83</xdr:row>
      <xdr:rowOff>169545</xdr:rowOff>
    </xdr:to>
    <xdr:cxnSp macro="">
      <xdr:nvCxnSpPr>
        <xdr:cNvPr id="822" name="直線コネクタ 821">
          <a:extLst>
            <a:ext uri="{FF2B5EF4-FFF2-40B4-BE49-F238E27FC236}">
              <a16:creationId xmlns:a16="http://schemas.microsoft.com/office/drawing/2014/main" id="{BE62D693-3179-403D-8A5B-60F44BDB8F70}"/>
            </a:ext>
          </a:extLst>
        </xdr:cNvPr>
        <xdr:cNvCxnSpPr/>
      </xdr:nvCxnSpPr>
      <xdr:spPr>
        <a:xfrm>
          <a:off x="17988280" y="14083665"/>
          <a:ext cx="78994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107315</xdr:rowOff>
    </xdr:from>
    <xdr:to>
      <xdr:col>102</xdr:col>
      <xdr:colOff>165100</xdr:colOff>
      <xdr:row>84</xdr:row>
      <xdr:rowOff>37465</xdr:rowOff>
    </xdr:to>
    <xdr:sp macro="" textlink="">
      <xdr:nvSpPr>
        <xdr:cNvPr id="823" name="楕円 822">
          <a:extLst>
            <a:ext uri="{FF2B5EF4-FFF2-40B4-BE49-F238E27FC236}">
              <a16:creationId xmlns:a16="http://schemas.microsoft.com/office/drawing/2014/main" id="{CB25D99C-474C-4B8C-9873-DE41F69BACEB}"/>
            </a:ext>
          </a:extLst>
        </xdr:cNvPr>
        <xdr:cNvSpPr/>
      </xdr:nvSpPr>
      <xdr:spPr>
        <a:xfrm>
          <a:off x="17162780" y="140214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158115</xdr:rowOff>
    </xdr:from>
    <xdr:to>
      <xdr:col>107</xdr:col>
      <xdr:colOff>50800</xdr:colOff>
      <xdr:row>83</xdr:row>
      <xdr:rowOff>169545</xdr:rowOff>
    </xdr:to>
    <xdr:cxnSp macro="">
      <xdr:nvCxnSpPr>
        <xdr:cNvPr id="824" name="直線コネクタ 823">
          <a:extLst>
            <a:ext uri="{FF2B5EF4-FFF2-40B4-BE49-F238E27FC236}">
              <a16:creationId xmlns:a16="http://schemas.microsoft.com/office/drawing/2014/main" id="{136AFA97-4FE1-4F53-A66F-78E4F66683FC}"/>
            </a:ext>
          </a:extLst>
        </xdr:cNvPr>
        <xdr:cNvCxnSpPr/>
      </xdr:nvCxnSpPr>
      <xdr:spPr>
        <a:xfrm>
          <a:off x="17213580" y="14072235"/>
          <a:ext cx="7747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113030</xdr:rowOff>
    </xdr:from>
    <xdr:to>
      <xdr:col>98</xdr:col>
      <xdr:colOff>38100</xdr:colOff>
      <xdr:row>84</xdr:row>
      <xdr:rowOff>43180</xdr:rowOff>
    </xdr:to>
    <xdr:sp macro="" textlink="">
      <xdr:nvSpPr>
        <xdr:cNvPr id="825" name="楕円 824">
          <a:extLst>
            <a:ext uri="{FF2B5EF4-FFF2-40B4-BE49-F238E27FC236}">
              <a16:creationId xmlns:a16="http://schemas.microsoft.com/office/drawing/2014/main" id="{A3AA717F-3966-471F-B45E-569A824FD1DC}"/>
            </a:ext>
          </a:extLst>
        </xdr:cNvPr>
        <xdr:cNvSpPr/>
      </xdr:nvSpPr>
      <xdr:spPr>
        <a:xfrm>
          <a:off x="16388080" y="140271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83</xdr:row>
      <xdr:rowOff>158115</xdr:rowOff>
    </xdr:from>
    <xdr:to>
      <xdr:col>102</xdr:col>
      <xdr:colOff>114300</xdr:colOff>
      <xdr:row>83</xdr:row>
      <xdr:rowOff>163830</xdr:rowOff>
    </xdr:to>
    <xdr:cxnSp macro="">
      <xdr:nvCxnSpPr>
        <xdr:cNvPr id="826" name="直線コネクタ 825">
          <a:extLst>
            <a:ext uri="{FF2B5EF4-FFF2-40B4-BE49-F238E27FC236}">
              <a16:creationId xmlns:a16="http://schemas.microsoft.com/office/drawing/2014/main" id="{0D9B3E8A-BB89-4A05-81B7-AA8574A23706}"/>
            </a:ext>
          </a:extLst>
        </xdr:cNvPr>
        <xdr:cNvCxnSpPr/>
      </xdr:nvCxnSpPr>
      <xdr:spPr>
        <a:xfrm flipV="1">
          <a:off x="16431260" y="14072235"/>
          <a:ext cx="78232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81</xdr:row>
      <xdr:rowOff>2540</xdr:rowOff>
    </xdr:from>
    <xdr:ext cx="469900" cy="259080"/>
    <xdr:sp macro="" textlink="">
      <xdr:nvSpPr>
        <xdr:cNvPr id="827" name="n_1aveValue【消防施設】&#10;一人当たり面積">
          <a:extLst>
            <a:ext uri="{FF2B5EF4-FFF2-40B4-BE49-F238E27FC236}">
              <a16:creationId xmlns:a16="http://schemas.microsoft.com/office/drawing/2014/main" id="{0D15343E-B2E8-4655-BF6F-0A241F222EB1}"/>
            </a:ext>
          </a:extLst>
        </xdr:cNvPr>
        <xdr:cNvSpPr txBox="1"/>
      </xdr:nvSpPr>
      <xdr:spPr>
        <a:xfrm>
          <a:off x="18561050" y="135813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0.088</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80</xdr:row>
      <xdr:rowOff>156845</xdr:rowOff>
    </xdr:from>
    <xdr:ext cx="467995" cy="257175"/>
    <xdr:sp macro="" textlink="">
      <xdr:nvSpPr>
        <xdr:cNvPr id="828" name="n_2aveValue【消防施設】&#10;一人当たり面積">
          <a:extLst>
            <a:ext uri="{FF2B5EF4-FFF2-40B4-BE49-F238E27FC236}">
              <a16:creationId xmlns:a16="http://schemas.microsoft.com/office/drawing/2014/main" id="{3B49E66A-30E6-49A1-B8CA-AF2256805464}"/>
            </a:ext>
          </a:extLst>
        </xdr:cNvPr>
        <xdr:cNvSpPr txBox="1"/>
      </xdr:nvSpPr>
      <xdr:spPr>
        <a:xfrm>
          <a:off x="17776190" y="1356804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0.091</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81</xdr:row>
      <xdr:rowOff>36830</xdr:rowOff>
    </xdr:from>
    <xdr:ext cx="467995" cy="259080"/>
    <xdr:sp macro="" textlink="">
      <xdr:nvSpPr>
        <xdr:cNvPr id="829" name="n_3aveValue【消防施設】&#10;一人当たり面積">
          <a:extLst>
            <a:ext uri="{FF2B5EF4-FFF2-40B4-BE49-F238E27FC236}">
              <a16:creationId xmlns:a16="http://schemas.microsoft.com/office/drawing/2014/main" id="{04B949D1-51A4-4320-AA2E-F47C2B3493C2}"/>
            </a:ext>
          </a:extLst>
        </xdr:cNvPr>
        <xdr:cNvSpPr txBox="1"/>
      </xdr:nvSpPr>
      <xdr:spPr>
        <a:xfrm>
          <a:off x="17001490" y="1361567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0.082</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80</xdr:row>
      <xdr:rowOff>162560</xdr:rowOff>
    </xdr:from>
    <xdr:ext cx="467995" cy="259080"/>
    <xdr:sp macro="" textlink="">
      <xdr:nvSpPr>
        <xdr:cNvPr id="830" name="n_4aveValue【消防施設】&#10;一人当たり面積">
          <a:extLst>
            <a:ext uri="{FF2B5EF4-FFF2-40B4-BE49-F238E27FC236}">
              <a16:creationId xmlns:a16="http://schemas.microsoft.com/office/drawing/2014/main" id="{CAB8A4BB-C643-404F-9E20-82CA577CACC7}"/>
            </a:ext>
          </a:extLst>
        </xdr:cNvPr>
        <xdr:cNvSpPr txBox="1"/>
      </xdr:nvSpPr>
      <xdr:spPr>
        <a:xfrm>
          <a:off x="16226790" y="1357376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0.090</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84</xdr:row>
      <xdr:rowOff>40640</xdr:rowOff>
    </xdr:from>
    <xdr:ext cx="469900" cy="257175"/>
    <xdr:sp macro="" textlink="">
      <xdr:nvSpPr>
        <xdr:cNvPr id="831" name="n_1mainValue【消防施設】&#10;一人当たり面積">
          <a:extLst>
            <a:ext uri="{FF2B5EF4-FFF2-40B4-BE49-F238E27FC236}">
              <a16:creationId xmlns:a16="http://schemas.microsoft.com/office/drawing/2014/main" id="{B56E10C4-3842-4A63-88AD-F05100CE57AB}"/>
            </a:ext>
          </a:extLst>
        </xdr:cNvPr>
        <xdr:cNvSpPr txBox="1"/>
      </xdr:nvSpPr>
      <xdr:spPr>
        <a:xfrm>
          <a:off x="18561050" y="1412240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0.047</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84</xdr:row>
      <xdr:rowOff>40640</xdr:rowOff>
    </xdr:from>
    <xdr:ext cx="467995" cy="257175"/>
    <xdr:sp macro="" textlink="">
      <xdr:nvSpPr>
        <xdr:cNvPr id="832" name="n_2mainValue【消防施設】&#10;一人当たり面積">
          <a:extLst>
            <a:ext uri="{FF2B5EF4-FFF2-40B4-BE49-F238E27FC236}">
              <a16:creationId xmlns:a16="http://schemas.microsoft.com/office/drawing/2014/main" id="{5682237F-25AA-4C3C-9242-6CECBD81E523}"/>
            </a:ext>
          </a:extLst>
        </xdr:cNvPr>
        <xdr:cNvSpPr txBox="1"/>
      </xdr:nvSpPr>
      <xdr:spPr>
        <a:xfrm>
          <a:off x="17776190" y="1412240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0.047</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84</xdr:row>
      <xdr:rowOff>29210</xdr:rowOff>
    </xdr:from>
    <xdr:ext cx="467995" cy="257175"/>
    <xdr:sp macro="" textlink="">
      <xdr:nvSpPr>
        <xdr:cNvPr id="833" name="n_3mainValue【消防施設】&#10;一人当たり面積">
          <a:extLst>
            <a:ext uri="{FF2B5EF4-FFF2-40B4-BE49-F238E27FC236}">
              <a16:creationId xmlns:a16="http://schemas.microsoft.com/office/drawing/2014/main" id="{78599EF3-B7E1-4E18-9EE1-A34E0510001B}"/>
            </a:ext>
          </a:extLst>
        </xdr:cNvPr>
        <xdr:cNvSpPr txBox="1"/>
      </xdr:nvSpPr>
      <xdr:spPr>
        <a:xfrm>
          <a:off x="17001490" y="1411097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0.049</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84</xdr:row>
      <xdr:rowOff>34290</xdr:rowOff>
    </xdr:from>
    <xdr:ext cx="467995" cy="259080"/>
    <xdr:sp macro="" textlink="">
      <xdr:nvSpPr>
        <xdr:cNvPr id="834" name="n_4mainValue【消防施設】&#10;一人当たり面積">
          <a:extLst>
            <a:ext uri="{FF2B5EF4-FFF2-40B4-BE49-F238E27FC236}">
              <a16:creationId xmlns:a16="http://schemas.microsoft.com/office/drawing/2014/main" id="{2672D1ED-ED54-4F3B-9A10-2C1D1784CAF3}"/>
            </a:ext>
          </a:extLst>
        </xdr:cNvPr>
        <xdr:cNvSpPr txBox="1"/>
      </xdr:nvSpPr>
      <xdr:spPr>
        <a:xfrm>
          <a:off x="16226790" y="1411605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0.048</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5" name="正方形/長方形 834">
          <a:extLst>
            <a:ext uri="{FF2B5EF4-FFF2-40B4-BE49-F238E27FC236}">
              <a16:creationId xmlns:a16="http://schemas.microsoft.com/office/drawing/2014/main" id="{78A09B6C-DAA9-4E49-A976-314288226BBD}"/>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6" name="正方形/長方形 835">
          <a:extLst>
            <a:ext uri="{FF2B5EF4-FFF2-40B4-BE49-F238E27FC236}">
              <a16:creationId xmlns:a16="http://schemas.microsoft.com/office/drawing/2014/main" id="{608728C7-A277-490A-94AC-E094352A7924}"/>
            </a:ext>
          </a:extLst>
        </xdr:cNvPr>
        <xdr:cNvSpPr/>
      </xdr:nvSpPr>
      <xdr:spPr>
        <a:xfrm>
          <a:off x="11064240" y="1592326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7" name="正方形/長方形 836">
          <a:extLst>
            <a:ext uri="{FF2B5EF4-FFF2-40B4-BE49-F238E27FC236}">
              <a16:creationId xmlns:a16="http://schemas.microsoft.com/office/drawing/2014/main" id="{621BC84F-AE52-47A2-AEC3-30CE6D81405C}"/>
            </a:ext>
          </a:extLst>
        </xdr:cNvPr>
        <xdr:cNvSpPr/>
      </xdr:nvSpPr>
      <xdr:spPr>
        <a:xfrm>
          <a:off x="11064240" y="1611884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24/75</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8" name="正方形/長方形 837">
          <a:extLst>
            <a:ext uri="{FF2B5EF4-FFF2-40B4-BE49-F238E27FC236}">
              <a16:creationId xmlns:a16="http://schemas.microsoft.com/office/drawing/2014/main" id="{8BE1FE02-E3F4-4392-A051-FD68F737985A}"/>
            </a:ext>
          </a:extLst>
        </xdr:cNvPr>
        <xdr:cNvSpPr/>
      </xdr:nvSpPr>
      <xdr:spPr>
        <a:xfrm>
          <a:off x="11965940" y="1592326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9" name="正方形/長方形 838">
          <a:extLst>
            <a:ext uri="{FF2B5EF4-FFF2-40B4-BE49-F238E27FC236}">
              <a16:creationId xmlns:a16="http://schemas.microsoft.com/office/drawing/2014/main" id="{BAA82A58-0E88-4A21-BEFB-AC8EFB992B79}"/>
            </a:ext>
          </a:extLst>
        </xdr:cNvPr>
        <xdr:cNvSpPr/>
      </xdr:nvSpPr>
      <xdr:spPr>
        <a:xfrm>
          <a:off x="11965940" y="1611884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51.1</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0" name="正方形/長方形 839">
          <a:extLst>
            <a:ext uri="{FF2B5EF4-FFF2-40B4-BE49-F238E27FC236}">
              <a16:creationId xmlns:a16="http://schemas.microsoft.com/office/drawing/2014/main" id="{84C07051-0CCC-4E96-93A1-CC1B33D2DBDF}"/>
            </a:ext>
          </a:extLst>
        </xdr:cNvPr>
        <xdr:cNvSpPr/>
      </xdr:nvSpPr>
      <xdr:spPr>
        <a:xfrm>
          <a:off x="12971780" y="1592326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新潟県平均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1" name="正方形/長方形 840">
          <a:extLst>
            <a:ext uri="{FF2B5EF4-FFF2-40B4-BE49-F238E27FC236}">
              <a16:creationId xmlns:a16="http://schemas.microsoft.com/office/drawing/2014/main" id="{595C6051-4DE4-4C67-81F8-3514D5A37F1C}"/>
            </a:ext>
          </a:extLst>
        </xdr:cNvPr>
        <xdr:cNvSpPr/>
      </xdr:nvSpPr>
      <xdr:spPr>
        <a:xfrm>
          <a:off x="12971780" y="1611884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52.7</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2" name="正方形/長方形 841">
          <a:extLst>
            <a:ext uri="{FF2B5EF4-FFF2-40B4-BE49-F238E27FC236}">
              <a16:creationId xmlns:a16="http://schemas.microsoft.com/office/drawing/2014/main" id="{F951C834-8AC2-472B-965D-8AA2A2C0E9CE}"/>
            </a:ext>
          </a:extLst>
        </xdr:cNvPr>
        <xdr:cNvSpPr/>
      </xdr:nvSpPr>
      <xdr:spPr>
        <a:xfrm>
          <a:off x="10960100" y="16394430"/>
          <a:ext cx="4152900" cy="223266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6545" cy="225425"/>
    <xdr:sp macro="" textlink="">
      <xdr:nvSpPr>
        <xdr:cNvPr id="843" name="テキスト ボックス 842">
          <a:extLst>
            <a:ext uri="{FF2B5EF4-FFF2-40B4-BE49-F238E27FC236}">
              <a16:creationId xmlns:a16="http://schemas.microsoft.com/office/drawing/2014/main" id="{BE1358E4-8EB5-4B8E-86B4-36EF3841DDBF}"/>
            </a:ext>
          </a:extLst>
        </xdr:cNvPr>
        <xdr:cNvSpPr txBox="1"/>
      </xdr:nvSpPr>
      <xdr:spPr>
        <a:xfrm>
          <a:off x="10922000" y="1620774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4" name="直線コネクタ 843">
          <a:extLst>
            <a:ext uri="{FF2B5EF4-FFF2-40B4-BE49-F238E27FC236}">
              <a16:creationId xmlns:a16="http://schemas.microsoft.com/office/drawing/2014/main" id="{41D099FE-96C4-4A4C-B76C-97171F5C60ED}"/>
            </a:ext>
          </a:extLst>
        </xdr:cNvPr>
        <xdr:cNvCxnSpPr/>
      </xdr:nvCxnSpPr>
      <xdr:spPr>
        <a:xfrm>
          <a:off x="10960100" y="18627090"/>
          <a:ext cx="41300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110</xdr:row>
      <xdr:rowOff>48260</xdr:rowOff>
    </xdr:from>
    <xdr:ext cx="465455" cy="259080"/>
    <xdr:sp macro="" textlink="">
      <xdr:nvSpPr>
        <xdr:cNvPr id="845" name="テキスト ボックス 844">
          <a:extLst>
            <a:ext uri="{FF2B5EF4-FFF2-40B4-BE49-F238E27FC236}">
              <a16:creationId xmlns:a16="http://schemas.microsoft.com/office/drawing/2014/main" id="{EA4C1615-D1B9-49D3-92C7-C2650AB715B5}"/>
            </a:ext>
          </a:extLst>
        </xdr:cNvPr>
        <xdr:cNvSpPr txBox="1"/>
      </xdr:nvSpPr>
      <xdr:spPr>
        <a:xfrm>
          <a:off x="10561320" y="184886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109</xdr:row>
      <xdr:rowOff>35560</xdr:rowOff>
    </xdr:from>
    <xdr:to>
      <xdr:col>89</xdr:col>
      <xdr:colOff>177800</xdr:colOff>
      <xdr:row>109</xdr:row>
      <xdr:rowOff>35560</xdr:rowOff>
    </xdr:to>
    <xdr:cxnSp macro="">
      <xdr:nvCxnSpPr>
        <xdr:cNvPr id="846" name="直線コネクタ 845">
          <a:extLst>
            <a:ext uri="{FF2B5EF4-FFF2-40B4-BE49-F238E27FC236}">
              <a16:creationId xmlns:a16="http://schemas.microsoft.com/office/drawing/2014/main" id="{90E5F41A-E1CA-4C2C-A0B2-F1D2681C42C1}"/>
            </a:ext>
          </a:extLst>
        </xdr:cNvPr>
        <xdr:cNvCxnSpPr/>
      </xdr:nvCxnSpPr>
      <xdr:spPr>
        <a:xfrm>
          <a:off x="10960100" y="18308320"/>
          <a:ext cx="41300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108</xdr:row>
      <xdr:rowOff>64770</xdr:rowOff>
    </xdr:from>
    <xdr:ext cx="465455" cy="257175"/>
    <xdr:sp macro="" textlink="">
      <xdr:nvSpPr>
        <xdr:cNvPr id="847" name="テキスト ボックス 846">
          <a:extLst>
            <a:ext uri="{FF2B5EF4-FFF2-40B4-BE49-F238E27FC236}">
              <a16:creationId xmlns:a16="http://schemas.microsoft.com/office/drawing/2014/main" id="{E6D2FF52-7152-458B-978E-A007F8B2D8AE}"/>
            </a:ext>
          </a:extLst>
        </xdr:cNvPr>
        <xdr:cNvSpPr txBox="1"/>
      </xdr:nvSpPr>
      <xdr:spPr>
        <a:xfrm>
          <a:off x="10561320" y="1816989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107</xdr:row>
      <xdr:rowOff>52070</xdr:rowOff>
    </xdr:from>
    <xdr:to>
      <xdr:col>89</xdr:col>
      <xdr:colOff>177800</xdr:colOff>
      <xdr:row>107</xdr:row>
      <xdr:rowOff>52070</xdr:rowOff>
    </xdr:to>
    <xdr:cxnSp macro="">
      <xdr:nvCxnSpPr>
        <xdr:cNvPr id="848" name="直線コネクタ 847">
          <a:extLst>
            <a:ext uri="{FF2B5EF4-FFF2-40B4-BE49-F238E27FC236}">
              <a16:creationId xmlns:a16="http://schemas.microsoft.com/office/drawing/2014/main" id="{22386699-4116-4DEA-BA03-198E38908D21}"/>
            </a:ext>
          </a:extLst>
        </xdr:cNvPr>
        <xdr:cNvCxnSpPr/>
      </xdr:nvCxnSpPr>
      <xdr:spPr>
        <a:xfrm>
          <a:off x="10960100" y="17989550"/>
          <a:ext cx="41300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106</xdr:row>
      <xdr:rowOff>80645</xdr:rowOff>
    </xdr:from>
    <xdr:ext cx="403225" cy="259080"/>
    <xdr:sp macro="" textlink="">
      <xdr:nvSpPr>
        <xdr:cNvPr id="849" name="テキスト ボックス 848">
          <a:extLst>
            <a:ext uri="{FF2B5EF4-FFF2-40B4-BE49-F238E27FC236}">
              <a16:creationId xmlns:a16="http://schemas.microsoft.com/office/drawing/2014/main" id="{5D2B9EDA-26E6-44F7-B53B-E4B4E60D6E74}"/>
            </a:ext>
          </a:extLst>
        </xdr:cNvPr>
        <xdr:cNvSpPr txBox="1"/>
      </xdr:nvSpPr>
      <xdr:spPr>
        <a:xfrm>
          <a:off x="10602595" y="1785048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105</xdr:row>
      <xdr:rowOff>67945</xdr:rowOff>
    </xdr:from>
    <xdr:to>
      <xdr:col>89</xdr:col>
      <xdr:colOff>177800</xdr:colOff>
      <xdr:row>105</xdr:row>
      <xdr:rowOff>67945</xdr:rowOff>
    </xdr:to>
    <xdr:cxnSp macro="">
      <xdr:nvCxnSpPr>
        <xdr:cNvPr id="850" name="直線コネクタ 849">
          <a:extLst>
            <a:ext uri="{FF2B5EF4-FFF2-40B4-BE49-F238E27FC236}">
              <a16:creationId xmlns:a16="http://schemas.microsoft.com/office/drawing/2014/main" id="{96EC7578-ED80-441B-9503-122AE32D398E}"/>
            </a:ext>
          </a:extLst>
        </xdr:cNvPr>
        <xdr:cNvCxnSpPr/>
      </xdr:nvCxnSpPr>
      <xdr:spPr>
        <a:xfrm>
          <a:off x="10960100" y="17670145"/>
          <a:ext cx="41300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104</xdr:row>
      <xdr:rowOff>97790</xdr:rowOff>
    </xdr:from>
    <xdr:ext cx="403225" cy="257175"/>
    <xdr:sp macro="" textlink="">
      <xdr:nvSpPr>
        <xdr:cNvPr id="851" name="テキスト ボックス 850">
          <a:extLst>
            <a:ext uri="{FF2B5EF4-FFF2-40B4-BE49-F238E27FC236}">
              <a16:creationId xmlns:a16="http://schemas.microsoft.com/office/drawing/2014/main" id="{F7455E49-53C8-47B9-B3A0-681793B5A52F}"/>
            </a:ext>
          </a:extLst>
        </xdr:cNvPr>
        <xdr:cNvSpPr txBox="1"/>
      </xdr:nvSpPr>
      <xdr:spPr>
        <a:xfrm>
          <a:off x="10602595" y="1753235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103</xdr:row>
      <xdr:rowOff>84455</xdr:rowOff>
    </xdr:from>
    <xdr:to>
      <xdr:col>89</xdr:col>
      <xdr:colOff>177800</xdr:colOff>
      <xdr:row>103</xdr:row>
      <xdr:rowOff>84455</xdr:rowOff>
    </xdr:to>
    <xdr:cxnSp macro="">
      <xdr:nvCxnSpPr>
        <xdr:cNvPr id="852" name="直線コネクタ 851">
          <a:extLst>
            <a:ext uri="{FF2B5EF4-FFF2-40B4-BE49-F238E27FC236}">
              <a16:creationId xmlns:a16="http://schemas.microsoft.com/office/drawing/2014/main" id="{0466BB5D-837A-4E09-B01D-12F57D89288E}"/>
            </a:ext>
          </a:extLst>
        </xdr:cNvPr>
        <xdr:cNvCxnSpPr/>
      </xdr:nvCxnSpPr>
      <xdr:spPr>
        <a:xfrm>
          <a:off x="10960100" y="17351375"/>
          <a:ext cx="41300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102</xdr:row>
      <xdr:rowOff>113665</xdr:rowOff>
    </xdr:from>
    <xdr:ext cx="403225" cy="258445"/>
    <xdr:sp macro="" textlink="">
      <xdr:nvSpPr>
        <xdr:cNvPr id="853" name="テキスト ボックス 852">
          <a:extLst>
            <a:ext uri="{FF2B5EF4-FFF2-40B4-BE49-F238E27FC236}">
              <a16:creationId xmlns:a16="http://schemas.microsoft.com/office/drawing/2014/main" id="{04D04312-29E0-4CC1-A341-F756C1B8DB31}"/>
            </a:ext>
          </a:extLst>
        </xdr:cNvPr>
        <xdr:cNvSpPr txBox="1"/>
      </xdr:nvSpPr>
      <xdr:spPr>
        <a:xfrm>
          <a:off x="10602595" y="1721294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101</xdr:row>
      <xdr:rowOff>100965</xdr:rowOff>
    </xdr:from>
    <xdr:to>
      <xdr:col>89</xdr:col>
      <xdr:colOff>177800</xdr:colOff>
      <xdr:row>101</xdr:row>
      <xdr:rowOff>100965</xdr:rowOff>
    </xdr:to>
    <xdr:cxnSp macro="">
      <xdr:nvCxnSpPr>
        <xdr:cNvPr id="854" name="直線コネクタ 853">
          <a:extLst>
            <a:ext uri="{FF2B5EF4-FFF2-40B4-BE49-F238E27FC236}">
              <a16:creationId xmlns:a16="http://schemas.microsoft.com/office/drawing/2014/main" id="{ACE6C5D5-9FE7-4E02-9A3F-1799286B3C39}"/>
            </a:ext>
          </a:extLst>
        </xdr:cNvPr>
        <xdr:cNvCxnSpPr/>
      </xdr:nvCxnSpPr>
      <xdr:spPr>
        <a:xfrm>
          <a:off x="10960100" y="17032605"/>
          <a:ext cx="41300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100</xdr:row>
      <xdr:rowOff>130175</xdr:rowOff>
    </xdr:from>
    <xdr:ext cx="403225" cy="259080"/>
    <xdr:sp macro="" textlink="">
      <xdr:nvSpPr>
        <xdr:cNvPr id="855" name="テキスト ボックス 854">
          <a:extLst>
            <a:ext uri="{FF2B5EF4-FFF2-40B4-BE49-F238E27FC236}">
              <a16:creationId xmlns:a16="http://schemas.microsoft.com/office/drawing/2014/main" id="{C0DC3CA3-E735-4DB3-8083-ED00D3124C60}"/>
            </a:ext>
          </a:extLst>
        </xdr:cNvPr>
        <xdr:cNvSpPr txBox="1"/>
      </xdr:nvSpPr>
      <xdr:spPr>
        <a:xfrm>
          <a:off x="10602595" y="16894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99</xdr:row>
      <xdr:rowOff>116840</xdr:rowOff>
    </xdr:from>
    <xdr:to>
      <xdr:col>89</xdr:col>
      <xdr:colOff>177800</xdr:colOff>
      <xdr:row>99</xdr:row>
      <xdr:rowOff>116840</xdr:rowOff>
    </xdr:to>
    <xdr:cxnSp macro="">
      <xdr:nvCxnSpPr>
        <xdr:cNvPr id="856" name="直線コネクタ 855">
          <a:extLst>
            <a:ext uri="{FF2B5EF4-FFF2-40B4-BE49-F238E27FC236}">
              <a16:creationId xmlns:a16="http://schemas.microsoft.com/office/drawing/2014/main" id="{7A485AC1-D4E6-417A-A0FB-F397334F2220}"/>
            </a:ext>
          </a:extLst>
        </xdr:cNvPr>
        <xdr:cNvCxnSpPr/>
      </xdr:nvCxnSpPr>
      <xdr:spPr>
        <a:xfrm>
          <a:off x="10960100" y="16713200"/>
          <a:ext cx="41300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98</xdr:row>
      <xdr:rowOff>146050</xdr:rowOff>
    </xdr:from>
    <xdr:ext cx="337185" cy="257175"/>
    <xdr:sp macro="" textlink="">
      <xdr:nvSpPr>
        <xdr:cNvPr id="857" name="テキスト ボックス 856">
          <a:extLst>
            <a:ext uri="{FF2B5EF4-FFF2-40B4-BE49-F238E27FC236}">
              <a16:creationId xmlns:a16="http://schemas.microsoft.com/office/drawing/2014/main" id="{0D223C2D-2B67-4581-BC9B-CEE4C723AC7D}"/>
            </a:ext>
          </a:extLst>
        </xdr:cNvPr>
        <xdr:cNvSpPr txBox="1"/>
      </xdr:nvSpPr>
      <xdr:spPr>
        <a:xfrm>
          <a:off x="10666730" y="16574770"/>
          <a:ext cx="33718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8" name="直線コネクタ 857">
          <a:extLst>
            <a:ext uri="{FF2B5EF4-FFF2-40B4-BE49-F238E27FC236}">
              <a16:creationId xmlns:a16="http://schemas.microsoft.com/office/drawing/2014/main" id="{92C6DDF9-8C14-4667-886E-BA4003FB0B1A}"/>
            </a:ext>
          </a:extLst>
        </xdr:cNvPr>
        <xdr:cNvCxnSpPr/>
      </xdr:nvCxnSpPr>
      <xdr:spPr>
        <a:xfrm>
          <a:off x="10960100" y="16394430"/>
          <a:ext cx="41300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59" name="【庁舎】&#10;有形固定資産減価償却率グラフ枠">
          <a:extLst>
            <a:ext uri="{FF2B5EF4-FFF2-40B4-BE49-F238E27FC236}">
              <a16:creationId xmlns:a16="http://schemas.microsoft.com/office/drawing/2014/main" id="{89479E1F-43CA-4BF4-AC99-14012379B3BD}"/>
            </a:ext>
          </a:extLst>
        </xdr:cNvPr>
        <xdr:cNvSpPr/>
      </xdr:nvSpPr>
      <xdr:spPr>
        <a:xfrm>
          <a:off x="10960100" y="16394430"/>
          <a:ext cx="4152900" cy="2232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100</xdr:row>
      <xdr:rowOff>136525</xdr:rowOff>
    </xdr:from>
    <xdr:to>
      <xdr:col>85</xdr:col>
      <xdr:colOff>126365</xdr:colOff>
      <xdr:row>109</xdr:row>
      <xdr:rowOff>33655</xdr:rowOff>
    </xdr:to>
    <xdr:cxnSp macro="">
      <xdr:nvCxnSpPr>
        <xdr:cNvPr id="860" name="直線コネクタ 859">
          <a:extLst>
            <a:ext uri="{FF2B5EF4-FFF2-40B4-BE49-F238E27FC236}">
              <a16:creationId xmlns:a16="http://schemas.microsoft.com/office/drawing/2014/main" id="{C4B0FE97-D6D0-4613-955A-BDC7FAF14EB2}"/>
            </a:ext>
          </a:extLst>
        </xdr:cNvPr>
        <xdr:cNvCxnSpPr/>
      </xdr:nvCxnSpPr>
      <xdr:spPr>
        <a:xfrm flipV="1">
          <a:off x="14375765" y="16900525"/>
          <a:ext cx="0" cy="14058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37465</xdr:rowOff>
    </xdr:from>
    <xdr:ext cx="405130" cy="259080"/>
    <xdr:sp macro="" textlink="">
      <xdr:nvSpPr>
        <xdr:cNvPr id="861" name="【庁舎】&#10;有形固定資産減価償却率最小値テキスト">
          <a:extLst>
            <a:ext uri="{FF2B5EF4-FFF2-40B4-BE49-F238E27FC236}">
              <a16:creationId xmlns:a16="http://schemas.microsoft.com/office/drawing/2014/main" id="{219C1FCE-21DF-438C-BAC4-9C2CEFBC0697}"/>
            </a:ext>
          </a:extLst>
        </xdr:cNvPr>
        <xdr:cNvSpPr txBox="1"/>
      </xdr:nvSpPr>
      <xdr:spPr>
        <a:xfrm>
          <a:off x="14414500" y="1831022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99.9</a:t>
          </a:r>
          <a:endParaRPr kumimoji="1" lang="ja-JP" altLang="en-US" sz="1000" b="1">
            <a:latin typeface="ＭＳ Ｐゴシック"/>
            <a:ea typeface="ＭＳ Ｐゴシック"/>
          </a:endParaRPr>
        </a:p>
      </xdr:txBody>
    </xdr:sp>
    <xdr:clientData/>
  </xdr:oneCellAnchor>
  <xdr:twoCellAnchor>
    <xdr:from>
      <xdr:col>85</xdr:col>
      <xdr:colOff>38100</xdr:colOff>
      <xdr:row>109</xdr:row>
      <xdr:rowOff>33655</xdr:rowOff>
    </xdr:from>
    <xdr:to>
      <xdr:col>86</xdr:col>
      <xdr:colOff>25400</xdr:colOff>
      <xdr:row>109</xdr:row>
      <xdr:rowOff>33655</xdr:rowOff>
    </xdr:to>
    <xdr:cxnSp macro="">
      <xdr:nvCxnSpPr>
        <xdr:cNvPr id="862" name="直線コネクタ 861">
          <a:extLst>
            <a:ext uri="{FF2B5EF4-FFF2-40B4-BE49-F238E27FC236}">
              <a16:creationId xmlns:a16="http://schemas.microsoft.com/office/drawing/2014/main" id="{538F543A-C64A-49EE-938C-0C1D98DB980E}"/>
            </a:ext>
          </a:extLst>
        </xdr:cNvPr>
        <xdr:cNvCxnSpPr/>
      </xdr:nvCxnSpPr>
      <xdr:spPr>
        <a:xfrm>
          <a:off x="14287500" y="18306415"/>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83185</xdr:rowOff>
    </xdr:from>
    <xdr:ext cx="405130" cy="259080"/>
    <xdr:sp macro="" textlink="">
      <xdr:nvSpPr>
        <xdr:cNvPr id="863" name="【庁舎】&#10;有形固定資産減価償却率最大値テキスト">
          <a:extLst>
            <a:ext uri="{FF2B5EF4-FFF2-40B4-BE49-F238E27FC236}">
              <a16:creationId xmlns:a16="http://schemas.microsoft.com/office/drawing/2014/main" id="{5129CF38-FAC3-4CD8-BB05-3293253062CA}"/>
            </a:ext>
          </a:extLst>
        </xdr:cNvPr>
        <xdr:cNvSpPr txBox="1"/>
      </xdr:nvSpPr>
      <xdr:spPr>
        <a:xfrm>
          <a:off x="14414500" y="1667954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11.7</a:t>
          </a:r>
          <a:endParaRPr kumimoji="1" lang="ja-JP" altLang="en-US" sz="1000" b="1">
            <a:latin typeface="ＭＳ Ｐゴシック"/>
            <a:ea typeface="ＭＳ Ｐゴシック"/>
          </a:endParaRPr>
        </a:p>
      </xdr:txBody>
    </xdr:sp>
    <xdr:clientData/>
  </xdr:oneCellAnchor>
  <xdr:twoCellAnchor>
    <xdr:from>
      <xdr:col>85</xdr:col>
      <xdr:colOff>38100</xdr:colOff>
      <xdr:row>100</xdr:row>
      <xdr:rowOff>136525</xdr:rowOff>
    </xdr:from>
    <xdr:to>
      <xdr:col>86</xdr:col>
      <xdr:colOff>25400</xdr:colOff>
      <xdr:row>100</xdr:row>
      <xdr:rowOff>136525</xdr:rowOff>
    </xdr:to>
    <xdr:cxnSp macro="">
      <xdr:nvCxnSpPr>
        <xdr:cNvPr id="864" name="直線コネクタ 863">
          <a:extLst>
            <a:ext uri="{FF2B5EF4-FFF2-40B4-BE49-F238E27FC236}">
              <a16:creationId xmlns:a16="http://schemas.microsoft.com/office/drawing/2014/main" id="{112B9EB4-ECC2-4430-A300-FB4BD9DE779B}"/>
            </a:ext>
          </a:extLst>
        </xdr:cNvPr>
        <xdr:cNvCxnSpPr/>
      </xdr:nvCxnSpPr>
      <xdr:spPr>
        <a:xfrm>
          <a:off x="14287500" y="16900525"/>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163830</xdr:rowOff>
    </xdr:from>
    <xdr:ext cx="405130" cy="259080"/>
    <xdr:sp macro="" textlink="">
      <xdr:nvSpPr>
        <xdr:cNvPr id="865" name="【庁舎】&#10;有形固定資産減価償却率平均値テキスト">
          <a:extLst>
            <a:ext uri="{FF2B5EF4-FFF2-40B4-BE49-F238E27FC236}">
              <a16:creationId xmlns:a16="http://schemas.microsoft.com/office/drawing/2014/main" id="{70DE1091-0621-42F3-AC8B-240CEAE70C4F}"/>
            </a:ext>
          </a:extLst>
        </xdr:cNvPr>
        <xdr:cNvSpPr txBox="1"/>
      </xdr:nvSpPr>
      <xdr:spPr>
        <a:xfrm>
          <a:off x="14414500" y="1743075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49.3</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104</xdr:row>
      <xdr:rowOff>13970</xdr:rowOff>
    </xdr:from>
    <xdr:to>
      <xdr:col>85</xdr:col>
      <xdr:colOff>177800</xdr:colOff>
      <xdr:row>104</xdr:row>
      <xdr:rowOff>115570</xdr:rowOff>
    </xdr:to>
    <xdr:sp macro="" textlink="">
      <xdr:nvSpPr>
        <xdr:cNvPr id="866" name="フローチャート: 判断 865">
          <a:extLst>
            <a:ext uri="{FF2B5EF4-FFF2-40B4-BE49-F238E27FC236}">
              <a16:creationId xmlns:a16="http://schemas.microsoft.com/office/drawing/2014/main" id="{B39DB38D-A2C2-4ABD-93BA-B42A51DE94F3}"/>
            </a:ext>
          </a:extLst>
        </xdr:cNvPr>
        <xdr:cNvSpPr/>
      </xdr:nvSpPr>
      <xdr:spPr>
        <a:xfrm>
          <a:off x="14325600" y="17448530"/>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17780</xdr:rowOff>
    </xdr:from>
    <xdr:to>
      <xdr:col>81</xdr:col>
      <xdr:colOff>101600</xdr:colOff>
      <xdr:row>104</xdr:row>
      <xdr:rowOff>118745</xdr:rowOff>
    </xdr:to>
    <xdr:sp macro="" textlink="">
      <xdr:nvSpPr>
        <xdr:cNvPr id="867" name="フローチャート: 判断 866">
          <a:extLst>
            <a:ext uri="{FF2B5EF4-FFF2-40B4-BE49-F238E27FC236}">
              <a16:creationId xmlns:a16="http://schemas.microsoft.com/office/drawing/2014/main" id="{3E3D12F6-C43F-47EF-A57F-A18F444548CF}"/>
            </a:ext>
          </a:extLst>
        </xdr:cNvPr>
        <xdr:cNvSpPr/>
      </xdr:nvSpPr>
      <xdr:spPr>
        <a:xfrm>
          <a:off x="13578840" y="1745234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13970</xdr:rowOff>
    </xdr:from>
    <xdr:to>
      <xdr:col>76</xdr:col>
      <xdr:colOff>165100</xdr:colOff>
      <xdr:row>104</xdr:row>
      <xdr:rowOff>115570</xdr:rowOff>
    </xdr:to>
    <xdr:sp macro="" textlink="">
      <xdr:nvSpPr>
        <xdr:cNvPr id="868" name="フローチャート: 判断 867">
          <a:extLst>
            <a:ext uri="{FF2B5EF4-FFF2-40B4-BE49-F238E27FC236}">
              <a16:creationId xmlns:a16="http://schemas.microsoft.com/office/drawing/2014/main" id="{5AB4132F-FA64-4FA0-AEB4-54438024BC61}"/>
            </a:ext>
          </a:extLst>
        </xdr:cNvPr>
        <xdr:cNvSpPr/>
      </xdr:nvSpPr>
      <xdr:spPr>
        <a:xfrm>
          <a:off x="12804140" y="17448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38735</xdr:rowOff>
    </xdr:from>
    <xdr:to>
      <xdr:col>72</xdr:col>
      <xdr:colOff>38100</xdr:colOff>
      <xdr:row>104</xdr:row>
      <xdr:rowOff>140335</xdr:rowOff>
    </xdr:to>
    <xdr:sp macro="" textlink="">
      <xdr:nvSpPr>
        <xdr:cNvPr id="869" name="フローチャート: 判断 868">
          <a:extLst>
            <a:ext uri="{FF2B5EF4-FFF2-40B4-BE49-F238E27FC236}">
              <a16:creationId xmlns:a16="http://schemas.microsoft.com/office/drawing/2014/main" id="{DB09E648-9B16-47CF-8581-0922C2F04804}"/>
            </a:ext>
          </a:extLst>
        </xdr:cNvPr>
        <xdr:cNvSpPr/>
      </xdr:nvSpPr>
      <xdr:spPr>
        <a:xfrm>
          <a:off x="12029440" y="1747329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90805</xdr:rowOff>
    </xdr:from>
    <xdr:to>
      <xdr:col>67</xdr:col>
      <xdr:colOff>101600</xdr:colOff>
      <xdr:row>105</xdr:row>
      <xdr:rowOff>20955</xdr:rowOff>
    </xdr:to>
    <xdr:sp macro="" textlink="">
      <xdr:nvSpPr>
        <xdr:cNvPr id="870" name="フローチャート: 判断 869">
          <a:extLst>
            <a:ext uri="{FF2B5EF4-FFF2-40B4-BE49-F238E27FC236}">
              <a16:creationId xmlns:a16="http://schemas.microsoft.com/office/drawing/2014/main" id="{DDA11445-EC0E-470F-BC61-523775D2125D}"/>
            </a:ext>
          </a:extLst>
        </xdr:cNvPr>
        <xdr:cNvSpPr/>
      </xdr:nvSpPr>
      <xdr:spPr>
        <a:xfrm>
          <a:off x="11231880" y="1752536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16510</xdr:rowOff>
    </xdr:from>
    <xdr:ext cx="762000" cy="259080"/>
    <xdr:sp macro="" textlink="">
      <xdr:nvSpPr>
        <xdr:cNvPr id="871" name="テキスト ボックス 870">
          <a:extLst>
            <a:ext uri="{FF2B5EF4-FFF2-40B4-BE49-F238E27FC236}">
              <a16:creationId xmlns:a16="http://schemas.microsoft.com/office/drawing/2014/main" id="{F84AE33B-DDC4-4015-9653-4F9D1F055E4C}"/>
            </a:ext>
          </a:extLst>
        </xdr:cNvPr>
        <xdr:cNvSpPr txBox="1"/>
      </xdr:nvSpPr>
      <xdr:spPr>
        <a:xfrm>
          <a:off x="14208760" y="186245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111</xdr:row>
      <xdr:rowOff>16510</xdr:rowOff>
    </xdr:from>
    <xdr:ext cx="762000" cy="259080"/>
    <xdr:sp macro="" textlink="">
      <xdr:nvSpPr>
        <xdr:cNvPr id="872" name="テキスト ボックス 871">
          <a:extLst>
            <a:ext uri="{FF2B5EF4-FFF2-40B4-BE49-F238E27FC236}">
              <a16:creationId xmlns:a16="http://schemas.microsoft.com/office/drawing/2014/main" id="{F92E3074-872C-44CE-B137-0194A799E85D}"/>
            </a:ext>
          </a:extLst>
        </xdr:cNvPr>
        <xdr:cNvSpPr txBox="1"/>
      </xdr:nvSpPr>
      <xdr:spPr>
        <a:xfrm>
          <a:off x="13462000" y="186245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111</xdr:row>
      <xdr:rowOff>16510</xdr:rowOff>
    </xdr:from>
    <xdr:ext cx="762000" cy="259080"/>
    <xdr:sp macro="" textlink="">
      <xdr:nvSpPr>
        <xdr:cNvPr id="873" name="テキスト ボックス 872">
          <a:extLst>
            <a:ext uri="{FF2B5EF4-FFF2-40B4-BE49-F238E27FC236}">
              <a16:creationId xmlns:a16="http://schemas.microsoft.com/office/drawing/2014/main" id="{453E7484-6D91-4081-B836-83E95EF0E700}"/>
            </a:ext>
          </a:extLst>
        </xdr:cNvPr>
        <xdr:cNvSpPr txBox="1"/>
      </xdr:nvSpPr>
      <xdr:spPr>
        <a:xfrm>
          <a:off x="12687300" y="186245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177800</xdr:colOff>
      <xdr:row>111</xdr:row>
      <xdr:rowOff>16510</xdr:rowOff>
    </xdr:from>
    <xdr:ext cx="762000" cy="259080"/>
    <xdr:sp macro="" textlink="">
      <xdr:nvSpPr>
        <xdr:cNvPr id="874" name="テキスト ボックス 873">
          <a:extLst>
            <a:ext uri="{FF2B5EF4-FFF2-40B4-BE49-F238E27FC236}">
              <a16:creationId xmlns:a16="http://schemas.microsoft.com/office/drawing/2014/main" id="{DD2DA5DE-99F0-423E-B0E9-254D8B449535}"/>
            </a:ext>
          </a:extLst>
        </xdr:cNvPr>
        <xdr:cNvSpPr txBox="1"/>
      </xdr:nvSpPr>
      <xdr:spPr>
        <a:xfrm>
          <a:off x="11904980" y="186245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111</xdr:row>
      <xdr:rowOff>16510</xdr:rowOff>
    </xdr:from>
    <xdr:ext cx="762000" cy="259080"/>
    <xdr:sp macro="" textlink="">
      <xdr:nvSpPr>
        <xdr:cNvPr id="875" name="テキスト ボックス 874">
          <a:extLst>
            <a:ext uri="{FF2B5EF4-FFF2-40B4-BE49-F238E27FC236}">
              <a16:creationId xmlns:a16="http://schemas.microsoft.com/office/drawing/2014/main" id="{F7B2CBB0-E399-45CF-B058-F3B8607F1D43}"/>
            </a:ext>
          </a:extLst>
        </xdr:cNvPr>
        <xdr:cNvSpPr txBox="1"/>
      </xdr:nvSpPr>
      <xdr:spPr>
        <a:xfrm>
          <a:off x="11115040" y="186245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102</xdr:row>
      <xdr:rowOff>136525</xdr:rowOff>
    </xdr:from>
    <xdr:to>
      <xdr:col>85</xdr:col>
      <xdr:colOff>177800</xdr:colOff>
      <xdr:row>103</xdr:row>
      <xdr:rowOff>66675</xdr:rowOff>
    </xdr:to>
    <xdr:sp macro="" textlink="">
      <xdr:nvSpPr>
        <xdr:cNvPr id="876" name="楕円 875">
          <a:extLst>
            <a:ext uri="{FF2B5EF4-FFF2-40B4-BE49-F238E27FC236}">
              <a16:creationId xmlns:a16="http://schemas.microsoft.com/office/drawing/2014/main" id="{399A33E1-8495-413A-965B-03E4A14A9E43}"/>
            </a:ext>
          </a:extLst>
        </xdr:cNvPr>
        <xdr:cNvSpPr/>
      </xdr:nvSpPr>
      <xdr:spPr>
        <a:xfrm>
          <a:off x="14325600" y="17235805"/>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159385</xdr:rowOff>
    </xdr:from>
    <xdr:ext cx="405130" cy="258445"/>
    <xdr:sp macro="" textlink="">
      <xdr:nvSpPr>
        <xdr:cNvPr id="877" name="【庁舎】&#10;有形固定資産減価償却率該当値テキスト">
          <a:extLst>
            <a:ext uri="{FF2B5EF4-FFF2-40B4-BE49-F238E27FC236}">
              <a16:creationId xmlns:a16="http://schemas.microsoft.com/office/drawing/2014/main" id="{904F62B3-F871-4C63-A9FC-C9C8706AC906}"/>
            </a:ext>
          </a:extLst>
        </xdr:cNvPr>
        <xdr:cNvSpPr txBox="1"/>
      </xdr:nvSpPr>
      <xdr:spPr>
        <a:xfrm>
          <a:off x="14414500" y="17091025"/>
          <a:ext cx="405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35.8</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102</xdr:row>
      <xdr:rowOff>84455</xdr:rowOff>
    </xdr:from>
    <xdr:to>
      <xdr:col>81</xdr:col>
      <xdr:colOff>101600</xdr:colOff>
      <xdr:row>103</xdr:row>
      <xdr:rowOff>14605</xdr:rowOff>
    </xdr:to>
    <xdr:sp macro="" textlink="">
      <xdr:nvSpPr>
        <xdr:cNvPr id="878" name="楕円 877">
          <a:extLst>
            <a:ext uri="{FF2B5EF4-FFF2-40B4-BE49-F238E27FC236}">
              <a16:creationId xmlns:a16="http://schemas.microsoft.com/office/drawing/2014/main" id="{BFFC89DB-E323-4F4F-9189-EF089008F447}"/>
            </a:ext>
          </a:extLst>
        </xdr:cNvPr>
        <xdr:cNvSpPr/>
      </xdr:nvSpPr>
      <xdr:spPr>
        <a:xfrm>
          <a:off x="13578840" y="171837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135255</xdr:rowOff>
    </xdr:from>
    <xdr:to>
      <xdr:col>85</xdr:col>
      <xdr:colOff>127000</xdr:colOff>
      <xdr:row>103</xdr:row>
      <xdr:rowOff>15875</xdr:rowOff>
    </xdr:to>
    <xdr:cxnSp macro="">
      <xdr:nvCxnSpPr>
        <xdr:cNvPr id="879" name="直線コネクタ 878">
          <a:extLst>
            <a:ext uri="{FF2B5EF4-FFF2-40B4-BE49-F238E27FC236}">
              <a16:creationId xmlns:a16="http://schemas.microsoft.com/office/drawing/2014/main" id="{38138BA4-7A55-4C16-991F-4D3C96D920E1}"/>
            </a:ext>
          </a:extLst>
        </xdr:cNvPr>
        <xdr:cNvCxnSpPr/>
      </xdr:nvCxnSpPr>
      <xdr:spPr>
        <a:xfrm>
          <a:off x="13629640" y="17234535"/>
          <a:ext cx="746760" cy="482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31750</xdr:rowOff>
    </xdr:from>
    <xdr:to>
      <xdr:col>76</xdr:col>
      <xdr:colOff>165100</xdr:colOff>
      <xdr:row>102</xdr:row>
      <xdr:rowOff>133350</xdr:rowOff>
    </xdr:to>
    <xdr:sp macro="" textlink="">
      <xdr:nvSpPr>
        <xdr:cNvPr id="880" name="楕円 879">
          <a:extLst>
            <a:ext uri="{FF2B5EF4-FFF2-40B4-BE49-F238E27FC236}">
              <a16:creationId xmlns:a16="http://schemas.microsoft.com/office/drawing/2014/main" id="{677138D1-FF11-451F-9C82-58AE16E68DA8}"/>
            </a:ext>
          </a:extLst>
        </xdr:cNvPr>
        <xdr:cNvSpPr/>
      </xdr:nvSpPr>
      <xdr:spPr>
        <a:xfrm>
          <a:off x="12804140" y="17131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82550</xdr:rowOff>
    </xdr:from>
    <xdr:to>
      <xdr:col>81</xdr:col>
      <xdr:colOff>50800</xdr:colOff>
      <xdr:row>102</xdr:row>
      <xdr:rowOff>135255</xdr:rowOff>
    </xdr:to>
    <xdr:cxnSp macro="">
      <xdr:nvCxnSpPr>
        <xdr:cNvPr id="881" name="直線コネクタ 880">
          <a:extLst>
            <a:ext uri="{FF2B5EF4-FFF2-40B4-BE49-F238E27FC236}">
              <a16:creationId xmlns:a16="http://schemas.microsoft.com/office/drawing/2014/main" id="{E1E44048-3379-4845-BF41-51C6B92C4A31}"/>
            </a:ext>
          </a:extLst>
        </xdr:cNvPr>
        <xdr:cNvCxnSpPr/>
      </xdr:nvCxnSpPr>
      <xdr:spPr>
        <a:xfrm>
          <a:off x="12854940" y="17181830"/>
          <a:ext cx="774700" cy="527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102</xdr:row>
      <xdr:rowOff>635</xdr:rowOff>
    </xdr:from>
    <xdr:to>
      <xdr:col>72</xdr:col>
      <xdr:colOff>38100</xdr:colOff>
      <xdr:row>102</xdr:row>
      <xdr:rowOff>102235</xdr:rowOff>
    </xdr:to>
    <xdr:sp macro="" textlink="">
      <xdr:nvSpPr>
        <xdr:cNvPr id="882" name="楕円 881">
          <a:extLst>
            <a:ext uri="{FF2B5EF4-FFF2-40B4-BE49-F238E27FC236}">
              <a16:creationId xmlns:a16="http://schemas.microsoft.com/office/drawing/2014/main" id="{374B079F-E6A8-46F8-8AB2-8C2CF2164E1C}"/>
            </a:ext>
          </a:extLst>
        </xdr:cNvPr>
        <xdr:cNvSpPr/>
      </xdr:nvSpPr>
      <xdr:spPr>
        <a:xfrm>
          <a:off x="12029440" y="1709991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102</xdr:row>
      <xdr:rowOff>52070</xdr:rowOff>
    </xdr:from>
    <xdr:to>
      <xdr:col>76</xdr:col>
      <xdr:colOff>114300</xdr:colOff>
      <xdr:row>102</xdr:row>
      <xdr:rowOff>82550</xdr:rowOff>
    </xdr:to>
    <xdr:cxnSp macro="">
      <xdr:nvCxnSpPr>
        <xdr:cNvPr id="883" name="直線コネクタ 882">
          <a:extLst>
            <a:ext uri="{FF2B5EF4-FFF2-40B4-BE49-F238E27FC236}">
              <a16:creationId xmlns:a16="http://schemas.microsoft.com/office/drawing/2014/main" id="{EF8BF35D-91F5-461E-A92B-BCE689BDF9A2}"/>
            </a:ext>
          </a:extLst>
        </xdr:cNvPr>
        <xdr:cNvCxnSpPr/>
      </xdr:nvCxnSpPr>
      <xdr:spPr>
        <a:xfrm>
          <a:off x="12072620" y="17151350"/>
          <a:ext cx="78232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101</xdr:row>
      <xdr:rowOff>121920</xdr:rowOff>
    </xdr:from>
    <xdr:to>
      <xdr:col>67</xdr:col>
      <xdr:colOff>101600</xdr:colOff>
      <xdr:row>102</xdr:row>
      <xdr:rowOff>52070</xdr:rowOff>
    </xdr:to>
    <xdr:sp macro="" textlink="">
      <xdr:nvSpPr>
        <xdr:cNvPr id="884" name="楕円 883">
          <a:extLst>
            <a:ext uri="{FF2B5EF4-FFF2-40B4-BE49-F238E27FC236}">
              <a16:creationId xmlns:a16="http://schemas.microsoft.com/office/drawing/2014/main" id="{453C695A-B522-4875-93B1-9BD006E40901}"/>
            </a:ext>
          </a:extLst>
        </xdr:cNvPr>
        <xdr:cNvSpPr/>
      </xdr:nvSpPr>
      <xdr:spPr>
        <a:xfrm>
          <a:off x="11231880" y="170535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102</xdr:row>
      <xdr:rowOff>1270</xdr:rowOff>
    </xdr:from>
    <xdr:to>
      <xdr:col>71</xdr:col>
      <xdr:colOff>177800</xdr:colOff>
      <xdr:row>102</xdr:row>
      <xdr:rowOff>52070</xdr:rowOff>
    </xdr:to>
    <xdr:cxnSp macro="">
      <xdr:nvCxnSpPr>
        <xdr:cNvPr id="885" name="直線コネクタ 884">
          <a:extLst>
            <a:ext uri="{FF2B5EF4-FFF2-40B4-BE49-F238E27FC236}">
              <a16:creationId xmlns:a16="http://schemas.microsoft.com/office/drawing/2014/main" id="{4CDC1B08-D99A-49C6-AA9F-91D0B8D39D1D}"/>
            </a:ext>
          </a:extLst>
        </xdr:cNvPr>
        <xdr:cNvCxnSpPr/>
      </xdr:nvCxnSpPr>
      <xdr:spPr>
        <a:xfrm>
          <a:off x="11282680" y="17100550"/>
          <a:ext cx="789940" cy="50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104</xdr:row>
      <xdr:rowOff>109855</xdr:rowOff>
    </xdr:from>
    <xdr:ext cx="405130" cy="257175"/>
    <xdr:sp macro="" textlink="">
      <xdr:nvSpPr>
        <xdr:cNvPr id="886" name="n_1aveValue【庁舎】&#10;有形固定資産減価償却率">
          <a:extLst>
            <a:ext uri="{FF2B5EF4-FFF2-40B4-BE49-F238E27FC236}">
              <a16:creationId xmlns:a16="http://schemas.microsoft.com/office/drawing/2014/main" id="{047B6FF7-A297-4AA2-B031-BF142A223AC9}"/>
            </a:ext>
          </a:extLst>
        </xdr:cNvPr>
        <xdr:cNvSpPr txBox="1"/>
      </xdr:nvSpPr>
      <xdr:spPr>
        <a:xfrm>
          <a:off x="13437235" y="17544415"/>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49.5</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104</xdr:row>
      <xdr:rowOff>106680</xdr:rowOff>
    </xdr:from>
    <xdr:ext cx="403225" cy="259080"/>
    <xdr:sp macro="" textlink="">
      <xdr:nvSpPr>
        <xdr:cNvPr id="887" name="n_2aveValue【庁舎】&#10;有形固定資産減価償却率">
          <a:extLst>
            <a:ext uri="{FF2B5EF4-FFF2-40B4-BE49-F238E27FC236}">
              <a16:creationId xmlns:a16="http://schemas.microsoft.com/office/drawing/2014/main" id="{406A6E27-A161-461B-AAA4-5427E82A54FA}"/>
            </a:ext>
          </a:extLst>
        </xdr:cNvPr>
        <xdr:cNvSpPr txBox="1"/>
      </xdr:nvSpPr>
      <xdr:spPr>
        <a:xfrm>
          <a:off x="12675235" y="1754124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49.3</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104</xdr:row>
      <xdr:rowOff>132080</xdr:rowOff>
    </xdr:from>
    <xdr:ext cx="403225" cy="257175"/>
    <xdr:sp macro="" textlink="">
      <xdr:nvSpPr>
        <xdr:cNvPr id="888" name="n_3aveValue【庁舎】&#10;有形固定資産減価償却率">
          <a:extLst>
            <a:ext uri="{FF2B5EF4-FFF2-40B4-BE49-F238E27FC236}">
              <a16:creationId xmlns:a16="http://schemas.microsoft.com/office/drawing/2014/main" id="{3024B484-8302-4F39-98F5-4053B868645F}"/>
            </a:ext>
          </a:extLst>
        </xdr:cNvPr>
        <xdr:cNvSpPr txBox="1"/>
      </xdr:nvSpPr>
      <xdr:spPr>
        <a:xfrm>
          <a:off x="11900535" y="17566640"/>
          <a:ext cx="4032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50.8</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105</xdr:row>
      <xdr:rowOff>12065</xdr:rowOff>
    </xdr:from>
    <xdr:ext cx="403225" cy="259080"/>
    <xdr:sp macro="" textlink="">
      <xdr:nvSpPr>
        <xdr:cNvPr id="889" name="n_4aveValue【庁舎】&#10;有形固定資産減価償却率">
          <a:extLst>
            <a:ext uri="{FF2B5EF4-FFF2-40B4-BE49-F238E27FC236}">
              <a16:creationId xmlns:a16="http://schemas.microsoft.com/office/drawing/2014/main" id="{BC3A2A49-E0A6-4537-827F-59CF6D124A4B}"/>
            </a:ext>
          </a:extLst>
        </xdr:cNvPr>
        <xdr:cNvSpPr txBox="1"/>
      </xdr:nvSpPr>
      <xdr:spPr>
        <a:xfrm>
          <a:off x="11102975" y="1761426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54.0</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101</xdr:row>
      <xdr:rowOff>31115</xdr:rowOff>
    </xdr:from>
    <xdr:ext cx="405130" cy="257175"/>
    <xdr:sp macro="" textlink="">
      <xdr:nvSpPr>
        <xdr:cNvPr id="890" name="n_1mainValue【庁舎】&#10;有形固定資産減価償却率">
          <a:extLst>
            <a:ext uri="{FF2B5EF4-FFF2-40B4-BE49-F238E27FC236}">
              <a16:creationId xmlns:a16="http://schemas.microsoft.com/office/drawing/2014/main" id="{805B4214-75B3-4881-9FCF-B285D462DCDD}"/>
            </a:ext>
          </a:extLst>
        </xdr:cNvPr>
        <xdr:cNvSpPr txBox="1"/>
      </xdr:nvSpPr>
      <xdr:spPr>
        <a:xfrm>
          <a:off x="13437235" y="16962755"/>
          <a:ext cx="4051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32.6</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100</xdr:row>
      <xdr:rowOff>149860</xdr:rowOff>
    </xdr:from>
    <xdr:ext cx="403225" cy="259080"/>
    <xdr:sp macro="" textlink="">
      <xdr:nvSpPr>
        <xdr:cNvPr id="891" name="n_2mainValue【庁舎】&#10;有形固定資産減価償却率">
          <a:extLst>
            <a:ext uri="{FF2B5EF4-FFF2-40B4-BE49-F238E27FC236}">
              <a16:creationId xmlns:a16="http://schemas.microsoft.com/office/drawing/2014/main" id="{75578FC0-3D3C-4FF0-97BE-9F2CC16D01A1}"/>
            </a:ext>
          </a:extLst>
        </xdr:cNvPr>
        <xdr:cNvSpPr txBox="1"/>
      </xdr:nvSpPr>
      <xdr:spPr>
        <a:xfrm>
          <a:off x="12675235" y="169138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29.4</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100</xdr:row>
      <xdr:rowOff>118745</xdr:rowOff>
    </xdr:from>
    <xdr:ext cx="403225" cy="259080"/>
    <xdr:sp macro="" textlink="">
      <xdr:nvSpPr>
        <xdr:cNvPr id="892" name="n_3mainValue【庁舎】&#10;有形固定資産減価償却率">
          <a:extLst>
            <a:ext uri="{FF2B5EF4-FFF2-40B4-BE49-F238E27FC236}">
              <a16:creationId xmlns:a16="http://schemas.microsoft.com/office/drawing/2014/main" id="{DCB55FC5-792C-4529-850F-D44E9003DF7F}"/>
            </a:ext>
          </a:extLst>
        </xdr:cNvPr>
        <xdr:cNvSpPr txBox="1"/>
      </xdr:nvSpPr>
      <xdr:spPr>
        <a:xfrm>
          <a:off x="11900535" y="168827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27.5</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100</xdr:row>
      <xdr:rowOff>68580</xdr:rowOff>
    </xdr:from>
    <xdr:ext cx="403225" cy="259080"/>
    <xdr:sp macro="" textlink="">
      <xdr:nvSpPr>
        <xdr:cNvPr id="893" name="n_4mainValue【庁舎】&#10;有形固定資産減価償却率">
          <a:extLst>
            <a:ext uri="{FF2B5EF4-FFF2-40B4-BE49-F238E27FC236}">
              <a16:creationId xmlns:a16="http://schemas.microsoft.com/office/drawing/2014/main" id="{46E9E95C-E86B-4CBF-95DE-A16CA05C2E18}"/>
            </a:ext>
          </a:extLst>
        </xdr:cNvPr>
        <xdr:cNvSpPr txBox="1"/>
      </xdr:nvSpPr>
      <xdr:spPr>
        <a:xfrm>
          <a:off x="11102975" y="1683258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24.4</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4" name="正方形/長方形 893">
          <a:extLst>
            <a:ext uri="{FF2B5EF4-FFF2-40B4-BE49-F238E27FC236}">
              <a16:creationId xmlns:a16="http://schemas.microsoft.com/office/drawing/2014/main" id="{0F3CD775-36CF-48F6-B3F0-F04637992540}"/>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5" name="正方形/長方形 894">
          <a:extLst>
            <a:ext uri="{FF2B5EF4-FFF2-40B4-BE49-F238E27FC236}">
              <a16:creationId xmlns:a16="http://schemas.microsoft.com/office/drawing/2014/main" id="{10AFE27B-4139-4578-8E2B-9E3AA5E78F58}"/>
            </a:ext>
          </a:extLst>
        </xdr:cNvPr>
        <xdr:cNvSpPr/>
      </xdr:nvSpPr>
      <xdr:spPr>
        <a:xfrm>
          <a:off x="16220440" y="1592326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6" name="正方形/長方形 895">
          <a:extLst>
            <a:ext uri="{FF2B5EF4-FFF2-40B4-BE49-F238E27FC236}">
              <a16:creationId xmlns:a16="http://schemas.microsoft.com/office/drawing/2014/main" id="{75DC23A3-DA63-48D6-8427-2FF2D0592A00}"/>
            </a:ext>
          </a:extLst>
        </xdr:cNvPr>
        <xdr:cNvSpPr/>
      </xdr:nvSpPr>
      <xdr:spPr>
        <a:xfrm>
          <a:off x="16220440" y="1611884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27/75</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7" name="正方形/長方形 896">
          <a:extLst>
            <a:ext uri="{FF2B5EF4-FFF2-40B4-BE49-F238E27FC236}">
              <a16:creationId xmlns:a16="http://schemas.microsoft.com/office/drawing/2014/main" id="{D1CEEB3C-7942-4981-AE3F-43BEBD5E89A5}"/>
            </a:ext>
          </a:extLst>
        </xdr:cNvPr>
        <xdr:cNvSpPr/>
      </xdr:nvSpPr>
      <xdr:spPr>
        <a:xfrm>
          <a:off x="17099280" y="1592326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8" name="正方形/長方形 897">
          <a:extLst>
            <a:ext uri="{FF2B5EF4-FFF2-40B4-BE49-F238E27FC236}">
              <a16:creationId xmlns:a16="http://schemas.microsoft.com/office/drawing/2014/main" id="{6032E433-EA1E-42CA-8DA2-6E8C089A0792}"/>
            </a:ext>
          </a:extLst>
        </xdr:cNvPr>
        <xdr:cNvSpPr/>
      </xdr:nvSpPr>
      <xdr:spPr>
        <a:xfrm>
          <a:off x="17099280" y="1611884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0.198</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9" name="正方形/長方形 898">
          <a:extLst>
            <a:ext uri="{FF2B5EF4-FFF2-40B4-BE49-F238E27FC236}">
              <a16:creationId xmlns:a16="http://schemas.microsoft.com/office/drawing/2014/main" id="{FA2BBF15-38DB-4E33-9458-F4452671D177}"/>
            </a:ext>
          </a:extLst>
        </xdr:cNvPr>
        <xdr:cNvSpPr/>
      </xdr:nvSpPr>
      <xdr:spPr>
        <a:xfrm>
          <a:off x="18105120" y="15923260"/>
          <a:ext cx="13411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新潟県平均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0" name="正方形/長方形 899">
          <a:extLst>
            <a:ext uri="{FF2B5EF4-FFF2-40B4-BE49-F238E27FC236}">
              <a16:creationId xmlns:a16="http://schemas.microsoft.com/office/drawing/2014/main" id="{02FE7B0F-5028-468D-B0F2-4876F709FF09}"/>
            </a:ext>
          </a:extLst>
        </xdr:cNvPr>
        <xdr:cNvSpPr/>
      </xdr:nvSpPr>
      <xdr:spPr>
        <a:xfrm>
          <a:off x="18105120" y="16118840"/>
          <a:ext cx="13411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0.281</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1" name="正方形/長方形 900">
          <a:extLst>
            <a:ext uri="{FF2B5EF4-FFF2-40B4-BE49-F238E27FC236}">
              <a16:creationId xmlns:a16="http://schemas.microsoft.com/office/drawing/2014/main" id="{D2B83712-69F2-46D8-9980-CF3674C8A977}"/>
            </a:ext>
          </a:extLst>
        </xdr:cNvPr>
        <xdr:cNvSpPr/>
      </xdr:nvSpPr>
      <xdr:spPr>
        <a:xfrm>
          <a:off x="16093440" y="16394430"/>
          <a:ext cx="4175760" cy="223266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7980" cy="225425"/>
    <xdr:sp macro="" textlink="">
      <xdr:nvSpPr>
        <xdr:cNvPr id="902" name="テキスト ボックス 901">
          <a:extLst>
            <a:ext uri="{FF2B5EF4-FFF2-40B4-BE49-F238E27FC236}">
              <a16:creationId xmlns:a16="http://schemas.microsoft.com/office/drawing/2014/main" id="{9005F591-8F51-4160-BBF8-6038DA7781FB}"/>
            </a:ext>
          </a:extLst>
        </xdr:cNvPr>
        <xdr:cNvSpPr txBox="1"/>
      </xdr:nvSpPr>
      <xdr:spPr>
        <a:xfrm>
          <a:off x="16078200" y="16207740"/>
          <a:ext cx="3479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3" name="直線コネクタ 902">
          <a:extLst>
            <a:ext uri="{FF2B5EF4-FFF2-40B4-BE49-F238E27FC236}">
              <a16:creationId xmlns:a16="http://schemas.microsoft.com/office/drawing/2014/main" id="{B0409F94-717B-408B-A2F6-10B55E58C6B2}"/>
            </a:ext>
          </a:extLst>
        </xdr:cNvPr>
        <xdr:cNvCxnSpPr/>
      </xdr:nvCxnSpPr>
      <xdr:spPr>
        <a:xfrm>
          <a:off x="16093440" y="1862709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110</xdr:row>
      <xdr:rowOff>48260</xdr:rowOff>
    </xdr:from>
    <xdr:ext cx="465455" cy="259080"/>
    <xdr:sp macro="" textlink="">
      <xdr:nvSpPr>
        <xdr:cNvPr id="904" name="テキスト ボックス 903">
          <a:extLst>
            <a:ext uri="{FF2B5EF4-FFF2-40B4-BE49-F238E27FC236}">
              <a16:creationId xmlns:a16="http://schemas.microsoft.com/office/drawing/2014/main" id="{16821B2F-E9D4-4D6B-BC23-D5966C24E4EE}"/>
            </a:ext>
          </a:extLst>
        </xdr:cNvPr>
        <xdr:cNvSpPr txBox="1"/>
      </xdr:nvSpPr>
      <xdr:spPr>
        <a:xfrm>
          <a:off x="15694660" y="1848866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109</xdr:row>
      <xdr:rowOff>35560</xdr:rowOff>
    </xdr:from>
    <xdr:to>
      <xdr:col>120</xdr:col>
      <xdr:colOff>114300</xdr:colOff>
      <xdr:row>109</xdr:row>
      <xdr:rowOff>35560</xdr:rowOff>
    </xdr:to>
    <xdr:cxnSp macro="">
      <xdr:nvCxnSpPr>
        <xdr:cNvPr id="905" name="直線コネクタ 904">
          <a:extLst>
            <a:ext uri="{FF2B5EF4-FFF2-40B4-BE49-F238E27FC236}">
              <a16:creationId xmlns:a16="http://schemas.microsoft.com/office/drawing/2014/main" id="{C9C00E09-B531-40CE-A623-541E686FC7AE}"/>
            </a:ext>
          </a:extLst>
        </xdr:cNvPr>
        <xdr:cNvCxnSpPr/>
      </xdr:nvCxnSpPr>
      <xdr:spPr>
        <a:xfrm>
          <a:off x="16093440" y="1830832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108</xdr:row>
      <xdr:rowOff>64770</xdr:rowOff>
    </xdr:from>
    <xdr:ext cx="465455" cy="257175"/>
    <xdr:sp macro="" textlink="">
      <xdr:nvSpPr>
        <xdr:cNvPr id="906" name="テキスト ボックス 905">
          <a:extLst>
            <a:ext uri="{FF2B5EF4-FFF2-40B4-BE49-F238E27FC236}">
              <a16:creationId xmlns:a16="http://schemas.microsoft.com/office/drawing/2014/main" id="{EF073C2B-0D8B-48D6-AEBB-BC405F3FD649}"/>
            </a:ext>
          </a:extLst>
        </xdr:cNvPr>
        <xdr:cNvSpPr txBox="1"/>
      </xdr:nvSpPr>
      <xdr:spPr>
        <a:xfrm>
          <a:off x="15694660" y="1816989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dr:col>96</xdr:col>
      <xdr:colOff>0</xdr:colOff>
      <xdr:row>107</xdr:row>
      <xdr:rowOff>52070</xdr:rowOff>
    </xdr:from>
    <xdr:to>
      <xdr:col>120</xdr:col>
      <xdr:colOff>114300</xdr:colOff>
      <xdr:row>107</xdr:row>
      <xdr:rowOff>52070</xdr:rowOff>
    </xdr:to>
    <xdr:cxnSp macro="">
      <xdr:nvCxnSpPr>
        <xdr:cNvPr id="907" name="直線コネクタ 906">
          <a:extLst>
            <a:ext uri="{FF2B5EF4-FFF2-40B4-BE49-F238E27FC236}">
              <a16:creationId xmlns:a16="http://schemas.microsoft.com/office/drawing/2014/main" id="{A027188D-AC36-4E37-91AD-D3782AF9A265}"/>
            </a:ext>
          </a:extLst>
        </xdr:cNvPr>
        <xdr:cNvCxnSpPr/>
      </xdr:nvCxnSpPr>
      <xdr:spPr>
        <a:xfrm>
          <a:off x="16093440" y="1798955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106</xdr:row>
      <xdr:rowOff>80645</xdr:rowOff>
    </xdr:from>
    <xdr:ext cx="465455" cy="259080"/>
    <xdr:sp macro="" textlink="">
      <xdr:nvSpPr>
        <xdr:cNvPr id="908" name="テキスト ボックス 907">
          <a:extLst>
            <a:ext uri="{FF2B5EF4-FFF2-40B4-BE49-F238E27FC236}">
              <a16:creationId xmlns:a16="http://schemas.microsoft.com/office/drawing/2014/main" id="{403CF6ED-A13B-46AF-ACAE-9E1E254C19A9}"/>
            </a:ext>
          </a:extLst>
        </xdr:cNvPr>
        <xdr:cNvSpPr txBox="1"/>
      </xdr:nvSpPr>
      <xdr:spPr>
        <a:xfrm>
          <a:off x="15694660" y="1785048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96</xdr:col>
      <xdr:colOff>0</xdr:colOff>
      <xdr:row>105</xdr:row>
      <xdr:rowOff>67945</xdr:rowOff>
    </xdr:from>
    <xdr:to>
      <xdr:col>120</xdr:col>
      <xdr:colOff>114300</xdr:colOff>
      <xdr:row>105</xdr:row>
      <xdr:rowOff>67945</xdr:rowOff>
    </xdr:to>
    <xdr:cxnSp macro="">
      <xdr:nvCxnSpPr>
        <xdr:cNvPr id="909" name="直線コネクタ 908">
          <a:extLst>
            <a:ext uri="{FF2B5EF4-FFF2-40B4-BE49-F238E27FC236}">
              <a16:creationId xmlns:a16="http://schemas.microsoft.com/office/drawing/2014/main" id="{D11D9FF5-0AAB-4DBF-AA3F-9ABFC2D7D2FE}"/>
            </a:ext>
          </a:extLst>
        </xdr:cNvPr>
        <xdr:cNvCxnSpPr/>
      </xdr:nvCxnSpPr>
      <xdr:spPr>
        <a:xfrm>
          <a:off x="16093440" y="17670145"/>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104</xdr:row>
      <xdr:rowOff>97790</xdr:rowOff>
    </xdr:from>
    <xdr:ext cx="465455" cy="257175"/>
    <xdr:sp macro="" textlink="">
      <xdr:nvSpPr>
        <xdr:cNvPr id="910" name="テキスト ボックス 909">
          <a:extLst>
            <a:ext uri="{FF2B5EF4-FFF2-40B4-BE49-F238E27FC236}">
              <a16:creationId xmlns:a16="http://schemas.microsoft.com/office/drawing/2014/main" id="{3D4BEB47-7DFA-4F24-B106-CCA7B51224A9}"/>
            </a:ext>
          </a:extLst>
        </xdr:cNvPr>
        <xdr:cNvSpPr txBox="1"/>
      </xdr:nvSpPr>
      <xdr:spPr>
        <a:xfrm>
          <a:off x="15694660" y="1753235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dr:col>96</xdr:col>
      <xdr:colOff>0</xdr:colOff>
      <xdr:row>103</xdr:row>
      <xdr:rowOff>84455</xdr:rowOff>
    </xdr:from>
    <xdr:to>
      <xdr:col>120</xdr:col>
      <xdr:colOff>114300</xdr:colOff>
      <xdr:row>103</xdr:row>
      <xdr:rowOff>84455</xdr:rowOff>
    </xdr:to>
    <xdr:cxnSp macro="">
      <xdr:nvCxnSpPr>
        <xdr:cNvPr id="911" name="直線コネクタ 910">
          <a:extLst>
            <a:ext uri="{FF2B5EF4-FFF2-40B4-BE49-F238E27FC236}">
              <a16:creationId xmlns:a16="http://schemas.microsoft.com/office/drawing/2014/main" id="{471B4BC8-5B79-4405-B17C-EB93AA5FAC9D}"/>
            </a:ext>
          </a:extLst>
        </xdr:cNvPr>
        <xdr:cNvCxnSpPr/>
      </xdr:nvCxnSpPr>
      <xdr:spPr>
        <a:xfrm>
          <a:off x="16093440" y="17351375"/>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102</xdr:row>
      <xdr:rowOff>113665</xdr:rowOff>
    </xdr:from>
    <xdr:ext cx="465455" cy="258445"/>
    <xdr:sp macro="" textlink="">
      <xdr:nvSpPr>
        <xdr:cNvPr id="912" name="テキスト ボックス 911">
          <a:extLst>
            <a:ext uri="{FF2B5EF4-FFF2-40B4-BE49-F238E27FC236}">
              <a16:creationId xmlns:a16="http://schemas.microsoft.com/office/drawing/2014/main" id="{200219F9-7152-4935-BC88-01B9D48817A1}"/>
            </a:ext>
          </a:extLst>
        </xdr:cNvPr>
        <xdr:cNvSpPr txBox="1"/>
      </xdr:nvSpPr>
      <xdr:spPr>
        <a:xfrm>
          <a:off x="15694660" y="17212945"/>
          <a:ext cx="4654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96</xdr:col>
      <xdr:colOff>0</xdr:colOff>
      <xdr:row>101</xdr:row>
      <xdr:rowOff>100965</xdr:rowOff>
    </xdr:from>
    <xdr:to>
      <xdr:col>120</xdr:col>
      <xdr:colOff>114300</xdr:colOff>
      <xdr:row>101</xdr:row>
      <xdr:rowOff>100965</xdr:rowOff>
    </xdr:to>
    <xdr:cxnSp macro="">
      <xdr:nvCxnSpPr>
        <xdr:cNvPr id="913" name="直線コネクタ 912">
          <a:extLst>
            <a:ext uri="{FF2B5EF4-FFF2-40B4-BE49-F238E27FC236}">
              <a16:creationId xmlns:a16="http://schemas.microsoft.com/office/drawing/2014/main" id="{916D3757-08F0-4EA0-B275-0ADE2E0AEAFB}"/>
            </a:ext>
          </a:extLst>
        </xdr:cNvPr>
        <xdr:cNvCxnSpPr/>
      </xdr:nvCxnSpPr>
      <xdr:spPr>
        <a:xfrm>
          <a:off x="16093440" y="17032605"/>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100</xdr:row>
      <xdr:rowOff>130175</xdr:rowOff>
    </xdr:from>
    <xdr:ext cx="465455" cy="259080"/>
    <xdr:sp macro="" textlink="">
      <xdr:nvSpPr>
        <xdr:cNvPr id="914" name="テキスト ボックス 913">
          <a:extLst>
            <a:ext uri="{FF2B5EF4-FFF2-40B4-BE49-F238E27FC236}">
              <a16:creationId xmlns:a16="http://schemas.microsoft.com/office/drawing/2014/main" id="{F5F93992-D343-46C8-966D-700929D55503}"/>
            </a:ext>
          </a:extLst>
        </xdr:cNvPr>
        <xdr:cNvSpPr txBox="1"/>
      </xdr:nvSpPr>
      <xdr:spPr>
        <a:xfrm>
          <a:off x="15694660" y="16894175"/>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dr:col>96</xdr:col>
      <xdr:colOff>0</xdr:colOff>
      <xdr:row>99</xdr:row>
      <xdr:rowOff>116840</xdr:rowOff>
    </xdr:from>
    <xdr:to>
      <xdr:col>120</xdr:col>
      <xdr:colOff>114300</xdr:colOff>
      <xdr:row>99</xdr:row>
      <xdr:rowOff>116840</xdr:rowOff>
    </xdr:to>
    <xdr:cxnSp macro="">
      <xdr:nvCxnSpPr>
        <xdr:cNvPr id="915" name="直線コネクタ 914">
          <a:extLst>
            <a:ext uri="{FF2B5EF4-FFF2-40B4-BE49-F238E27FC236}">
              <a16:creationId xmlns:a16="http://schemas.microsoft.com/office/drawing/2014/main" id="{6BB9E5AB-3E00-4403-BB5B-A05A5A97D235}"/>
            </a:ext>
          </a:extLst>
        </xdr:cNvPr>
        <xdr:cNvCxnSpPr/>
      </xdr:nvCxnSpPr>
      <xdr:spPr>
        <a:xfrm>
          <a:off x="16093440" y="1671320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98</xdr:row>
      <xdr:rowOff>146050</xdr:rowOff>
    </xdr:from>
    <xdr:ext cx="465455" cy="257175"/>
    <xdr:sp macro="" textlink="">
      <xdr:nvSpPr>
        <xdr:cNvPr id="916" name="テキスト ボックス 915">
          <a:extLst>
            <a:ext uri="{FF2B5EF4-FFF2-40B4-BE49-F238E27FC236}">
              <a16:creationId xmlns:a16="http://schemas.microsoft.com/office/drawing/2014/main" id="{8125B96C-33F4-41B8-87B6-DF956DEBCC62}"/>
            </a:ext>
          </a:extLst>
        </xdr:cNvPr>
        <xdr:cNvSpPr txBox="1"/>
      </xdr:nvSpPr>
      <xdr:spPr>
        <a:xfrm>
          <a:off x="15694660" y="16574770"/>
          <a:ext cx="4654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7" name="直線コネクタ 916">
          <a:extLst>
            <a:ext uri="{FF2B5EF4-FFF2-40B4-BE49-F238E27FC236}">
              <a16:creationId xmlns:a16="http://schemas.microsoft.com/office/drawing/2014/main" id="{990885EB-15C6-4A1C-A154-FC33C3FA89B6}"/>
            </a:ext>
          </a:extLst>
        </xdr:cNvPr>
        <xdr:cNvCxnSpPr/>
      </xdr:nvCxnSpPr>
      <xdr:spPr>
        <a:xfrm>
          <a:off x="16093440" y="16394430"/>
          <a:ext cx="41376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96</xdr:row>
      <xdr:rowOff>162560</xdr:rowOff>
    </xdr:from>
    <xdr:ext cx="465455" cy="259080"/>
    <xdr:sp macro="" textlink="">
      <xdr:nvSpPr>
        <xdr:cNvPr id="918" name="テキスト ボックス 917">
          <a:extLst>
            <a:ext uri="{FF2B5EF4-FFF2-40B4-BE49-F238E27FC236}">
              <a16:creationId xmlns:a16="http://schemas.microsoft.com/office/drawing/2014/main" id="{A4281E3A-8D62-4750-BC94-8B25B3B1940A}"/>
            </a:ext>
          </a:extLst>
        </xdr:cNvPr>
        <xdr:cNvSpPr txBox="1"/>
      </xdr:nvSpPr>
      <xdr:spPr>
        <a:xfrm>
          <a:off x="15694660" y="16256000"/>
          <a:ext cx="465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0.700</a:t>
          </a:r>
          <a:endParaRPr kumimoji="1" lang="ja-JP" altLang="en-US" sz="1000">
            <a:latin typeface="ＭＳ Ｐゴシック"/>
            <a:ea typeface="ＭＳ Ｐゴシック"/>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9" name="【庁舎】&#10;一人当たり面積グラフ枠">
          <a:extLst>
            <a:ext uri="{FF2B5EF4-FFF2-40B4-BE49-F238E27FC236}">
              <a16:creationId xmlns:a16="http://schemas.microsoft.com/office/drawing/2014/main" id="{D7DBC917-9E92-4347-A3C6-CCBBA6A82754}"/>
            </a:ext>
          </a:extLst>
        </xdr:cNvPr>
        <xdr:cNvSpPr/>
      </xdr:nvSpPr>
      <xdr:spPr>
        <a:xfrm>
          <a:off x="16093440" y="16394430"/>
          <a:ext cx="4175760" cy="2232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100</xdr:row>
      <xdr:rowOff>24130</xdr:rowOff>
    </xdr:from>
    <xdr:to>
      <xdr:col>116</xdr:col>
      <xdr:colOff>62865</xdr:colOff>
      <xdr:row>109</xdr:row>
      <xdr:rowOff>32385</xdr:rowOff>
    </xdr:to>
    <xdr:cxnSp macro="">
      <xdr:nvCxnSpPr>
        <xdr:cNvPr id="920" name="直線コネクタ 919">
          <a:extLst>
            <a:ext uri="{FF2B5EF4-FFF2-40B4-BE49-F238E27FC236}">
              <a16:creationId xmlns:a16="http://schemas.microsoft.com/office/drawing/2014/main" id="{47F29460-C3AB-488A-AE24-21BD990AD89F}"/>
            </a:ext>
          </a:extLst>
        </xdr:cNvPr>
        <xdr:cNvCxnSpPr/>
      </xdr:nvCxnSpPr>
      <xdr:spPr>
        <a:xfrm flipV="1">
          <a:off x="19509105" y="16788130"/>
          <a:ext cx="0" cy="15170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36195</xdr:rowOff>
    </xdr:from>
    <xdr:ext cx="469900" cy="259080"/>
    <xdr:sp macro="" textlink="">
      <xdr:nvSpPr>
        <xdr:cNvPr id="921" name="【庁舎】&#10;一人当たり面積最小値テキスト">
          <a:extLst>
            <a:ext uri="{FF2B5EF4-FFF2-40B4-BE49-F238E27FC236}">
              <a16:creationId xmlns:a16="http://schemas.microsoft.com/office/drawing/2014/main" id="{17EAFDF5-D1B4-4A3F-B0C0-3694FEA02562}"/>
            </a:ext>
          </a:extLst>
        </xdr:cNvPr>
        <xdr:cNvSpPr txBox="1"/>
      </xdr:nvSpPr>
      <xdr:spPr>
        <a:xfrm>
          <a:off x="19547840" y="1830895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0.101</a:t>
          </a:r>
          <a:endParaRPr kumimoji="1" lang="ja-JP" altLang="en-US" sz="1000" b="1">
            <a:latin typeface="ＭＳ Ｐゴシック"/>
            <a:ea typeface="ＭＳ Ｐゴシック"/>
          </a:endParaRPr>
        </a:p>
      </xdr:txBody>
    </xdr:sp>
    <xdr:clientData/>
  </xdr:oneCellAnchor>
  <xdr:twoCellAnchor>
    <xdr:from>
      <xdr:col>115</xdr:col>
      <xdr:colOff>165100</xdr:colOff>
      <xdr:row>109</xdr:row>
      <xdr:rowOff>32385</xdr:rowOff>
    </xdr:from>
    <xdr:to>
      <xdr:col>116</xdr:col>
      <xdr:colOff>152400</xdr:colOff>
      <xdr:row>109</xdr:row>
      <xdr:rowOff>32385</xdr:rowOff>
    </xdr:to>
    <xdr:cxnSp macro="">
      <xdr:nvCxnSpPr>
        <xdr:cNvPr id="922" name="直線コネクタ 921">
          <a:extLst>
            <a:ext uri="{FF2B5EF4-FFF2-40B4-BE49-F238E27FC236}">
              <a16:creationId xmlns:a16="http://schemas.microsoft.com/office/drawing/2014/main" id="{7A06CBB8-9FFE-40A2-940E-3ACDF8B49E1F}"/>
            </a:ext>
          </a:extLst>
        </xdr:cNvPr>
        <xdr:cNvCxnSpPr/>
      </xdr:nvCxnSpPr>
      <xdr:spPr>
        <a:xfrm>
          <a:off x="19443700" y="18305145"/>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142240</xdr:rowOff>
    </xdr:from>
    <xdr:ext cx="469900" cy="259080"/>
    <xdr:sp macro="" textlink="">
      <xdr:nvSpPr>
        <xdr:cNvPr id="923" name="【庁舎】&#10;一人当たり面積最大値テキスト">
          <a:extLst>
            <a:ext uri="{FF2B5EF4-FFF2-40B4-BE49-F238E27FC236}">
              <a16:creationId xmlns:a16="http://schemas.microsoft.com/office/drawing/2014/main" id="{862F2F76-06AA-4E35-BC7F-3966127D6654}"/>
            </a:ext>
          </a:extLst>
        </xdr:cNvPr>
        <xdr:cNvSpPr txBox="1"/>
      </xdr:nvSpPr>
      <xdr:spPr>
        <a:xfrm>
          <a:off x="19547840" y="165709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0.576</a:t>
          </a:r>
          <a:endParaRPr kumimoji="1" lang="ja-JP" altLang="en-US" sz="1000" b="1">
            <a:latin typeface="ＭＳ Ｐゴシック"/>
            <a:ea typeface="ＭＳ Ｐゴシック"/>
          </a:endParaRPr>
        </a:p>
      </xdr:txBody>
    </xdr:sp>
    <xdr:clientData/>
  </xdr:oneCellAnchor>
  <xdr:twoCellAnchor>
    <xdr:from>
      <xdr:col>115</xdr:col>
      <xdr:colOff>165100</xdr:colOff>
      <xdr:row>100</xdr:row>
      <xdr:rowOff>24130</xdr:rowOff>
    </xdr:from>
    <xdr:to>
      <xdr:col>116</xdr:col>
      <xdr:colOff>152400</xdr:colOff>
      <xdr:row>100</xdr:row>
      <xdr:rowOff>24130</xdr:rowOff>
    </xdr:to>
    <xdr:cxnSp macro="">
      <xdr:nvCxnSpPr>
        <xdr:cNvPr id="924" name="直線コネクタ 923">
          <a:extLst>
            <a:ext uri="{FF2B5EF4-FFF2-40B4-BE49-F238E27FC236}">
              <a16:creationId xmlns:a16="http://schemas.microsoft.com/office/drawing/2014/main" id="{B1C8F646-3EDA-4AE2-9BF9-AFAB4F423FBC}"/>
            </a:ext>
          </a:extLst>
        </xdr:cNvPr>
        <xdr:cNvCxnSpPr/>
      </xdr:nvCxnSpPr>
      <xdr:spPr>
        <a:xfrm>
          <a:off x="19443700" y="16788130"/>
          <a:ext cx="1549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20320</xdr:rowOff>
    </xdr:from>
    <xdr:ext cx="469900" cy="257175"/>
    <xdr:sp macro="" textlink="">
      <xdr:nvSpPr>
        <xdr:cNvPr id="925" name="【庁舎】&#10;一人当たり面積平均値テキスト">
          <a:extLst>
            <a:ext uri="{FF2B5EF4-FFF2-40B4-BE49-F238E27FC236}">
              <a16:creationId xmlns:a16="http://schemas.microsoft.com/office/drawing/2014/main" id="{B6B014BF-754E-4CF8-9E3E-C55015E48967}"/>
            </a:ext>
          </a:extLst>
        </xdr:cNvPr>
        <xdr:cNvSpPr txBox="1"/>
      </xdr:nvSpPr>
      <xdr:spPr>
        <a:xfrm>
          <a:off x="19547840" y="17790160"/>
          <a:ext cx="46990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0.240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106</xdr:row>
      <xdr:rowOff>41910</xdr:rowOff>
    </xdr:from>
    <xdr:to>
      <xdr:col>116</xdr:col>
      <xdr:colOff>114300</xdr:colOff>
      <xdr:row>106</xdr:row>
      <xdr:rowOff>143510</xdr:rowOff>
    </xdr:to>
    <xdr:sp macro="" textlink="">
      <xdr:nvSpPr>
        <xdr:cNvPr id="926" name="フローチャート: 判断 925">
          <a:extLst>
            <a:ext uri="{FF2B5EF4-FFF2-40B4-BE49-F238E27FC236}">
              <a16:creationId xmlns:a16="http://schemas.microsoft.com/office/drawing/2014/main" id="{EC54385C-3358-4F07-91DA-C1E699B71B6F}"/>
            </a:ext>
          </a:extLst>
        </xdr:cNvPr>
        <xdr:cNvSpPr/>
      </xdr:nvSpPr>
      <xdr:spPr>
        <a:xfrm>
          <a:off x="19458940" y="17811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74930</xdr:rowOff>
    </xdr:from>
    <xdr:to>
      <xdr:col>112</xdr:col>
      <xdr:colOff>38100</xdr:colOff>
      <xdr:row>107</xdr:row>
      <xdr:rowOff>4445</xdr:rowOff>
    </xdr:to>
    <xdr:sp macro="" textlink="">
      <xdr:nvSpPr>
        <xdr:cNvPr id="927" name="フローチャート: 判断 926">
          <a:extLst>
            <a:ext uri="{FF2B5EF4-FFF2-40B4-BE49-F238E27FC236}">
              <a16:creationId xmlns:a16="http://schemas.microsoft.com/office/drawing/2014/main" id="{339B8D11-023B-4C40-B98A-36257F6DF699}"/>
            </a:ext>
          </a:extLst>
        </xdr:cNvPr>
        <xdr:cNvSpPr/>
      </xdr:nvSpPr>
      <xdr:spPr>
        <a:xfrm>
          <a:off x="18735040" y="17844770"/>
          <a:ext cx="7874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77470</xdr:rowOff>
    </xdr:from>
    <xdr:to>
      <xdr:col>107</xdr:col>
      <xdr:colOff>101600</xdr:colOff>
      <xdr:row>107</xdr:row>
      <xdr:rowOff>7620</xdr:rowOff>
    </xdr:to>
    <xdr:sp macro="" textlink="">
      <xdr:nvSpPr>
        <xdr:cNvPr id="928" name="フローチャート: 判断 927">
          <a:extLst>
            <a:ext uri="{FF2B5EF4-FFF2-40B4-BE49-F238E27FC236}">
              <a16:creationId xmlns:a16="http://schemas.microsoft.com/office/drawing/2014/main" id="{526D71C9-6E9C-4C0E-833E-10F43DADC42E}"/>
            </a:ext>
          </a:extLst>
        </xdr:cNvPr>
        <xdr:cNvSpPr/>
      </xdr:nvSpPr>
      <xdr:spPr>
        <a:xfrm>
          <a:off x="17937480" y="178473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120650</xdr:rowOff>
    </xdr:from>
    <xdr:to>
      <xdr:col>102</xdr:col>
      <xdr:colOff>165100</xdr:colOff>
      <xdr:row>107</xdr:row>
      <xdr:rowOff>50165</xdr:rowOff>
    </xdr:to>
    <xdr:sp macro="" textlink="">
      <xdr:nvSpPr>
        <xdr:cNvPr id="929" name="フローチャート: 判断 928">
          <a:extLst>
            <a:ext uri="{FF2B5EF4-FFF2-40B4-BE49-F238E27FC236}">
              <a16:creationId xmlns:a16="http://schemas.microsoft.com/office/drawing/2014/main" id="{048F1A39-0289-4230-B303-2314BA64F20F}"/>
            </a:ext>
          </a:extLst>
        </xdr:cNvPr>
        <xdr:cNvSpPr/>
      </xdr:nvSpPr>
      <xdr:spPr>
        <a:xfrm>
          <a:off x="17162780" y="17890490"/>
          <a:ext cx="10160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87630</xdr:rowOff>
    </xdr:from>
    <xdr:to>
      <xdr:col>98</xdr:col>
      <xdr:colOff>38100</xdr:colOff>
      <xdr:row>107</xdr:row>
      <xdr:rowOff>17780</xdr:rowOff>
    </xdr:to>
    <xdr:sp macro="" textlink="">
      <xdr:nvSpPr>
        <xdr:cNvPr id="930" name="フローチャート: 判断 929">
          <a:extLst>
            <a:ext uri="{FF2B5EF4-FFF2-40B4-BE49-F238E27FC236}">
              <a16:creationId xmlns:a16="http://schemas.microsoft.com/office/drawing/2014/main" id="{FD51EAD0-E318-4F3C-BA07-4A91FDD6FEFE}"/>
            </a:ext>
          </a:extLst>
        </xdr:cNvPr>
        <xdr:cNvSpPr/>
      </xdr:nvSpPr>
      <xdr:spPr>
        <a:xfrm>
          <a:off x="16388080" y="1785747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16510</xdr:rowOff>
    </xdr:from>
    <xdr:ext cx="762000" cy="259080"/>
    <xdr:sp macro="" textlink="">
      <xdr:nvSpPr>
        <xdr:cNvPr id="931" name="テキスト ボックス 930">
          <a:extLst>
            <a:ext uri="{FF2B5EF4-FFF2-40B4-BE49-F238E27FC236}">
              <a16:creationId xmlns:a16="http://schemas.microsoft.com/office/drawing/2014/main" id="{BE563FF5-1125-4299-B8F6-E243C1C3F96C}"/>
            </a:ext>
          </a:extLst>
        </xdr:cNvPr>
        <xdr:cNvSpPr txBox="1"/>
      </xdr:nvSpPr>
      <xdr:spPr>
        <a:xfrm>
          <a:off x="19342100" y="186245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177800</xdr:colOff>
      <xdr:row>111</xdr:row>
      <xdr:rowOff>16510</xdr:rowOff>
    </xdr:from>
    <xdr:ext cx="762000" cy="259080"/>
    <xdr:sp macro="" textlink="">
      <xdr:nvSpPr>
        <xdr:cNvPr id="932" name="テキスト ボックス 931">
          <a:extLst>
            <a:ext uri="{FF2B5EF4-FFF2-40B4-BE49-F238E27FC236}">
              <a16:creationId xmlns:a16="http://schemas.microsoft.com/office/drawing/2014/main" id="{ACC76A7F-FDCE-4F2E-8E1B-BE3869761205}"/>
            </a:ext>
          </a:extLst>
        </xdr:cNvPr>
        <xdr:cNvSpPr txBox="1"/>
      </xdr:nvSpPr>
      <xdr:spPr>
        <a:xfrm>
          <a:off x="18610580" y="186245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111</xdr:row>
      <xdr:rowOff>16510</xdr:rowOff>
    </xdr:from>
    <xdr:ext cx="762000" cy="259080"/>
    <xdr:sp macro="" textlink="">
      <xdr:nvSpPr>
        <xdr:cNvPr id="933" name="テキスト ボックス 932">
          <a:extLst>
            <a:ext uri="{FF2B5EF4-FFF2-40B4-BE49-F238E27FC236}">
              <a16:creationId xmlns:a16="http://schemas.microsoft.com/office/drawing/2014/main" id="{1EBDC1A0-C49F-4D0E-B328-79DD3E9C7CA8}"/>
            </a:ext>
          </a:extLst>
        </xdr:cNvPr>
        <xdr:cNvSpPr txBox="1"/>
      </xdr:nvSpPr>
      <xdr:spPr>
        <a:xfrm>
          <a:off x="17820640" y="186245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111</xdr:row>
      <xdr:rowOff>16510</xdr:rowOff>
    </xdr:from>
    <xdr:ext cx="762000" cy="259080"/>
    <xdr:sp macro="" textlink="">
      <xdr:nvSpPr>
        <xdr:cNvPr id="934" name="テキスト ボックス 933">
          <a:extLst>
            <a:ext uri="{FF2B5EF4-FFF2-40B4-BE49-F238E27FC236}">
              <a16:creationId xmlns:a16="http://schemas.microsoft.com/office/drawing/2014/main" id="{E10AA14B-5903-4742-ACF4-BED84F756288}"/>
            </a:ext>
          </a:extLst>
        </xdr:cNvPr>
        <xdr:cNvSpPr txBox="1"/>
      </xdr:nvSpPr>
      <xdr:spPr>
        <a:xfrm>
          <a:off x="17045940" y="186245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177800</xdr:colOff>
      <xdr:row>111</xdr:row>
      <xdr:rowOff>16510</xdr:rowOff>
    </xdr:from>
    <xdr:ext cx="762000" cy="259080"/>
    <xdr:sp macro="" textlink="">
      <xdr:nvSpPr>
        <xdr:cNvPr id="935" name="テキスト ボックス 934">
          <a:extLst>
            <a:ext uri="{FF2B5EF4-FFF2-40B4-BE49-F238E27FC236}">
              <a16:creationId xmlns:a16="http://schemas.microsoft.com/office/drawing/2014/main" id="{301A951D-8DE8-4C1C-91AF-502DBF9E9ADC}"/>
            </a:ext>
          </a:extLst>
        </xdr:cNvPr>
        <xdr:cNvSpPr txBox="1"/>
      </xdr:nvSpPr>
      <xdr:spPr>
        <a:xfrm>
          <a:off x="16263620" y="186245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105</xdr:row>
      <xdr:rowOff>141605</xdr:rowOff>
    </xdr:from>
    <xdr:to>
      <xdr:col>116</xdr:col>
      <xdr:colOff>114300</xdr:colOff>
      <xdr:row>106</xdr:row>
      <xdr:rowOff>71755</xdr:rowOff>
    </xdr:to>
    <xdr:sp macro="" textlink="">
      <xdr:nvSpPr>
        <xdr:cNvPr id="936" name="楕円 935">
          <a:extLst>
            <a:ext uri="{FF2B5EF4-FFF2-40B4-BE49-F238E27FC236}">
              <a16:creationId xmlns:a16="http://schemas.microsoft.com/office/drawing/2014/main" id="{862057A3-8F95-4549-B666-D47160489C04}"/>
            </a:ext>
          </a:extLst>
        </xdr:cNvPr>
        <xdr:cNvSpPr/>
      </xdr:nvSpPr>
      <xdr:spPr>
        <a:xfrm>
          <a:off x="19458940" y="177438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164465</xdr:rowOff>
    </xdr:from>
    <xdr:ext cx="469900" cy="259080"/>
    <xdr:sp macro="" textlink="">
      <xdr:nvSpPr>
        <xdr:cNvPr id="937" name="【庁舎】&#10;一人当たり面積該当値テキスト">
          <a:extLst>
            <a:ext uri="{FF2B5EF4-FFF2-40B4-BE49-F238E27FC236}">
              <a16:creationId xmlns:a16="http://schemas.microsoft.com/office/drawing/2014/main" id="{EA158750-6123-4996-8069-E01E247ACA8C}"/>
            </a:ext>
          </a:extLst>
        </xdr:cNvPr>
        <xdr:cNvSpPr txBox="1"/>
      </xdr:nvSpPr>
      <xdr:spPr>
        <a:xfrm>
          <a:off x="19547840" y="1759902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0.262</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105</xdr:row>
      <xdr:rowOff>151130</xdr:rowOff>
    </xdr:from>
    <xdr:to>
      <xdr:col>112</xdr:col>
      <xdr:colOff>38100</xdr:colOff>
      <xdr:row>106</xdr:row>
      <xdr:rowOff>81280</xdr:rowOff>
    </xdr:to>
    <xdr:sp macro="" textlink="">
      <xdr:nvSpPr>
        <xdr:cNvPr id="938" name="楕円 937">
          <a:extLst>
            <a:ext uri="{FF2B5EF4-FFF2-40B4-BE49-F238E27FC236}">
              <a16:creationId xmlns:a16="http://schemas.microsoft.com/office/drawing/2014/main" id="{1D0446BE-BC28-418F-A722-556C56334937}"/>
            </a:ext>
          </a:extLst>
        </xdr:cNvPr>
        <xdr:cNvSpPr/>
      </xdr:nvSpPr>
      <xdr:spPr>
        <a:xfrm>
          <a:off x="18735040" y="1775333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20955</xdr:rowOff>
    </xdr:from>
    <xdr:to>
      <xdr:col>116</xdr:col>
      <xdr:colOff>63500</xdr:colOff>
      <xdr:row>106</xdr:row>
      <xdr:rowOff>30480</xdr:rowOff>
    </xdr:to>
    <xdr:cxnSp macro="">
      <xdr:nvCxnSpPr>
        <xdr:cNvPr id="939" name="直線コネクタ 938">
          <a:extLst>
            <a:ext uri="{FF2B5EF4-FFF2-40B4-BE49-F238E27FC236}">
              <a16:creationId xmlns:a16="http://schemas.microsoft.com/office/drawing/2014/main" id="{2217799D-5094-421F-81EF-FC48823C32AA}"/>
            </a:ext>
          </a:extLst>
        </xdr:cNvPr>
        <xdr:cNvCxnSpPr/>
      </xdr:nvCxnSpPr>
      <xdr:spPr>
        <a:xfrm flipV="1">
          <a:off x="18778220" y="17790795"/>
          <a:ext cx="73152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160655</xdr:rowOff>
    </xdr:from>
    <xdr:to>
      <xdr:col>107</xdr:col>
      <xdr:colOff>101600</xdr:colOff>
      <xdr:row>106</xdr:row>
      <xdr:rowOff>90805</xdr:rowOff>
    </xdr:to>
    <xdr:sp macro="" textlink="">
      <xdr:nvSpPr>
        <xdr:cNvPr id="940" name="楕円 939">
          <a:extLst>
            <a:ext uri="{FF2B5EF4-FFF2-40B4-BE49-F238E27FC236}">
              <a16:creationId xmlns:a16="http://schemas.microsoft.com/office/drawing/2014/main" id="{65A0BCD1-5B2A-433F-83AB-A77D5645DBD5}"/>
            </a:ext>
          </a:extLst>
        </xdr:cNvPr>
        <xdr:cNvSpPr/>
      </xdr:nvSpPr>
      <xdr:spPr>
        <a:xfrm>
          <a:off x="17937480" y="1776285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30480</xdr:rowOff>
    </xdr:from>
    <xdr:to>
      <xdr:col>111</xdr:col>
      <xdr:colOff>177800</xdr:colOff>
      <xdr:row>106</xdr:row>
      <xdr:rowOff>40640</xdr:rowOff>
    </xdr:to>
    <xdr:cxnSp macro="">
      <xdr:nvCxnSpPr>
        <xdr:cNvPr id="941" name="直線コネクタ 940">
          <a:extLst>
            <a:ext uri="{FF2B5EF4-FFF2-40B4-BE49-F238E27FC236}">
              <a16:creationId xmlns:a16="http://schemas.microsoft.com/office/drawing/2014/main" id="{47FB0A7B-3355-4B12-A027-37D682F0EF35}"/>
            </a:ext>
          </a:extLst>
        </xdr:cNvPr>
        <xdr:cNvCxnSpPr/>
      </xdr:nvCxnSpPr>
      <xdr:spPr>
        <a:xfrm flipV="1">
          <a:off x="17988280" y="17800320"/>
          <a:ext cx="78994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118745</xdr:rowOff>
    </xdr:from>
    <xdr:to>
      <xdr:col>102</xdr:col>
      <xdr:colOff>165100</xdr:colOff>
      <xdr:row>106</xdr:row>
      <xdr:rowOff>48895</xdr:rowOff>
    </xdr:to>
    <xdr:sp macro="" textlink="">
      <xdr:nvSpPr>
        <xdr:cNvPr id="942" name="楕円 941">
          <a:extLst>
            <a:ext uri="{FF2B5EF4-FFF2-40B4-BE49-F238E27FC236}">
              <a16:creationId xmlns:a16="http://schemas.microsoft.com/office/drawing/2014/main" id="{15A6000B-E6DD-4CF9-8EA9-540EF03C09DC}"/>
            </a:ext>
          </a:extLst>
        </xdr:cNvPr>
        <xdr:cNvSpPr/>
      </xdr:nvSpPr>
      <xdr:spPr>
        <a:xfrm>
          <a:off x="17162780" y="1772094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169545</xdr:rowOff>
    </xdr:from>
    <xdr:to>
      <xdr:col>107</xdr:col>
      <xdr:colOff>50800</xdr:colOff>
      <xdr:row>106</xdr:row>
      <xdr:rowOff>40640</xdr:rowOff>
    </xdr:to>
    <xdr:cxnSp macro="">
      <xdr:nvCxnSpPr>
        <xdr:cNvPr id="943" name="直線コネクタ 942">
          <a:extLst>
            <a:ext uri="{FF2B5EF4-FFF2-40B4-BE49-F238E27FC236}">
              <a16:creationId xmlns:a16="http://schemas.microsoft.com/office/drawing/2014/main" id="{F856FD7C-B6A6-4B11-8388-62E20A50B3E5}"/>
            </a:ext>
          </a:extLst>
        </xdr:cNvPr>
        <xdr:cNvCxnSpPr/>
      </xdr:nvCxnSpPr>
      <xdr:spPr>
        <a:xfrm>
          <a:off x="17213580" y="17771745"/>
          <a:ext cx="774700" cy="38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125095</xdr:rowOff>
    </xdr:from>
    <xdr:to>
      <xdr:col>98</xdr:col>
      <xdr:colOff>38100</xdr:colOff>
      <xdr:row>106</xdr:row>
      <xdr:rowOff>55245</xdr:rowOff>
    </xdr:to>
    <xdr:sp macro="" textlink="">
      <xdr:nvSpPr>
        <xdr:cNvPr id="944" name="楕円 943">
          <a:extLst>
            <a:ext uri="{FF2B5EF4-FFF2-40B4-BE49-F238E27FC236}">
              <a16:creationId xmlns:a16="http://schemas.microsoft.com/office/drawing/2014/main" id="{91C3D72E-B098-4EFE-811C-84ECF3D71B75}"/>
            </a:ext>
          </a:extLst>
        </xdr:cNvPr>
        <xdr:cNvSpPr/>
      </xdr:nvSpPr>
      <xdr:spPr>
        <a:xfrm>
          <a:off x="16388080" y="1772729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169545</xdr:rowOff>
    </xdr:from>
    <xdr:to>
      <xdr:col>102</xdr:col>
      <xdr:colOff>114300</xdr:colOff>
      <xdr:row>106</xdr:row>
      <xdr:rowOff>4445</xdr:rowOff>
    </xdr:to>
    <xdr:cxnSp macro="">
      <xdr:nvCxnSpPr>
        <xdr:cNvPr id="945" name="直線コネクタ 944">
          <a:extLst>
            <a:ext uri="{FF2B5EF4-FFF2-40B4-BE49-F238E27FC236}">
              <a16:creationId xmlns:a16="http://schemas.microsoft.com/office/drawing/2014/main" id="{CD8ACDA6-5343-4C1E-9C82-A3CDFAFA9790}"/>
            </a:ext>
          </a:extLst>
        </xdr:cNvPr>
        <xdr:cNvCxnSpPr/>
      </xdr:nvCxnSpPr>
      <xdr:spPr>
        <a:xfrm flipV="1">
          <a:off x="16431260" y="17771745"/>
          <a:ext cx="78232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106</xdr:row>
      <xdr:rowOff>167005</xdr:rowOff>
    </xdr:from>
    <xdr:ext cx="469900" cy="257175"/>
    <xdr:sp macro="" textlink="">
      <xdr:nvSpPr>
        <xdr:cNvPr id="946" name="n_1aveValue【庁舎】&#10;一人当たり面積">
          <a:extLst>
            <a:ext uri="{FF2B5EF4-FFF2-40B4-BE49-F238E27FC236}">
              <a16:creationId xmlns:a16="http://schemas.microsoft.com/office/drawing/2014/main" id="{4393204E-A057-437C-9821-1CAC94B60C74}"/>
            </a:ext>
          </a:extLst>
        </xdr:cNvPr>
        <xdr:cNvSpPr txBox="1"/>
      </xdr:nvSpPr>
      <xdr:spPr>
        <a:xfrm>
          <a:off x="18561050" y="17936845"/>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0.230</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106</xdr:row>
      <xdr:rowOff>170180</xdr:rowOff>
    </xdr:from>
    <xdr:ext cx="467995" cy="259080"/>
    <xdr:sp macro="" textlink="">
      <xdr:nvSpPr>
        <xdr:cNvPr id="947" name="n_2aveValue【庁舎】&#10;一人当たり面積">
          <a:extLst>
            <a:ext uri="{FF2B5EF4-FFF2-40B4-BE49-F238E27FC236}">
              <a16:creationId xmlns:a16="http://schemas.microsoft.com/office/drawing/2014/main" id="{BFDC48A0-7916-485E-8509-1853E5409988}"/>
            </a:ext>
          </a:extLst>
        </xdr:cNvPr>
        <xdr:cNvSpPr txBox="1"/>
      </xdr:nvSpPr>
      <xdr:spPr>
        <a:xfrm>
          <a:off x="17776190" y="1794002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0.229</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107</xdr:row>
      <xdr:rowOff>41275</xdr:rowOff>
    </xdr:from>
    <xdr:ext cx="467995" cy="257175"/>
    <xdr:sp macro="" textlink="">
      <xdr:nvSpPr>
        <xdr:cNvPr id="948" name="n_3aveValue【庁舎】&#10;一人当たり面積">
          <a:extLst>
            <a:ext uri="{FF2B5EF4-FFF2-40B4-BE49-F238E27FC236}">
              <a16:creationId xmlns:a16="http://schemas.microsoft.com/office/drawing/2014/main" id="{8087A7F9-A9E3-493A-B2BD-748ED85E4D65}"/>
            </a:ext>
          </a:extLst>
        </xdr:cNvPr>
        <xdr:cNvSpPr txBox="1"/>
      </xdr:nvSpPr>
      <xdr:spPr>
        <a:xfrm>
          <a:off x="17001490" y="1797875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0.216</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107</xdr:row>
      <xdr:rowOff>8890</xdr:rowOff>
    </xdr:from>
    <xdr:ext cx="467995" cy="257175"/>
    <xdr:sp macro="" textlink="">
      <xdr:nvSpPr>
        <xdr:cNvPr id="949" name="n_4aveValue【庁舎】&#10;一人当たり面積">
          <a:extLst>
            <a:ext uri="{FF2B5EF4-FFF2-40B4-BE49-F238E27FC236}">
              <a16:creationId xmlns:a16="http://schemas.microsoft.com/office/drawing/2014/main" id="{CF9C8FA5-D6C6-4062-A200-62DE1BCB50A6}"/>
            </a:ext>
          </a:extLst>
        </xdr:cNvPr>
        <xdr:cNvSpPr txBox="1"/>
      </xdr:nvSpPr>
      <xdr:spPr>
        <a:xfrm>
          <a:off x="16226790" y="1794637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0.226</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104</xdr:row>
      <xdr:rowOff>97790</xdr:rowOff>
    </xdr:from>
    <xdr:ext cx="469900" cy="257175"/>
    <xdr:sp macro="" textlink="">
      <xdr:nvSpPr>
        <xdr:cNvPr id="950" name="n_1mainValue【庁舎】&#10;一人当たり面積">
          <a:extLst>
            <a:ext uri="{FF2B5EF4-FFF2-40B4-BE49-F238E27FC236}">
              <a16:creationId xmlns:a16="http://schemas.microsoft.com/office/drawing/2014/main" id="{C2DF2977-1695-451D-A921-28BADB6146A9}"/>
            </a:ext>
          </a:extLst>
        </xdr:cNvPr>
        <xdr:cNvSpPr txBox="1"/>
      </xdr:nvSpPr>
      <xdr:spPr>
        <a:xfrm>
          <a:off x="18561050" y="1753235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0.259</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104</xdr:row>
      <xdr:rowOff>107315</xdr:rowOff>
    </xdr:from>
    <xdr:ext cx="467995" cy="259080"/>
    <xdr:sp macro="" textlink="">
      <xdr:nvSpPr>
        <xdr:cNvPr id="951" name="n_2mainValue【庁舎】&#10;一人当たり面積">
          <a:extLst>
            <a:ext uri="{FF2B5EF4-FFF2-40B4-BE49-F238E27FC236}">
              <a16:creationId xmlns:a16="http://schemas.microsoft.com/office/drawing/2014/main" id="{74FBBE45-B8C9-4B6D-BE61-653021226130}"/>
            </a:ext>
          </a:extLst>
        </xdr:cNvPr>
        <xdr:cNvSpPr txBox="1"/>
      </xdr:nvSpPr>
      <xdr:spPr>
        <a:xfrm>
          <a:off x="17776190" y="1754187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0.256</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104</xdr:row>
      <xdr:rowOff>65405</xdr:rowOff>
    </xdr:from>
    <xdr:ext cx="467995" cy="257175"/>
    <xdr:sp macro="" textlink="">
      <xdr:nvSpPr>
        <xdr:cNvPr id="952" name="n_3mainValue【庁舎】&#10;一人当たり面積">
          <a:extLst>
            <a:ext uri="{FF2B5EF4-FFF2-40B4-BE49-F238E27FC236}">
              <a16:creationId xmlns:a16="http://schemas.microsoft.com/office/drawing/2014/main" id="{26BE2A88-95F8-4B8F-936B-ED6B3BA84222}"/>
            </a:ext>
          </a:extLst>
        </xdr:cNvPr>
        <xdr:cNvSpPr txBox="1"/>
      </xdr:nvSpPr>
      <xdr:spPr>
        <a:xfrm>
          <a:off x="17001490" y="1749996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0.269</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104</xdr:row>
      <xdr:rowOff>71755</xdr:rowOff>
    </xdr:from>
    <xdr:ext cx="467995" cy="259080"/>
    <xdr:sp macro="" textlink="">
      <xdr:nvSpPr>
        <xdr:cNvPr id="953" name="n_4mainValue【庁舎】&#10;一人当たり面積">
          <a:extLst>
            <a:ext uri="{FF2B5EF4-FFF2-40B4-BE49-F238E27FC236}">
              <a16:creationId xmlns:a16="http://schemas.microsoft.com/office/drawing/2014/main" id="{CADC08D0-4F23-4D12-9F9B-88167477DC63}"/>
            </a:ext>
          </a:extLst>
        </xdr:cNvPr>
        <xdr:cNvSpPr txBox="1"/>
      </xdr:nvSpPr>
      <xdr:spPr>
        <a:xfrm>
          <a:off x="16226790" y="17506315"/>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0.267</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4" name="正方形/長方形 953">
          <a:extLst>
            <a:ext uri="{FF2B5EF4-FFF2-40B4-BE49-F238E27FC236}">
              <a16:creationId xmlns:a16="http://schemas.microsoft.com/office/drawing/2014/main" id="{4EB7A0CE-214D-49FF-997F-CF1228D67FE0}"/>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5" name="正方形/長方形 954">
          <a:extLst>
            <a:ext uri="{FF2B5EF4-FFF2-40B4-BE49-F238E27FC236}">
              <a16:creationId xmlns:a16="http://schemas.microsoft.com/office/drawing/2014/main" id="{63CB320A-1DCB-4C0A-AFB2-64A65A5DBCE8}"/>
            </a:ext>
          </a:extLst>
        </xdr:cNvPr>
        <xdr:cNvSpPr/>
      </xdr:nvSpPr>
      <xdr:spPr>
        <a:xfrm>
          <a:off x="670560" y="19063970"/>
          <a:ext cx="33909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6" name="テキスト ボックス 955">
          <a:extLst>
            <a:ext uri="{FF2B5EF4-FFF2-40B4-BE49-F238E27FC236}">
              <a16:creationId xmlns:a16="http://schemas.microsoft.com/office/drawing/2014/main" id="{6B81ACD7-B0E9-411F-ABBE-DD56143770CF}"/>
            </a:ext>
          </a:extLst>
        </xdr:cNvPr>
        <xdr:cNvSpPr txBox="1"/>
      </xdr:nvSpPr>
      <xdr:spPr>
        <a:xfrm>
          <a:off x="746760" y="19310350"/>
          <a:ext cx="19433540" cy="145542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図書館においては、平成27年度に完成した新発田駅前複合施設内に図書館機能を移設し、旧図書館を歴史図書館としたため減価償却率が低く、また、一人当たり面積が広くなっている。体育館・プールにおいては、当市最大の体育施設であるカルチャーセンターの大規模な改修をしていないことから減価償却率が高くなっているとともに、大規模な体育施設が少ないことから一人当たり面積も狭くなっている。庁舎においては、平成28年度に市役所本庁舎建設工事が完了したことにより有形固定資産減価償却率が低くなっている。</a:t>
          </a:r>
        </a:p>
        <a:p>
          <a:r>
            <a:rPr kumimoji="1" lang="ja-JP" altLang="en-US" sz="1300">
              <a:latin typeface="ＭＳ Ｐゴシック"/>
              <a:ea typeface="ＭＳ Ｐゴシック"/>
            </a:rPr>
            <a:t>当市は公共施設等総合管理計画において、令和7年度以降30年間の施設更新に係る経費の予測をしており、多額の費用がかかる見込みであることから、更新経費の平準化を図るとともに、公共施設の再編や定期的な点検・メンテナンス等により経費の削減に取り組んでいく。</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新潟県新発田市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92,855
92,081
533.11
49,685,112
48,270,825
1,070,832
26,564,535
44,264,877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7.4
63.3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財政力指数は、市の行財政を運営していく上で必要となる標準的な経費のうち、どれだけ市税等の一般財源で賄うことができるかを示す指標である。市税収入の増減に影響を受ける一方、人口減少問題への対応や企業誘致等による市税確保・増収策により向上させることができ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財政力指数（</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年平均）は横ばいであったが、令和5年度単年度では、地方消費税交付金の増額等により上昇（良化）した。なお、類似団体平均に比べて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0.22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ポイント低く、ここ数年は同様の状況が続いている。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51505</xdr:rowOff>
    </xdr:from>
    <xdr:to>
      <xdr:col>23</xdr:col>
      <xdr:colOff>133350</xdr:colOff>
      <xdr:row>45</xdr:row>
      <xdr:rowOff>33867</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95155"/>
          <a:ext cx="0" cy="13539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5944</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721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33867</xdr:rowOff>
    </xdr:from>
    <xdr:to>
      <xdr:col>24</xdr:col>
      <xdr:colOff>12700</xdr:colOff>
      <xdr:row>45</xdr:row>
      <xdr:rowOff>33867</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749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137882</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138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51505</xdr:rowOff>
    </xdr:from>
    <xdr:to>
      <xdr:col>24</xdr:col>
      <xdr:colOff>12700</xdr:colOff>
      <xdr:row>37</xdr:row>
      <xdr:rowOff>51505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951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4233</xdr:rowOff>
    </xdr:from>
    <xdr:to>
      <xdr:col>23</xdr:col>
      <xdr:colOff>133350</xdr:colOff>
      <xdr:row>44</xdr:row>
      <xdr:rowOff>4233</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54803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17938</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0473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1411</xdr:rowOff>
    </xdr:from>
    <xdr:to>
      <xdr:col>23</xdr:col>
      <xdr:colOff>184150</xdr:colOff>
      <xdr:row>42</xdr:row>
      <xdr:rowOff>103011</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202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4233</xdr:rowOff>
    </xdr:from>
    <xdr:to>
      <xdr:col>19</xdr:col>
      <xdr:colOff>133350</xdr:colOff>
      <xdr:row>44</xdr:row>
      <xdr:rowOff>4233</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54803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159455</xdr:rowOff>
    </xdr:from>
    <xdr:to>
      <xdr:col>19</xdr:col>
      <xdr:colOff>184150</xdr:colOff>
      <xdr:row>42</xdr:row>
      <xdr:rowOff>89605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1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99782</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9577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162278</xdr:rowOff>
    </xdr:from>
    <xdr:to>
      <xdr:col>15</xdr:col>
      <xdr:colOff>82550</xdr:colOff>
      <xdr:row>44</xdr:row>
      <xdr:rowOff>4233</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534628"/>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146050</xdr:rowOff>
    </xdr:from>
    <xdr:to>
      <xdr:col>15</xdr:col>
      <xdr:colOff>133350</xdr:colOff>
      <xdr:row>42</xdr:row>
      <xdr:rowOff>76200</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86377</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148872</xdr:rowOff>
    </xdr:from>
    <xdr:to>
      <xdr:col>11</xdr:col>
      <xdr:colOff>31750</xdr:colOff>
      <xdr:row>43</xdr:row>
      <xdr:rowOff>162278</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521222"/>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105833</xdr:rowOff>
    </xdr:from>
    <xdr:to>
      <xdr:col>11</xdr:col>
      <xdr:colOff>82550</xdr:colOff>
      <xdr:row>42</xdr:row>
      <xdr:rowOff>35983</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46160</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904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132645</xdr:rowOff>
    </xdr:from>
    <xdr:to>
      <xdr:col>7</xdr:col>
      <xdr:colOff>31750</xdr:colOff>
      <xdr:row>42</xdr:row>
      <xdr:rowOff>62795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16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72972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930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124883</xdr:rowOff>
    </xdr:from>
    <xdr:to>
      <xdr:col>23</xdr:col>
      <xdr:colOff>184150</xdr:colOff>
      <xdr:row>44</xdr:row>
      <xdr:rowOff>55033</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96960</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469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124883</xdr:rowOff>
    </xdr:from>
    <xdr:to>
      <xdr:col>19</xdr:col>
      <xdr:colOff>184150</xdr:colOff>
      <xdr:row>44</xdr:row>
      <xdr:rowOff>55033</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39810</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5836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124883</xdr:rowOff>
    </xdr:from>
    <xdr:to>
      <xdr:col>15</xdr:col>
      <xdr:colOff>133350</xdr:colOff>
      <xdr:row>44</xdr:row>
      <xdr:rowOff>55033</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39810</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583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111478</xdr:rowOff>
    </xdr:from>
    <xdr:to>
      <xdr:col>11</xdr:col>
      <xdr:colOff>82550</xdr:colOff>
      <xdr:row>44</xdr:row>
      <xdr:rowOff>41628</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48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26405</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57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98072</xdr:rowOff>
    </xdr:from>
    <xdr:to>
      <xdr:col>7</xdr:col>
      <xdr:colOff>31750</xdr:colOff>
      <xdr:row>44</xdr:row>
      <xdr:rowOff>28222</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470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12999</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556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[87.5%]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経常収支比率は、毎年度経常的に収入される市税や地方交付税等の一般財源で、経常的な歳出（人件費や扶助費、公債費等）をどの程度賄えているかを表す指標である。この比率が高いと、市町村独自の各種事業などの臨時的、投資的又は政策的な経費に充てられる財源が相対的に少ないことを示し、財政が硬直化した状態にあるといえ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令和5年度は、合併特例債の償還が進んだことによる公債費の減のほか、退職手当や除雪費などの経常的経費の減により、指標は下降（良化）した。</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164677</xdr:rowOff>
    </xdr:from>
    <xdr:to>
      <xdr:col>23</xdr:col>
      <xdr:colOff>133350</xdr:colOff>
      <xdr:row>67</xdr:row>
      <xdr:rowOff>112183</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280227"/>
          <a:ext cx="0" cy="131910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84260</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571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112183</xdr:rowOff>
    </xdr:from>
    <xdr:to>
      <xdr:col>24</xdr:col>
      <xdr:colOff>12700</xdr:colOff>
      <xdr:row>67</xdr:row>
      <xdr:rowOff>112183</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599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79604</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10023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164677</xdr:rowOff>
    </xdr:from>
    <xdr:to>
      <xdr:col>24</xdr:col>
      <xdr:colOff>12700</xdr:colOff>
      <xdr:row>59</xdr:row>
      <xdr:rowOff>164677</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280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135467</xdr:rowOff>
    </xdr:from>
    <xdr:to>
      <xdr:col>23</xdr:col>
      <xdr:colOff>133350</xdr:colOff>
      <xdr:row>62</xdr:row>
      <xdr:rowOff>132927</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flipV="1">
          <a:off x="4114800" y="10593917"/>
          <a:ext cx="838200" cy="168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99923</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9012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127846</xdr:rowOff>
    </xdr:from>
    <xdr:to>
      <xdr:col>23</xdr:col>
      <xdr:colOff>184150</xdr:colOff>
      <xdr:row>64</xdr:row>
      <xdr:rowOff>57996</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92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59</xdr:row>
      <xdr:rowOff>132504</xdr:rowOff>
    </xdr:from>
    <xdr:to>
      <xdr:col>19</xdr:col>
      <xdr:colOff>133350</xdr:colOff>
      <xdr:row>62</xdr:row>
      <xdr:rowOff>132927</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0248054"/>
          <a:ext cx="889000" cy="514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23283</xdr:rowOff>
    </xdr:from>
    <xdr:to>
      <xdr:col>19</xdr:col>
      <xdr:colOff>184150</xdr:colOff>
      <xdr:row>63</xdr:row>
      <xdr:rowOff>124883</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82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109660</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9110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132504</xdr:rowOff>
    </xdr:from>
    <xdr:to>
      <xdr:col>15</xdr:col>
      <xdr:colOff>82550</xdr:colOff>
      <xdr:row>63</xdr:row>
      <xdr:rowOff>1694</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2336800" y="10248054"/>
          <a:ext cx="889000" cy="554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68580</xdr:rowOff>
    </xdr:from>
    <xdr:to>
      <xdr:col>15</xdr:col>
      <xdr:colOff>133350</xdr:colOff>
      <xdr:row>61</xdr:row>
      <xdr:rowOff>170180</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527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154957</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613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108796</xdr:rowOff>
    </xdr:from>
    <xdr:to>
      <xdr:col>11</xdr:col>
      <xdr:colOff>31750</xdr:colOff>
      <xdr:row>63</xdr:row>
      <xdr:rowOff>1694</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a:off x="1447800" y="10738696"/>
          <a:ext cx="889000" cy="64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87630</xdr:rowOff>
    </xdr:from>
    <xdr:to>
      <xdr:col>11</xdr:col>
      <xdr:colOff>82550</xdr:colOff>
      <xdr:row>64</xdr:row>
      <xdr:rowOff>17780</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88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2557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97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103717</xdr:rowOff>
    </xdr:from>
    <xdr:to>
      <xdr:col>7</xdr:col>
      <xdr:colOff>31750</xdr:colOff>
      <xdr:row>64</xdr:row>
      <xdr:rowOff>33867</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90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18644</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99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84667</xdr:rowOff>
    </xdr:from>
    <xdr:to>
      <xdr:col>23</xdr:col>
      <xdr:colOff>184150</xdr:colOff>
      <xdr:row>62</xdr:row>
      <xdr:rowOff>14817</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54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101194</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388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82127</xdr:rowOff>
    </xdr:from>
    <xdr:to>
      <xdr:col>19</xdr:col>
      <xdr:colOff>184150</xdr:colOff>
      <xdr:row>63</xdr:row>
      <xdr:rowOff>12277</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712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22454</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4809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81704</xdr:rowOff>
    </xdr:from>
    <xdr:to>
      <xdr:col>15</xdr:col>
      <xdr:colOff>133350</xdr:colOff>
      <xdr:row>60</xdr:row>
      <xdr:rowOff>11854</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197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22031</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9966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122344</xdr:rowOff>
    </xdr:from>
    <xdr:to>
      <xdr:col>11</xdr:col>
      <xdr:colOff>82550</xdr:colOff>
      <xdr:row>63</xdr:row>
      <xdr:rowOff>52494</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752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62671</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0521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57996</xdr:rowOff>
    </xdr:from>
    <xdr:to>
      <xdr:col>7</xdr:col>
      <xdr:colOff>31750</xdr:colOff>
      <xdr:row>62</xdr:row>
      <xdr:rowOff>159596</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687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169773</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456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[147,746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住民基本台帳人口１人当たりの人件費（事業費支弁人件費を含み、退職金を含まない。）、物件費及び維持補修費の合計額。</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令和5年度は、物件費においては新型コロナウイルスワクチンの接種体制の縮小などにより、維持補修費においては除雪費の減少などにより、それぞれ前年度に対して減額となった。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引き続き、職員の定員管理や給与の適正化をはじめ、費用対効果を踏まえた経費の節減などにより、健全財政の維持を図る。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91914</xdr:rowOff>
    </xdr:from>
    <xdr:to>
      <xdr:col>23</xdr:col>
      <xdr:colOff>133350</xdr:colOff>
      <xdr:row>89</xdr:row>
      <xdr:rowOff>122261</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807914"/>
          <a:ext cx="0" cy="157339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94338</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353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122261</xdr:rowOff>
    </xdr:from>
    <xdr:to>
      <xdr:col>24</xdr:col>
      <xdr:colOff>12700</xdr:colOff>
      <xdr:row>89</xdr:row>
      <xdr:rowOff>122261</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3813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6841</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551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91914</xdr:rowOff>
    </xdr:from>
    <xdr:to>
      <xdr:col>24</xdr:col>
      <xdr:colOff>12700</xdr:colOff>
      <xdr:row>80</xdr:row>
      <xdr:rowOff>91914</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807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125803</xdr:rowOff>
    </xdr:from>
    <xdr:to>
      <xdr:col>23</xdr:col>
      <xdr:colOff>133350</xdr:colOff>
      <xdr:row>83</xdr:row>
      <xdr:rowOff>34167</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flipV="1">
          <a:off x="4114800" y="14184703"/>
          <a:ext cx="838200" cy="79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64591</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4123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92514</xdr:rowOff>
    </xdr:from>
    <xdr:to>
      <xdr:col>23</xdr:col>
      <xdr:colOff>184150</xdr:colOff>
      <xdr:row>83</xdr:row>
      <xdr:rowOff>22664</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151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133404</xdr:rowOff>
    </xdr:from>
    <xdr:to>
      <xdr:col>19</xdr:col>
      <xdr:colOff>133350</xdr:colOff>
      <xdr:row>83</xdr:row>
      <xdr:rowOff>34167</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3225800" y="14192304"/>
          <a:ext cx="889000" cy="72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95297</xdr:rowOff>
    </xdr:from>
    <xdr:to>
      <xdr:col>19</xdr:col>
      <xdr:colOff>184150</xdr:colOff>
      <xdr:row>83</xdr:row>
      <xdr:rowOff>25447</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4154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35624</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39230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124019</xdr:rowOff>
    </xdr:from>
    <xdr:to>
      <xdr:col>15</xdr:col>
      <xdr:colOff>82550</xdr:colOff>
      <xdr:row>82</xdr:row>
      <xdr:rowOff>133404</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4182919"/>
          <a:ext cx="889000" cy="9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53367</xdr:rowOff>
    </xdr:from>
    <xdr:to>
      <xdr:col>15</xdr:col>
      <xdr:colOff>133350</xdr:colOff>
      <xdr:row>82</xdr:row>
      <xdr:rowOff>154967</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4112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165144</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3881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147856</xdr:rowOff>
    </xdr:from>
    <xdr:to>
      <xdr:col>11</xdr:col>
      <xdr:colOff>31750</xdr:colOff>
      <xdr:row>82</xdr:row>
      <xdr:rowOff>124019</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4035306"/>
          <a:ext cx="889000" cy="147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170242</xdr:rowOff>
    </xdr:from>
    <xdr:to>
      <xdr:col>11</xdr:col>
      <xdr:colOff>82550</xdr:colOff>
      <xdr:row>82</xdr:row>
      <xdr:rowOff>100392</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4057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110569</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3826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91281</xdr:rowOff>
    </xdr:from>
    <xdr:to>
      <xdr:col>7</xdr:col>
      <xdr:colOff>31750</xdr:colOff>
      <xdr:row>82</xdr:row>
      <xdr:rowOff>21431</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3978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31608</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37476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75003</xdr:rowOff>
    </xdr:from>
    <xdr:to>
      <xdr:col>23</xdr:col>
      <xdr:colOff>184150</xdr:colOff>
      <xdr:row>83</xdr:row>
      <xdr:rowOff>5153</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4133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91530</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39789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154817</xdr:rowOff>
    </xdr:from>
    <xdr:to>
      <xdr:col>19</xdr:col>
      <xdr:colOff>184150</xdr:colOff>
      <xdr:row>83</xdr:row>
      <xdr:rowOff>84967</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4213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69744</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43000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82604</xdr:rowOff>
    </xdr:from>
    <xdr:to>
      <xdr:col>15</xdr:col>
      <xdr:colOff>133350</xdr:colOff>
      <xdr:row>83</xdr:row>
      <xdr:rowOff>12754</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4141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168981</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4227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73219</xdr:rowOff>
    </xdr:from>
    <xdr:to>
      <xdr:col>11</xdr:col>
      <xdr:colOff>82550</xdr:colOff>
      <xdr:row>83</xdr:row>
      <xdr:rowOff>3369</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4132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159596</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4218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97056</xdr:rowOff>
    </xdr:from>
    <xdr:to>
      <xdr:col>7</xdr:col>
      <xdr:colOff>31750</xdr:colOff>
      <xdr:row>82</xdr:row>
      <xdr:rowOff>27206</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3984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11983</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40708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年度からの部制廃止を含めた組織改革等の結果、上位層の人数が減少したこと等が減少傾向の主な要因で前年度より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ポイント減少した。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全国市平均（</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98.6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ポイント低く、類似団体平均（</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98.2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）より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ポイント低いが平均的な水準である。今後も行財政改革として組織のスリム化等による人件費削減を進め、給与の適正化を図っていく。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a:extLst>
            <a:ext uri="{FF2B5EF4-FFF2-40B4-BE49-F238E27FC236}">
              <a16:creationId xmlns:a16="http://schemas.microsoft.com/office/drawing/2014/main" id="{00000000-0008-0000-0300-0000FD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28121</xdr:rowOff>
    </xdr:from>
    <xdr:to>
      <xdr:col>81</xdr:col>
      <xdr:colOff>44450</xdr:colOff>
      <xdr:row>89</xdr:row>
      <xdr:rowOff>138793</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7018000" y="13915571"/>
          <a:ext cx="0" cy="14822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110870</xdr:rowOff>
    </xdr:from>
    <xdr:ext cx="762000" cy="259045"/>
    <xdr:sp macro="" textlink="">
      <xdr:nvSpPr>
        <xdr:cNvPr id="255" name="給与水準   （国との比較）最小値テキスト">
          <a:extLst>
            <a:ext uri="{FF2B5EF4-FFF2-40B4-BE49-F238E27FC236}">
              <a16:creationId xmlns:a16="http://schemas.microsoft.com/office/drawing/2014/main" id="{00000000-0008-0000-0300-0000FF000000}"/>
            </a:ext>
          </a:extLst>
        </xdr:cNvPr>
        <xdr:cNvSpPr txBox="1"/>
      </xdr:nvSpPr>
      <xdr:spPr>
        <a:xfrm>
          <a:off x="17106900" y="15369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138793</xdr:rowOff>
    </xdr:from>
    <xdr:to>
      <xdr:col>81</xdr:col>
      <xdr:colOff>133350</xdr:colOff>
      <xdr:row>89</xdr:row>
      <xdr:rowOff>138793</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5397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114498</xdr:rowOff>
    </xdr:from>
    <xdr:ext cx="762000" cy="259045"/>
    <xdr:sp macro="" textlink="">
      <xdr:nvSpPr>
        <xdr:cNvPr id="257" name="給与水準   （国との比較）最大値テキスト">
          <a:extLst>
            <a:ext uri="{FF2B5EF4-FFF2-40B4-BE49-F238E27FC236}">
              <a16:creationId xmlns:a16="http://schemas.microsoft.com/office/drawing/2014/main" id="{00000000-0008-0000-0300-000001010000}"/>
            </a:ext>
          </a:extLst>
        </xdr:cNvPr>
        <xdr:cNvSpPr txBox="1"/>
      </xdr:nvSpPr>
      <xdr:spPr>
        <a:xfrm>
          <a:off x="17106900" y="13659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28121</xdr:rowOff>
    </xdr:from>
    <xdr:to>
      <xdr:col>81</xdr:col>
      <xdr:colOff>133350</xdr:colOff>
      <xdr:row>81</xdr:row>
      <xdr:rowOff>28121</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3915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83</xdr:row>
      <xdr:rowOff>47171</xdr:rowOff>
    </xdr:from>
    <xdr:to>
      <xdr:col>81</xdr:col>
      <xdr:colOff>44450</xdr:colOff>
      <xdr:row>83</xdr:row>
      <xdr:rowOff>116114</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6179800" y="14277521"/>
          <a:ext cx="8382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159856</xdr:rowOff>
    </xdr:from>
    <xdr:ext cx="762000" cy="259045"/>
    <xdr:sp macro="" textlink="">
      <xdr:nvSpPr>
        <xdr:cNvPr id="260" name="給与水準   （国との比較）平均値テキスト">
          <a:extLst>
            <a:ext uri="{FF2B5EF4-FFF2-40B4-BE49-F238E27FC236}">
              <a16:creationId xmlns:a16="http://schemas.microsoft.com/office/drawing/2014/main" id="{00000000-0008-0000-0300-000004010000}"/>
            </a:ext>
          </a:extLst>
        </xdr:cNvPr>
        <xdr:cNvSpPr txBox="1"/>
      </xdr:nvSpPr>
      <xdr:spPr>
        <a:xfrm>
          <a:off x="17106900" y="147331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16329</xdr:rowOff>
    </xdr:from>
    <xdr:to>
      <xdr:col>81</xdr:col>
      <xdr:colOff>95250</xdr:colOff>
      <xdr:row>86</xdr:row>
      <xdr:rowOff>117929</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9672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83</xdr:row>
      <xdr:rowOff>116114</xdr:rowOff>
    </xdr:from>
    <xdr:to>
      <xdr:col>77</xdr:col>
      <xdr:colOff>44450</xdr:colOff>
      <xdr:row>83</xdr:row>
      <xdr:rowOff>150586</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5290800" y="14346464"/>
          <a:ext cx="8890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50800</xdr:rowOff>
    </xdr:from>
    <xdr:to>
      <xdr:col>77</xdr:col>
      <xdr:colOff>95250</xdr:colOff>
      <xdr:row>86</xdr:row>
      <xdr:rowOff>152400</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129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137177</xdr:rowOff>
    </xdr:from>
    <xdr:ext cx="7366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798800" y="1488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83</xdr:row>
      <xdr:rowOff>150586</xdr:rowOff>
    </xdr:from>
    <xdr:to>
      <xdr:col>72</xdr:col>
      <xdr:colOff>203200</xdr:colOff>
      <xdr:row>84</xdr:row>
      <xdr:rowOff>82550</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flipV="1">
          <a:off x="14401800" y="14380936"/>
          <a:ext cx="8890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68036</xdr:rowOff>
    </xdr:from>
    <xdr:to>
      <xdr:col>73</xdr:col>
      <xdr:colOff>44450</xdr:colOff>
      <xdr:row>86</xdr:row>
      <xdr:rowOff>169636</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5240000" y="14812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154413</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909800" y="14899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65314</xdr:rowOff>
    </xdr:from>
    <xdr:to>
      <xdr:col>68</xdr:col>
      <xdr:colOff>152400</xdr:colOff>
      <xdr:row>84</xdr:row>
      <xdr:rowOff>82550</xdr:rowOff>
    </xdr:to>
    <xdr:cxnSp macro="">
      <xdr:nvCxnSpPr>
        <xdr:cNvPr id="268" name="直線コネクタ 267">
          <a:extLst>
            <a:ext uri="{FF2B5EF4-FFF2-40B4-BE49-F238E27FC236}">
              <a16:creationId xmlns:a16="http://schemas.microsoft.com/office/drawing/2014/main" id="{00000000-0008-0000-0300-00000C010000}"/>
            </a:ext>
          </a:extLst>
        </xdr:cNvPr>
        <xdr:cNvCxnSpPr/>
      </xdr:nvCxnSpPr>
      <xdr:spPr>
        <a:xfrm>
          <a:off x="13512800" y="14467114"/>
          <a:ext cx="889000" cy="17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50800</xdr:rowOff>
    </xdr:from>
    <xdr:to>
      <xdr:col>68</xdr:col>
      <xdr:colOff>203200</xdr:colOff>
      <xdr:row>86</xdr:row>
      <xdr:rowOff>152400</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4351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137177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020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85271</xdr:rowOff>
    </xdr:from>
    <xdr:to>
      <xdr:col>64</xdr:col>
      <xdr:colOff>152400</xdr:colOff>
      <xdr:row>87</xdr:row>
      <xdr:rowOff>15421</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3462000" y="14829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198</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131800" y="14916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82</xdr:row>
      <xdr:rowOff>167821</xdr:rowOff>
    </xdr:from>
    <xdr:to>
      <xdr:col>81</xdr:col>
      <xdr:colOff>95250</xdr:colOff>
      <xdr:row>83</xdr:row>
      <xdr:rowOff>97971</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967200" y="14226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82</xdr:row>
      <xdr:rowOff>12898</xdr:rowOff>
    </xdr:from>
    <xdr:ext cx="762000" cy="259045"/>
    <xdr:sp macro="" textlink="">
      <xdr:nvSpPr>
        <xdr:cNvPr id="279" name="給与水準   （国との比較）該当値テキスト">
          <a:extLst>
            <a:ext uri="{FF2B5EF4-FFF2-40B4-BE49-F238E27FC236}">
              <a16:creationId xmlns:a16="http://schemas.microsoft.com/office/drawing/2014/main" id="{00000000-0008-0000-0300-000017010000}"/>
            </a:ext>
          </a:extLst>
        </xdr:cNvPr>
        <xdr:cNvSpPr txBox="1"/>
      </xdr:nvSpPr>
      <xdr:spPr>
        <a:xfrm>
          <a:off x="17106900" y="14071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65314</xdr:rowOff>
    </xdr:from>
    <xdr:to>
      <xdr:col>77</xdr:col>
      <xdr:colOff>95250</xdr:colOff>
      <xdr:row>83</xdr:row>
      <xdr:rowOff>166914</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129000" y="14295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5641</xdr:rowOff>
    </xdr:from>
    <xdr:ext cx="7366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5798800" y="140645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99786</xdr:rowOff>
    </xdr:from>
    <xdr:to>
      <xdr:col>73</xdr:col>
      <xdr:colOff>44450</xdr:colOff>
      <xdr:row>84</xdr:row>
      <xdr:rowOff>29936</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5240000" y="14330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40113</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909800" y="14099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31750</xdr:rowOff>
    </xdr:from>
    <xdr:to>
      <xdr:col>68</xdr:col>
      <xdr:colOff>203200</xdr:colOff>
      <xdr:row>84</xdr:row>
      <xdr:rowOff>133350</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4351000" y="1443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143527</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020800" y="1420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14514</xdr:rowOff>
    </xdr:from>
    <xdr:to>
      <xdr:col>64</xdr:col>
      <xdr:colOff>152400</xdr:colOff>
      <xdr:row>84</xdr:row>
      <xdr:rowOff>116114</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3462000" y="14416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126291</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131800" y="14185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[8.13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人口</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1,000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人当たりの職員数は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8.13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人である。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普通会計の職員数は、令和元年度から令和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年度までの</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年間で</a:t>
          </a:r>
          <a:r>
            <a:rPr kumimoji="1" lang="en-US"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22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人減少しているが、類似団体の平均よりも多い。</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行政サービスの質の確保のため、定年引上げ期間中においても、一定の新規採用者を継続的に確保しつつ、引き続き組織のスリム化や人員配置の見直しに取り組んでいく必要がある。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23919</xdr:rowOff>
    </xdr:from>
    <xdr:to>
      <xdr:col>81</xdr:col>
      <xdr:colOff>44450</xdr:colOff>
      <xdr:row>68</xdr:row>
      <xdr:rowOff>35243</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139469"/>
          <a:ext cx="0" cy="155437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68</xdr:row>
      <xdr:rowOff>7320</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665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35243</xdr:rowOff>
    </xdr:from>
    <xdr:to>
      <xdr:col>81</xdr:col>
      <xdr:colOff>133350</xdr:colOff>
      <xdr:row>68</xdr:row>
      <xdr:rowOff>35243</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693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110296</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882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23919</xdr:rowOff>
    </xdr:from>
    <xdr:to>
      <xdr:col>81</xdr:col>
      <xdr:colOff>133350</xdr:colOff>
      <xdr:row>59</xdr:row>
      <xdr:rowOff>23919</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139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1694</xdr:rowOff>
    </xdr:from>
    <xdr:to>
      <xdr:col>81</xdr:col>
      <xdr:colOff>44450</xdr:colOff>
      <xdr:row>63</xdr:row>
      <xdr:rowOff>19791</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79800" y="10803044"/>
          <a:ext cx="838200" cy="18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48383</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5068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31856</xdr:rowOff>
    </xdr:from>
    <xdr:to>
      <xdr:col>81</xdr:col>
      <xdr:colOff>95250</xdr:colOff>
      <xdr:row>62</xdr:row>
      <xdr:rowOff>133456</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661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1694</xdr:rowOff>
    </xdr:from>
    <xdr:to>
      <xdr:col>77</xdr:col>
      <xdr:colOff>44450</xdr:colOff>
      <xdr:row>63</xdr:row>
      <xdr:rowOff>15769</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flipV="1">
          <a:off x="15290800" y="10803044"/>
          <a:ext cx="889000" cy="14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29845</xdr:rowOff>
    </xdr:from>
    <xdr:to>
      <xdr:col>77</xdr:col>
      <xdr:colOff>95250</xdr:colOff>
      <xdr:row>62</xdr:row>
      <xdr:rowOff>131445</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659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141622</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4286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169121</xdr:rowOff>
    </xdr:from>
    <xdr:to>
      <xdr:col>72</xdr:col>
      <xdr:colOff>203200</xdr:colOff>
      <xdr:row>63</xdr:row>
      <xdr:rowOff>15769</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0799021"/>
          <a:ext cx="889000" cy="18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13758</xdr:rowOff>
    </xdr:from>
    <xdr:to>
      <xdr:col>73</xdr:col>
      <xdr:colOff>44450</xdr:colOff>
      <xdr:row>62</xdr:row>
      <xdr:rowOff>115358</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643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125535</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4125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169121</xdr:rowOff>
    </xdr:from>
    <xdr:to>
      <xdr:col>68</xdr:col>
      <xdr:colOff>152400</xdr:colOff>
      <xdr:row>62</xdr:row>
      <xdr:rowOff>171132</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flipV="1">
          <a:off x="13512800" y="10799021"/>
          <a:ext cx="8890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147003</xdr:rowOff>
    </xdr:from>
    <xdr:to>
      <xdr:col>68</xdr:col>
      <xdr:colOff>203200</xdr:colOff>
      <xdr:row>62</xdr:row>
      <xdr:rowOff>77153</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605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87330</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3743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167111</xdr:rowOff>
    </xdr:from>
    <xdr:to>
      <xdr:col>64</xdr:col>
      <xdr:colOff>152400</xdr:colOff>
      <xdr:row>62</xdr:row>
      <xdr:rowOff>97261</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62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107438</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394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140441</xdr:rowOff>
    </xdr:from>
    <xdr:to>
      <xdr:col>81</xdr:col>
      <xdr:colOff>95250</xdr:colOff>
      <xdr:row>63</xdr:row>
      <xdr:rowOff>70591</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770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112518</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742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122344</xdr:rowOff>
    </xdr:from>
    <xdr:to>
      <xdr:col>77</xdr:col>
      <xdr:colOff>95250</xdr:colOff>
      <xdr:row>63</xdr:row>
      <xdr:rowOff>52494</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752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37271</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08386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136419</xdr:rowOff>
    </xdr:from>
    <xdr:to>
      <xdr:col>73</xdr:col>
      <xdr:colOff>44450</xdr:colOff>
      <xdr:row>63</xdr:row>
      <xdr:rowOff>66569</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766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51346</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0852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118321</xdr:rowOff>
    </xdr:from>
    <xdr:to>
      <xdr:col>68</xdr:col>
      <xdr:colOff>203200</xdr:colOff>
      <xdr:row>63</xdr:row>
      <xdr:rowOff>48471</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748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33248</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08345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120332</xdr:rowOff>
    </xdr:from>
    <xdr:to>
      <xdr:col>64</xdr:col>
      <xdr:colOff>152400</xdr:colOff>
      <xdr:row>63</xdr:row>
      <xdr:rowOff>50482</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750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35259</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0836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実質公債費比率は、借入金の返済額等を指標化し、資金繰りの危険度を示したもの。なお、財政の黄色信号である早期健全化基準は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25.0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％である。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前年度からは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ポイント悪化して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年平均）となったが、依然として健全な状態を維持している。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交付税措置率の高い優良債の償還が進み、分子である基準財政需要額算入額等控除後の元利償還金等が増加した一方、分母では標準税収入額等が増加したため、単年度ではほぼ横ばい（7.61</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→7.64）となった。</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6" name="公債費負担の状況グラフ枠">
          <a:extLst>
            <a:ext uri="{FF2B5EF4-FFF2-40B4-BE49-F238E27FC236}">
              <a16:creationId xmlns:a16="http://schemas.microsoft.com/office/drawing/2014/main" id="{00000000-0008-0000-0300-000078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11684</xdr:rowOff>
    </xdr:from>
    <xdr:to>
      <xdr:col>81</xdr:col>
      <xdr:colOff>44450</xdr:colOff>
      <xdr:row>45</xdr:row>
      <xdr:rowOff>41910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flipV="1">
          <a:off x="17018000" y="6183884"/>
          <a:ext cx="0" cy="157327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13987</xdr:rowOff>
    </xdr:from>
    <xdr:ext cx="762000" cy="259045"/>
    <xdr:sp macro="" textlink="">
      <xdr:nvSpPr>
        <xdr:cNvPr id="378" name="公債費負担の状況最小値テキスト">
          <a:extLst>
            <a:ext uri="{FF2B5EF4-FFF2-40B4-BE49-F238E27FC236}">
              <a16:creationId xmlns:a16="http://schemas.microsoft.com/office/drawing/2014/main" id="{00000000-0008-0000-0300-00007A010000}"/>
            </a:ext>
          </a:extLst>
        </xdr:cNvPr>
        <xdr:cNvSpPr txBox="1"/>
      </xdr:nvSpPr>
      <xdr:spPr>
        <a:xfrm>
          <a:off x="17106900" y="772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41910</xdr:rowOff>
    </xdr:from>
    <xdr:to>
      <xdr:col>81</xdr:col>
      <xdr:colOff>133350</xdr:colOff>
      <xdr:row>45</xdr:row>
      <xdr:rowOff>41910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929100" y="7757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98061</xdr:rowOff>
    </xdr:from>
    <xdr:ext cx="762000" cy="259045"/>
    <xdr:sp macro="" textlink="">
      <xdr:nvSpPr>
        <xdr:cNvPr id="380" name="公債費負担の状況最大値テキスト">
          <a:extLst>
            <a:ext uri="{FF2B5EF4-FFF2-40B4-BE49-F238E27FC236}">
              <a16:creationId xmlns:a16="http://schemas.microsoft.com/office/drawing/2014/main" id="{00000000-0008-0000-0300-00007C010000}"/>
            </a:ext>
          </a:extLst>
        </xdr:cNvPr>
        <xdr:cNvSpPr txBox="1"/>
      </xdr:nvSpPr>
      <xdr:spPr>
        <a:xfrm>
          <a:off x="17106900" y="5927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11684</xdr:rowOff>
    </xdr:from>
    <xdr:to>
      <xdr:col>81</xdr:col>
      <xdr:colOff>133350</xdr:colOff>
      <xdr:row>36</xdr:row>
      <xdr:rowOff>11684</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929100" y="6183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88392</xdr:rowOff>
    </xdr:from>
    <xdr:to>
      <xdr:col>81</xdr:col>
      <xdr:colOff>44450</xdr:colOff>
      <xdr:row>40</xdr:row>
      <xdr:rowOff>117348</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179800" y="6946392"/>
          <a:ext cx="8382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15511</xdr:rowOff>
    </xdr:from>
    <xdr:ext cx="762000" cy="259045"/>
    <xdr:sp macro="" textlink="">
      <xdr:nvSpPr>
        <xdr:cNvPr id="383" name="公債費負担の状況平均値テキスト">
          <a:extLst>
            <a:ext uri="{FF2B5EF4-FFF2-40B4-BE49-F238E27FC236}">
              <a16:creationId xmlns:a16="http://schemas.microsoft.com/office/drawing/2014/main" id="{00000000-0008-0000-0300-00007F010000}"/>
            </a:ext>
          </a:extLst>
        </xdr:cNvPr>
        <xdr:cNvSpPr txBox="1"/>
      </xdr:nvSpPr>
      <xdr:spPr>
        <a:xfrm>
          <a:off x="17106900" y="67020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170434</xdr:rowOff>
    </xdr:from>
    <xdr:to>
      <xdr:col>81</xdr:col>
      <xdr:colOff>95250</xdr:colOff>
      <xdr:row>40</xdr:row>
      <xdr:rowOff>100584</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6967200" y="6856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49784</xdr:rowOff>
    </xdr:from>
    <xdr:to>
      <xdr:col>77</xdr:col>
      <xdr:colOff>44450</xdr:colOff>
      <xdr:row>40</xdr:row>
      <xdr:rowOff>88392</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5290800" y="6907784"/>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160782</xdr:rowOff>
    </xdr:from>
    <xdr:to>
      <xdr:col>77</xdr:col>
      <xdr:colOff>95250</xdr:colOff>
      <xdr:row>40</xdr:row>
      <xdr:rowOff>90932</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6129000" y="684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101109</xdr:rowOff>
    </xdr:from>
    <xdr:ext cx="7366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5798800" y="66162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49784</xdr:rowOff>
    </xdr:from>
    <xdr:to>
      <xdr:col>72</xdr:col>
      <xdr:colOff>203200</xdr:colOff>
      <xdr:row>40</xdr:row>
      <xdr:rowOff>78740</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flipV="1">
          <a:off x="14401800" y="6907784"/>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160782</xdr:rowOff>
    </xdr:from>
    <xdr:to>
      <xdr:col>73</xdr:col>
      <xdr:colOff>44450</xdr:colOff>
      <xdr:row>40</xdr:row>
      <xdr:rowOff>90932</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5240000" y="684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101109</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4909800" y="6616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78740</xdr:rowOff>
    </xdr:from>
    <xdr:to>
      <xdr:col>68</xdr:col>
      <xdr:colOff>152400</xdr:colOff>
      <xdr:row>40</xdr:row>
      <xdr:rowOff>107696</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flipV="1">
          <a:off x="13512800" y="6936740"/>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141478</xdr:rowOff>
    </xdr:from>
    <xdr:to>
      <xdr:col>68</xdr:col>
      <xdr:colOff>203200</xdr:colOff>
      <xdr:row>40</xdr:row>
      <xdr:rowOff>71628</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4351000" y="682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81805</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020800" y="6596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160782</xdr:rowOff>
    </xdr:from>
    <xdr:to>
      <xdr:col>64</xdr:col>
      <xdr:colOff>152400</xdr:colOff>
      <xdr:row>40</xdr:row>
      <xdr:rowOff>90932</xdr:rowOff>
    </xdr:to>
    <xdr:sp macro="" textlink="">
      <xdr:nvSpPr>
        <xdr:cNvPr id="394" name="フローチャート: 判断 393">
          <a:extLst>
            <a:ext uri="{FF2B5EF4-FFF2-40B4-BE49-F238E27FC236}">
              <a16:creationId xmlns:a16="http://schemas.microsoft.com/office/drawing/2014/main" id="{00000000-0008-0000-0300-00008A010000}"/>
            </a:ext>
          </a:extLst>
        </xdr:cNvPr>
        <xdr:cNvSpPr/>
      </xdr:nvSpPr>
      <xdr:spPr>
        <a:xfrm>
          <a:off x="13462000" y="684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101109</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3131800" y="6616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66548</xdr:rowOff>
    </xdr:from>
    <xdr:to>
      <xdr:col>81</xdr:col>
      <xdr:colOff>95250</xdr:colOff>
      <xdr:row>40</xdr:row>
      <xdr:rowOff>168148</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6967200" y="692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38625</xdr:rowOff>
    </xdr:from>
    <xdr:ext cx="762000" cy="259045"/>
    <xdr:sp macro="" textlink="">
      <xdr:nvSpPr>
        <xdr:cNvPr id="402" name="公債費負担の状況該当値テキスト">
          <a:extLst>
            <a:ext uri="{FF2B5EF4-FFF2-40B4-BE49-F238E27FC236}">
              <a16:creationId xmlns:a16="http://schemas.microsoft.com/office/drawing/2014/main" id="{00000000-0008-0000-0300-000092010000}"/>
            </a:ext>
          </a:extLst>
        </xdr:cNvPr>
        <xdr:cNvSpPr txBox="1"/>
      </xdr:nvSpPr>
      <xdr:spPr>
        <a:xfrm>
          <a:off x="17106900" y="6896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37592</xdr:rowOff>
    </xdr:from>
    <xdr:to>
      <xdr:col>77</xdr:col>
      <xdr:colOff>95250</xdr:colOff>
      <xdr:row>40</xdr:row>
      <xdr:rowOff>139192</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6129000" y="6895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123969</xdr:rowOff>
    </xdr:from>
    <xdr:ext cx="7366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5798800" y="69819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170434</xdr:rowOff>
    </xdr:from>
    <xdr:to>
      <xdr:col>73</xdr:col>
      <xdr:colOff>44450</xdr:colOff>
      <xdr:row>40</xdr:row>
      <xdr:rowOff>100584</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5240000" y="6856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85361</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909800" y="6943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27940</xdr:rowOff>
    </xdr:from>
    <xdr:to>
      <xdr:col>68</xdr:col>
      <xdr:colOff>203200</xdr:colOff>
      <xdr:row>40</xdr:row>
      <xdr:rowOff>129540</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4351000" y="688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114317</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4020800" y="6972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56896</xdr:rowOff>
    </xdr:from>
    <xdr:to>
      <xdr:col>64</xdr:col>
      <xdr:colOff>152400</xdr:colOff>
      <xdr:row>40</xdr:row>
      <xdr:rowOff>158496</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3462000" y="6914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143273</xdr:rowOff>
    </xdr:from>
    <xdr:ext cx="7620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3131800" y="7001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[63.3%]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将来負担比率は、借入金や将来支払う可能性のある負担などの残高の程度を指標化したもの。</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当市は前年度から3</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ポイント悪化し、63</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％となった。合併特例債など、交付税措置率の高い優良債の償還が進む一方、交付税措置率の低い借入れへと置換えが進んだことなどにより、指標は悪化した。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ただし、財政の黄色信号である早期健全化基準（</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350.0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％）に対しては、依然として健全な状態を維持していると</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い</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える。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0" name="将来負担の状況グラフ枠">
          <a:extLst>
            <a:ext uri="{FF2B5EF4-FFF2-40B4-BE49-F238E27FC236}">
              <a16:creationId xmlns:a16="http://schemas.microsoft.com/office/drawing/2014/main" id="{00000000-0008-0000-0300-0000B8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40822</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flipV="1">
          <a:off x="17018000" y="2313214"/>
          <a:ext cx="0" cy="14995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12899</xdr:rowOff>
    </xdr:from>
    <xdr:ext cx="762000" cy="259045"/>
    <xdr:sp macro="" textlink="">
      <xdr:nvSpPr>
        <xdr:cNvPr id="442" name="将来負担の状況最小値テキスト">
          <a:extLst>
            <a:ext uri="{FF2B5EF4-FFF2-40B4-BE49-F238E27FC236}">
              <a16:creationId xmlns:a16="http://schemas.microsoft.com/office/drawing/2014/main" id="{00000000-0008-0000-0300-0000BA010000}"/>
            </a:ext>
          </a:extLst>
        </xdr:cNvPr>
        <xdr:cNvSpPr txBox="1"/>
      </xdr:nvSpPr>
      <xdr:spPr>
        <a:xfrm>
          <a:off x="17106900" y="3784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40822</xdr:rowOff>
    </xdr:from>
    <xdr:to>
      <xdr:col>81</xdr:col>
      <xdr:colOff>133350</xdr:colOff>
      <xdr:row>22</xdr:row>
      <xdr:rowOff>40822</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929100" y="3812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4" name="将来負担の状況最大値テキスト">
          <a:extLst>
            <a:ext uri="{FF2B5EF4-FFF2-40B4-BE49-F238E27FC236}">
              <a16:creationId xmlns:a16="http://schemas.microsoft.com/office/drawing/2014/main" id="{00000000-0008-0000-0300-0000BC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17</xdr:row>
      <xdr:rowOff>83397</xdr:rowOff>
    </xdr:from>
    <xdr:to>
      <xdr:col>81</xdr:col>
      <xdr:colOff>44450</xdr:colOff>
      <xdr:row>17</xdr:row>
      <xdr:rowOff>125912</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6179800" y="2998047"/>
          <a:ext cx="838200" cy="42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164996</xdr:rowOff>
    </xdr:from>
    <xdr:ext cx="762000" cy="259045"/>
    <xdr:sp macro="" textlink="">
      <xdr:nvSpPr>
        <xdr:cNvPr id="447" name="将来負担の状況平均値テキスト">
          <a:extLst>
            <a:ext uri="{FF2B5EF4-FFF2-40B4-BE49-F238E27FC236}">
              <a16:creationId xmlns:a16="http://schemas.microsoft.com/office/drawing/2014/main" id="{00000000-0008-0000-0300-0000BF010000}"/>
            </a:ext>
          </a:extLst>
        </xdr:cNvPr>
        <xdr:cNvSpPr txBox="1"/>
      </xdr:nvSpPr>
      <xdr:spPr>
        <a:xfrm>
          <a:off x="17106900" y="22223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148469</xdr:rowOff>
    </xdr:from>
    <xdr:to>
      <xdr:col>81</xdr:col>
      <xdr:colOff>95250</xdr:colOff>
      <xdr:row>14</xdr:row>
      <xdr:rowOff>78619</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6967200" y="2377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166370</xdr:rowOff>
    </xdr:from>
    <xdr:to>
      <xdr:col>77</xdr:col>
      <xdr:colOff>44450</xdr:colOff>
      <xdr:row>17</xdr:row>
      <xdr:rowOff>83397</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a:off x="15290800" y="2909570"/>
          <a:ext cx="889000" cy="88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8043</xdr:rowOff>
    </xdr:from>
    <xdr:to>
      <xdr:col>77</xdr:col>
      <xdr:colOff>95250</xdr:colOff>
      <xdr:row>14</xdr:row>
      <xdr:rowOff>109643</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6129000" y="2408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119820</xdr:rowOff>
    </xdr:from>
    <xdr:ext cx="7366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798800" y="21772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166370</xdr:rowOff>
    </xdr:from>
    <xdr:to>
      <xdr:col>72</xdr:col>
      <xdr:colOff>203200</xdr:colOff>
      <xdr:row>17</xdr:row>
      <xdr:rowOff>76502</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flipV="1">
          <a:off x="14401800" y="2909570"/>
          <a:ext cx="889000" cy="81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68943</xdr:rowOff>
    </xdr:from>
    <xdr:to>
      <xdr:col>73</xdr:col>
      <xdr:colOff>44450</xdr:colOff>
      <xdr:row>14</xdr:row>
      <xdr:rowOff>170543</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5240000" y="246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9270</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909800" y="2238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17</xdr:row>
      <xdr:rowOff>76502</xdr:rowOff>
    </xdr:from>
    <xdr:to>
      <xdr:col>68</xdr:col>
      <xdr:colOff>152400</xdr:colOff>
      <xdr:row>17</xdr:row>
      <xdr:rowOff>122464</xdr:rowOff>
    </xdr:to>
    <xdr:cxnSp macro="">
      <xdr:nvCxnSpPr>
        <xdr:cNvPr id="455" name="直線コネクタ 454">
          <a:extLst>
            <a:ext uri="{FF2B5EF4-FFF2-40B4-BE49-F238E27FC236}">
              <a16:creationId xmlns:a16="http://schemas.microsoft.com/office/drawing/2014/main" id="{00000000-0008-0000-0300-0000C7010000}"/>
            </a:ext>
          </a:extLst>
        </xdr:cNvPr>
        <xdr:cNvCxnSpPr/>
      </xdr:nvCxnSpPr>
      <xdr:spPr>
        <a:xfrm flipV="1">
          <a:off x="13512800" y="2991152"/>
          <a:ext cx="889000" cy="4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150525</xdr:rowOff>
    </xdr:from>
    <xdr:to>
      <xdr:col>68</xdr:col>
      <xdr:colOff>203200</xdr:colOff>
      <xdr:row>15</xdr:row>
      <xdr:rowOff>80675</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4351000" y="2550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90852</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020800" y="2319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155121</xdr:rowOff>
    </xdr:from>
    <xdr:to>
      <xdr:col>64</xdr:col>
      <xdr:colOff>152400</xdr:colOff>
      <xdr:row>15</xdr:row>
      <xdr:rowOff>85271</xdr:rowOff>
    </xdr:to>
    <xdr:sp macro="" textlink="">
      <xdr:nvSpPr>
        <xdr:cNvPr id="458" name="フローチャート: 判断 457">
          <a:extLst>
            <a:ext uri="{FF2B5EF4-FFF2-40B4-BE49-F238E27FC236}">
              <a16:creationId xmlns:a16="http://schemas.microsoft.com/office/drawing/2014/main" id="{00000000-0008-0000-0300-0000CA010000}"/>
            </a:ext>
          </a:extLst>
        </xdr:cNvPr>
        <xdr:cNvSpPr/>
      </xdr:nvSpPr>
      <xdr:spPr>
        <a:xfrm>
          <a:off x="13462000" y="2555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95448</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131800" y="2324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17</xdr:row>
      <xdr:rowOff>75112</xdr:rowOff>
    </xdr:from>
    <xdr:to>
      <xdr:col>81</xdr:col>
      <xdr:colOff>95250</xdr:colOff>
      <xdr:row>18</xdr:row>
      <xdr:rowOff>5262</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6967200" y="2989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17</xdr:row>
      <xdr:rowOff>47189</xdr:rowOff>
    </xdr:from>
    <xdr:ext cx="762000" cy="259045"/>
    <xdr:sp macro="" textlink="">
      <xdr:nvSpPr>
        <xdr:cNvPr id="466" name="将来負担の状況該当値テキスト">
          <a:extLst>
            <a:ext uri="{FF2B5EF4-FFF2-40B4-BE49-F238E27FC236}">
              <a16:creationId xmlns:a16="http://schemas.microsoft.com/office/drawing/2014/main" id="{00000000-0008-0000-0300-0000D2010000}"/>
            </a:ext>
          </a:extLst>
        </xdr:cNvPr>
        <xdr:cNvSpPr txBox="1"/>
      </xdr:nvSpPr>
      <xdr:spPr>
        <a:xfrm>
          <a:off x="17106900" y="2961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17</xdr:row>
      <xdr:rowOff>32597</xdr:rowOff>
    </xdr:from>
    <xdr:to>
      <xdr:col>77</xdr:col>
      <xdr:colOff>95250</xdr:colOff>
      <xdr:row>17</xdr:row>
      <xdr:rowOff>134197</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6129000" y="2947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17</xdr:row>
      <xdr:rowOff>118974</xdr:rowOff>
    </xdr:from>
    <xdr:ext cx="7366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5798800" y="30336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115570</xdr:rowOff>
    </xdr:from>
    <xdr:to>
      <xdr:col>73</xdr:col>
      <xdr:colOff>44450</xdr:colOff>
      <xdr:row>17</xdr:row>
      <xdr:rowOff>45720</xdr:rowOff>
    </xdr:to>
    <xdr:sp macro="" textlink="">
      <xdr:nvSpPr>
        <xdr:cNvPr id="469" name="楕円 468">
          <a:extLst>
            <a:ext uri="{FF2B5EF4-FFF2-40B4-BE49-F238E27FC236}">
              <a16:creationId xmlns:a16="http://schemas.microsoft.com/office/drawing/2014/main" id="{00000000-0008-0000-0300-0000D5010000}"/>
            </a:ext>
          </a:extLst>
        </xdr:cNvPr>
        <xdr:cNvSpPr/>
      </xdr:nvSpPr>
      <xdr:spPr>
        <a:xfrm>
          <a:off x="15240000" y="285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30497</xdr:rowOff>
    </xdr:from>
    <xdr:ext cx="762000" cy="259045"/>
    <xdr:sp macro="" textlink="">
      <xdr:nvSpPr>
        <xdr:cNvPr id="470" name="テキスト ボックス 469">
          <a:extLst>
            <a:ext uri="{FF2B5EF4-FFF2-40B4-BE49-F238E27FC236}">
              <a16:creationId xmlns:a16="http://schemas.microsoft.com/office/drawing/2014/main" id="{00000000-0008-0000-0300-0000D6010000}"/>
            </a:ext>
          </a:extLst>
        </xdr:cNvPr>
        <xdr:cNvSpPr txBox="1"/>
      </xdr:nvSpPr>
      <xdr:spPr>
        <a:xfrm>
          <a:off x="14909800" y="2945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17</xdr:row>
      <xdr:rowOff>25702</xdr:rowOff>
    </xdr:from>
    <xdr:to>
      <xdr:col>68</xdr:col>
      <xdr:colOff>203200</xdr:colOff>
      <xdr:row>17</xdr:row>
      <xdr:rowOff>127302</xdr:rowOff>
    </xdr:to>
    <xdr:sp macro="" textlink="">
      <xdr:nvSpPr>
        <xdr:cNvPr id="471" name="楕円 470">
          <a:extLst>
            <a:ext uri="{FF2B5EF4-FFF2-40B4-BE49-F238E27FC236}">
              <a16:creationId xmlns:a16="http://schemas.microsoft.com/office/drawing/2014/main" id="{00000000-0008-0000-0300-0000D7010000}"/>
            </a:ext>
          </a:extLst>
        </xdr:cNvPr>
        <xdr:cNvSpPr/>
      </xdr:nvSpPr>
      <xdr:spPr>
        <a:xfrm>
          <a:off x="14351000" y="2940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112079</xdr:rowOff>
    </xdr:from>
    <xdr:ext cx="762000" cy="259045"/>
    <xdr:sp macro="" textlink="">
      <xdr:nvSpPr>
        <xdr:cNvPr id="472" name="テキスト ボックス 471">
          <a:extLst>
            <a:ext uri="{FF2B5EF4-FFF2-40B4-BE49-F238E27FC236}">
              <a16:creationId xmlns:a16="http://schemas.microsoft.com/office/drawing/2014/main" id="{00000000-0008-0000-0300-0000D8010000}"/>
            </a:ext>
          </a:extLst>
        </xdr:cNvPr>
        <xdr:cNvSpPr txBox="1"/>
      </xdr:nvSpPr>
      <xdr:spPr>
        <a:xfrm>
          <a:off x="14020800" y="3026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71664</xdr:rowOff>
    </xdr:from>
    <xdr:to>
      <xdr:col>64</xdr:col>
      <xdr:colOff>152400</xdr:colOff>
      <xdr:row>18</xdr:row>
      <xdr:rowOff>1814</xdr:rowOff>
    </xdr:to>
    <xdr:sp macro="" textlink="">
      <xdr:nvSpPr>
        <xdr:cNvPr id="473" name="楕円 472">
          <a:extLst>
            <a:ext uri="{FF2B5EF4-FFF2-40B4-BE49-F238E27FC236}">
              <a16:creationId xmlns:a16="http://schemas.microsoft.com/office/drawing/2014/main" id="{00000000-0008-0000-0300-0000D9010000}"/>
            </a:ext>
          </a:extLst>
        </xdr:cNvPr>
        <xdr:cNvSpPr/>
      </xdr:nvSpPr>
      <xdr:spPr>
        <a:xfrm>
          <a:off x="13462000" y="2986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158041</xdr:rowOff>
    </xdr:from>
    <xdr:ext cx="762000" cy="259045"/>
    <xdr:sp macro="" textlink="">
      <xdr:nvSpPr>
        <xdr:cNvPr id="474" name="テキスト ボックス 473">
          <a:extLst>
            <a:ext uri="{FF2B5EF4-FFF2-40B4-BE49-F238E27FC236}">
              <a16:creationId xmlns:a16="http://schemas.microsoft.com/office/drawing/2014/main" id="{00000000-0008-0000-0300-0000DA010000}"/>
            </a:ext>
          </a:extLst>
        </xdr:cNvPr>
        <xdr:cNvSpPr txBox="1"/>
      </xdr:nvSpPr>
      <xdr:spPr>
        <a:xfrm>
          <a:off x="13131800" y="3072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新潟県新発田市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92,855
92,081
533.11
49,685,112
48,270,825
1,070,832
26,564,535
44,264,877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7.4
63.3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前年度から0.6ポイント下降（良化）した。類似団体内平均値からも</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ポイント低い（良好な）水準にあり、過去</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年間も同様の傾向である。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良化の主な要因は、給食調理業務の外部委託による減や、職員給与費のうち退職手当の減少によるものである。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これまでも、定員管理や給与の適正化などの行財政改革を行ってきたことから、引き続き人件費比率の抑制を図っていく。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63319</xdr:rowOff>
    </xdr:from>
    <xdr:to>
      <xdr:col>24</xdr:col>
      <xdr:colOff>25400</xdr:colOff>
      <xdr:row>40</xdr:row>
      <xdr:rowOff>136797</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721169"/>
          <a:ext cx="0" cy="1273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108874</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69668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136797</xdr:rowOff>
    </xdr:from>
    <xdr:to>
      <xdr:col>24</xdr:col>
      <xdr:colOff>114300</xdr:colOff>
      <xdr:row>40</xdr:row>
      <xdr:rowOff>136797</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6994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149696</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464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63319</xdr:rowOff>
    </xdr:from>
    <xdr:to>
      <xdr:col>24</xdr:col>
      <xdr:colOff>114300</xdr:colOff>
      <xdr:row>33</xdr:row>
      <xdr:rowOff>63319</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721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55154</xdr:rowOff>
    </xdr:from>
    <xdr:to>
      <xdr:col>24</xdr:col>
      <xdr:colOff>25400</xdr:colOff>
      <xdr:row>34</xdr:row>
      <xdr:rowOff>94343</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flipV="1">
          <a:off x="3987800" y="5884454"/>
          <a:ext cx="8382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111958</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61127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139881</xdr:rowOff>
    </xdr:from>
    <xdr:to>
      <xdr:col>24</xdr:col>
      <xdr:colOff>76200</xdr:colOff>
      <xdr:row>36</xdr:row>
      <xdr:rowOff>70031</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140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15966</xdr:rowOff>
    </xdr:from>
    <xdr:to>
      <xdr:col>19</xdr:col>
      <xdr:colOff>187325</xdr:colOff>
      <xdr:row>34</xdr:row>
      <xdr:rowOff>94343</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a:off x="3098800" y="5845266"/>
          <a:ext cx="889000" cy="78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146413</xdr:rowOff>
    </xdr:from>
    <xdr:to>
      <xdr:col>20</xdr:col>
      <xdr:colOff>38100</xdr:colOff>
      <xdr:row>36</xdr:row>
      <xdr:rowOff>76563</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147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61340</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62335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15966</xdr:rowOff>
    </xdr:from>
    <xdr:to>
      <xdr:col>15</xdr:col>
      <xdr:colOff>98425</xdr:colOff>
      <xdr:row>34</xdr:row>
      <xdr:rowOff>127000</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flipV="1">
          <a:off x="2209800" y="5845266"/>
          <a:ext cx="889000" cy="111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100693</xdr:rowOff>
    </xdr:from>
    <xdr:to>
      <xdr:col>15</xdr:col>
      <xdr:colOff>149225</xdr:colOff>
      <xdr:row>36</xdr:row>
      <xdr:rowOff>30843</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101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15620</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6187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113937</xdr:rowOff>
    </xdr:from>
    <xdr:to>
      <xdr:col>11</xdr:col>
      <xdr:colOff>9525</xdr:colOff>
      <xdr:row>34</xdr:row>
      <xdr:rowOff>127000</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a:off x="1320800" y="5943237"/>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40277</xdr:rowOff>
    </xdr:from>
    <xdr:to>
      <xdr:col>11</xdr:col>
      <xdr:colOff>60325</xdr:colOff>
      <xdr:row>36</xdr:row>
      <xdr:rowOff>141877</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212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126654</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62988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48442</xdr:rowOff>
    </xdr:from>
    <xdr:to>
      <xdr:col>6</xdr:col>
      <xdr:colOff>171450</xdr:colOff>
      <xdr:row>35</xdr:row>
      <xdr:rowOff>150042</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049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134819</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6135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4354</xdr:rowOff>
    </xdr:from>
    <xdr:to>
      <xdr:col>24</xdr:col>
      <xdr:colOff>76200</xdr:colOff>
      <xdr:row>34</xdr:row>
      <xdr:rowOff>105954</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5833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20881</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5678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43543</xdr:rowOff>
    </xdr:from>
    <xdr:to>
      <xdr:col>20</xdr:col>
      <xdr:colOff>38100</xdr:colOff>
      <xdr:row>34</xdr:row>
      <xdr:rowOff>145143</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5872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32</xdr:row>
      <xdr:rowOff>155320</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56417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33</xdr:row>
      <xdr:rowOff>136616</xdr:rowOff>
    </xdr:from>
    <xdr:to>
      <xdr:col>15</xdr:col>
      <xdr:colOff>149225</xdr:colOff>
      <xdr:row>34</xdr:row>
      <xdr:rowOff>66766</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5794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32</xdr:row>
      <xdr:rowOff>76943</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5563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76200</xdr:rowOff>
    </xdr:from>
    <xdr:to>
      <xdr:col>11</xdr:col>
      <xdr:colOff>60325</xdr:colOff>
      <xdr:row>35</xdr:row>
      <xdr:rowOff>6350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590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16527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567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63137</xdr:rowOff>
    </xdr:from>
    <xdr:to>
      <xdr:col>6</xdr:col>
      <xdr:colOff>171450</xdr:colOff>
      <xdr:row>34</xdr:row>
      <xdr:rowOff>164737</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5892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3464</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5661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前年度と比べて0.1ポイント下降（良化）した。類似団体平均値よりも3.3ポイント低い（良好な）水準であり、これまでと同様の傾向である。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良化の主な要因は、小・中学校などにおける光熱水費の減少のためである。なお、依然として燃油価格・物価高騰の影響が懸念されるため、引き続き無駄な支出を抑え、健全財政の維持に努める必要がある。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88900</xdr:rowOff>
    </xdr:from>
    <xdr:to>
      <xdr:col>82</xdr:col>
      <xdr:colOff>107950</xdr:colOff>
      <xdr:row>20</xdr:row>
      <xdr:rowOff>119380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14630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91457</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520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119380</xdr:rowOff>
    </xdr:from>
    <xdr:to>
      <xdr:col>82</xdr:col>
      <xdr:colOff>196850</xdr:colOff>
      <xdr:row>20</xdr:row>
      <xdr:rowOff>119380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548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3827</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88900</xdr:rowOff>
    </xdr:from>
    <xdr:to>
      <xdr:col>82</xdr:col>
      <xdr:colOff>196850</xdr:colOff>
      <xdr:row>12</xdr:row>
      <xdr:rowOff>88900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14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50800</xdr:rowOff>
    </xdr:from>
    <xdr:to>
      <xdr:col>82</xdr:col>
      <xdr:colOff>107950</xdr:colOff>
      <xdr:row>14</xdr:row>
      <xdr:rowOff>58420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flipV="1">
          <a:off x="15671800" y="245110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52087</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6238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80010</xdr:rowOff>
    </xdr:from>
    <xdr:to>
      <xdr:col>82</xdr:col>
      <xdr:colOff>158750</xdr:colOff>
      <xdr:row>16</xdr:row>
      <xdr:rowOff>10160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651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13</xdr:row>
      <xdr:rowOff>85090</xdr:rowOff>
    </xdr:from>
    <xdr:to>
      <xdr:col>78</xdr:col>
      <xdr:colOff>69850</xdr:colOff>
      <xdr:row>14</xdr:row>
      <xdr:rowOff>58420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4782800" y="231394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41910</xdr:rowOff>
    </xdr:from>
    <xdr:to>
      <xdr:col>78</xdr:col>
      <xdr:colOff>120650</xdr:colOff>
      <xdr:row>15</xdr:row>
      <xdr:rowOff>143510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613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128287</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700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85090</xdr:rowOff>
    </xdr:from>
    <xdr:to>
      <xdr:col>73</xdr:col>
      <xdr:colOff>180975</xdr:colOff>
      <xdr:row>14</xdr:row>
      <xdr:rowOff>20320</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flipV="1">
          <a:off x="13893800" y="231394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114300</xdr:rowOff>
    </xdr:from>
    <xdr:to>
      <xdr:col>74</xdr:col>
      <xdr:colOff>31750</xdr:colOff>
      <xdr:row>15</xdr:row>
      <xdr:rowOff>44450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51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29227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60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20320</xdr:rowOff>
    </xdr:from>
    <xdr:to>
      <xdr:col>69</xdr:col>
      <xdr:colOff>92075</xdr:colOff>
      <xdr:row>14</xdr:row>
      <xdr:rowOff>35560</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flipV="1">
          <a:off x="13004800" y="242062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26670</xdr:rowOff>
    </xdr:from>
    <xdr:to>
      <xdr:col>69</xdr:col>
      <xdr:colOff>142875</xdr:colOff>
      <xdr:row>15</xdr:row>
      <xdr:rowOff>128270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598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113047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68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110490</xdr:rowOff>
    </xdr:from>
    <xdr:to>
      <xdr:col>65</xdr:col>
      <xdr:colOff>53975</xdr:colOff>
      <xdr:row>16</xdr:row>
      <xdr:rowOff>40640</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682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25417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76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0</xdr:rowOff>
    </xdr:from>
    <xdr:to>
      <xdr:col>82</xdr:col>
      <xdr:colOff>158750</xdr:colOff>
      <xdr:row>14</xdr:row>
      <xdr:rowOff>101600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240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16527</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24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7620</xdr:rowOff>
    </xdr:from>
    <xdr:to>
      <xdr:col>78</xdr:col>
      <xdr:colOff>120650</xdr:colOff>
      <xdr:row>14</xdr:row>
      <xdr:rowOff>109220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407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119397</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2176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13</xdr:row>
      <xdr:rowOff>34290</xdr:rowOff>
    </xdr:from>
    <xdr:to>
      <xdr:col>74</xdr:col>
      <xdr:colOff>31750</xdr:colOff>
      <xdr:row>13</xdr:row>
      <xdr:rowOff>135890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26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11</xdr:row>
      <xdr:rowOff>146067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203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140970</xdr:rowOff>
    </xdr:from>
    <xdr:to>
      <xdr:col>69</xdr:col>
      <xdr:colOff>142875</xdr:colOff>
      <xdr:row>14</xdr:row>
      <xdr:rowOff>71120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36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81297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2138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156210</xdr:rowOff>
    </xdr:from>
    <xdr:to>
      <xdr:col>65</xdr:col>
      <xdr:colOff>53975</xdr:colOff>
      <xdr:row>14</xdr:row>
      <xdr:rowOff>86360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38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96537</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2153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前年度から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ポイント下降（良化）した。類似団体内平均値からも1.1ポイント低い（良好な）水準にある。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良化の要因は、扶助費そのものは増加した一方で、経常的な歳出に充当された一般財源は減少したことから、国・県等の各種財源を有効活用して事業を実施できたためと推定される。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引き続き国に適切な財源手当てを求めるとともに、経常経費の見直し、削減により、健全財政の維持を図る。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a:extLst>
            <a:ext uri="{FF2B5EF4-FFF2-40B4-BE49-F238E27FC236}">
              <a16:creationId xmlns:a16="http://schemas.microsoft.com/office/drawing/2014/main" id="{00000000-0008-0000-0400-0000BA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135165</xdr:rowOff>
    </xdr:from>
    <xdr:to>
      <xdr:col>24</xdr:col>
      <xdr:colOff>25400</xdr:colOff>
      <xdr:row>62</xdr:row>
      <xdr:rowOff>78015</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4826000" y="9222015"/>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50092</xdr:rowOff>
    </xdr:from>
    <xdr:ext cx="762000" cy="259045"/>
    <xdr:sp macro="" textlink="">
      <xdr:nvSpPr>
        <xdr:cNvPr id="188" name="扶助費最小値テキスト">
          <a:extLst>
            <a:ext uri="{FF2B5EF4-FFF2-40B4-BE49-F238E27FC236}">
              <a16:creationId xmlns:a16="http://schemas.microsoft.com/office/drawing/2014/main" id="{00000000-0008-0000-0400-0000BC000000}"/>
            </a:ext>
          </a:extLst>
        </xdr:cNvPr>
        <xdr:cNvSpPr txBox="1"/>
      </xdr:nvSpPr>
      <xdr:spPr>
        <a:xfrm>
          <a:off x="4914900" y="10679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78015</xdr:rowOff>
    </xdr:from>
    <xdr:to>
      <xdr:col>24</xdr:col>
      <xdr:colOff>114300</xdr:colOff>
      <xdr:row>62</xdr:row>
      <xdr:rowOff>78015</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10707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50092</xdr:rowOff>
    </xdr:from>
    <xdr:ext cx="762000" cy="259045"/>
    <xdr:sp macro="" textlink="">
      <xdr:nvSpPr>
        <xdr:cNvPr id="190" name="扶助費最大値テキスト">
          <a:extLst>
            <a:ext uri="{FF2B5EF4-FFF2-40B4-BE49-F238E27FC236}">
              <a16:creationId xmlns:a16="http://schemas.microsoft.com/office/drawing/2014/main" id="{00000000-0008-0000-0400-0000BE000000}"/>
            </a:ext>
          </a:extLst>
        </xdr:cNvPr>
        <xdr:cNvSpPr txBox="1"/>
      </xdr:nvSpPr>
      <xdr:spPr>
        <a:xfrm>
          <a:off x="4914900" y="8965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135165</xdr:rowOff>
    </xdr:from>
    <xdr:to>
      <xdr:col>24</xdr:col>
      <xdr:colOff>114300</xdr:colOff>
      <xdr:row>53</xdr:row>
      <xdr:rowOff>135165</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9222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61685</xdr:rowOff>
    </xdr:from>
    <xdr:to>
      <xdr:col>24</xdr:col>
      <xdr:colOff>25400</xdr:colOff>
      <xdr:row>56</xdr:row>
      <xdr:rowOff>78015</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flipV="1">
          <a:off x="3987800" y="9662885"/>
          <a:ext cx="838200" cy="16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162577</xdr:rowOff>
    </xdr:from>
    <xdr:ext cx="762000" cy="259045"/>
    <xdr:sp macro="" textlink="">
      <xdr:nvSpPr>
        <xdr:cNvPr id="193" name="扶助費平均値テキスト">
          <a:extLst>
            <a:ext uri="{FF2B5EF4-FFF2-40B4-BE49-F238E27FC236}">
              <a16:creationId xmlns:a16="http://schemas.microsoft.com/office/drawing/2014/main" id="{00000000-0008-0000-0400-0000C1000000}"/>
            </a:ext>
          </a:extLst>
        </xdr:cNvPr>
        <xdr:cNvSpPr txBox="1"/>
      </xdr:nvSpPr>
      <xdr:spPr>
        <a:xfrm>
          <a:off x="4914900" y="9763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19050</xdr:rowOff>
    </xdr:from>
    <xdr:to>
      <xdr:col>24</xdr:col>
      <xdr:colOff>76200</xdr:colOff>
      <xdr:row>57</xdr:row>
      <xdr:rowOff>120650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4775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29028</xdr:rowOff>
    </xdr:from>
    <xdr:to>
      <xdr:col>19</xdr:col>
      <xdr:colOff>187325</xdr:colOff>
      <xdr:row>56</xdr:row>
      <xdr:rowOff>78015</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3098800" y="9630228"/>
          <a:ext cx="889000" cy="489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76200</xdr:rowOff>
    </xdr:from>
    <xdr:to>
      <xdr:col>20</xdr:col>
      <xdr:colOff>38100</xdr:colOff>
      <xdr:row>57</xdr:row>
      <xdr:rowOff>6350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3937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162577</xdr:rowOff>
    </xdr:from>
    <xdr:ext cx="7366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606800" y="9763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29028</xdr:rowOff>
    </xdr:from>
    <xdr:to>
      <xdr:col>15</xdr:col>
      <xdr:colOff>98425</xdr:colOff>
      <xdr:row>56</xdr:row>
      <xdr:rowOff>110672</xdr:rowOff>
    </xdr:to>
    <xdr:cxnSp macro="">
      <xdr:nvCxnSpPr>
        <xdr:cNvPr id="198" name="直線コネクタ 197">
          <a:extLst>
            <a:ext uri="{FF2B5EF4-FFF2-40B4-BE49-F238E27FC236}">
              <a16:creationId xmlns:a16="http://schemas.microsoft.com/office/drawing/2014/main" id="{00000000-0008-0000-0400-0000C6000000}"/>
            </a:ext>
          </a:extLst>
        </xdr:cNvPr>
        <xdr:cNvCxnSpPr/>
      </xdr:nvCxnSpPr>
      <xdr:spPr>
        <a:xfrm flipV="1">
          <a:off x="2209800" y="9630228"/>
          <a:ext cx="889000" cy="81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166007</xdr:rowOff>
    </xdr:from>
    <xdr:to>
      <xdr:col>15</xdr:col>
      <xdr:colOff>149225</xdr:colOff>
      <xdr:row>56</xdr:row>
      <xdr:rowOff>96157</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3048000" y="959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80934</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717800" y="968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110672</xdr:rowOff>
    </xdr:from>
    <xdr:to>
      <xdr:col>11</xdr:col>
      <xdr:colOff>9525</xdr:colOff>
      <xdr:row>57</xdr:row>
      <xdr:rowOff>37193</xdr:rowOff>
    </xdr:to>
    <xdr:cxnSp macro="">
      <xdr:nvCxnSpPr>
        <xdr:cNvPr id="201" name="直線コネクタ 200">
          <a:extLst>
            <a:ext uri="{FF2B5EF4-FFF2-40B4-BE49-F238E27FC236}">
              <a16:creationId xmlns:a16="http://schemas.microsoft.com/office/drawing/2014/main" id="{00000000-0008-0000-0400-0000C9000000}"/>
            </a:ext>
          </a:extLst>
        </xdr:cNvPr>
        <xdr:cNvCxnSpPr/>
      </xdr:nvCxnSpPr>
      <xdr:spPr>
        <a:xfrm flipV="1">
          <a:off x="1320800" y="9711872"/>
          <a:ext cx="889000" cy="979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92528</xdr:rowOff>
    </xdr:from>
    <xdr:to>
      <xdr:col>11</xdr:col>
      <xdr:colOff>60325</xdr:colOff>
      <xdr:row>57</xdr:row>
      <xdr:rowOff>22678</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21590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7455</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828800" y="978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35378</xdr:rowOff>
    </xdr:from>
    <xdr:to>
      <xdr:col>6</xdr:col>
      <xdr:colOff>171450</xdr:colOff>
      <xdr:row>57</xdr:row>
      <xdr:rowOff>136978</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1270000" y="980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121755</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939800" y="9894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10885</xdr:rowOff>
    </xdr:from>
    <xdr:to>
      <xdr:col>24</xdr:col>
      <xdr:colOff>76200</xdr:colOff>
      <xdr:row>56</xdr:row>
      <xdr:rowOff>112485</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4775200" y="961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27412</xdr:rowOff>
    </xdr:from>
    <xdr:ext cx="762000" cy="259045"/>
    <xdr:sp macro="" textlink="">
      <xdr:nvSpPr>
        <xdr:cNvPr id="212" name="扶助費該当値テキスト">
          <a:extLst>
            <a:ext uri="{FF2B5EF4-FFF2-40B4-BE49-F238E27FC236}">
              <a16:creationId xmlns:a16="http://schemas.microsoft.com/office/drawing/2014/main" id="{00000000-0008-0000-0400-0000D4000000}"/>
            </a:ext>
          </a:extLst>
        </xdr:cNvPr>
        <xdr:cNvSpPr txBox="1"/>
      </xdr:nvSpPr>
      <xdr:spPr>
        <a:xfrm>
          <a:off x="4914900" y="9457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27215</xdr:rowOff>
    </xdr:from>
    <xdr:to>
      <xdr:col>20</xdr:col>
      <xdr:colOff>38100</xdr:colOff>
      <xdr:row>56</xdr:row>
      <xdr:rowOff>128815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937000" y="9628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138992</xdr:rowOff>
    </xdr:from>
    <xdr:ext cx="7366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3606800" y="93972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149678</xdr:rowOff>
    </xdr:from>
    <xdr:to>
      <xdr:col>15</xdr:col>
      <xdr:colOff>149225</xdr:colOff>
      <xdr:row>56</xdr:row>
      <xdr:rowOff>79828</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048000" y="9579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90005</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2717800" y="9348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59872</xdr:rowOff>
    </xdr:from>
    <xdr:to>
      <xdr:col>11</xdr:col>
      <xdr:colOff>60325</xdr:colOff>
      <xdr:row>56</xdr:row>
      <xdr:rowOff>161472</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2159000" y="966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199</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1828800" y="9429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157843</xdr:rowOff>
    </xdr:from>
    <xdr:to>
      <xdr:col>6</xdr:col>
      <xdr:colOff>171450</xdr:colOff>
      <xdr:row>57</xdr:row>
      <xdr:rowOff>87993</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1270000" y="9759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98170</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939800" y="9527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その他には、維持補修費、投資・出資・貸付金及び繰出金が区分され、前年度から横ばい、類似団体平均値との比較においても増減なしとなった。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除雪費の減少により、経常的な維持補修費は減少した一方、75歳以上人口の増加に伴う新潟県後期高齢者医療広域連合への各種負担金が増加したため、トータルでは増減なしとなった。</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50800</xdr:rowOff>
    </xdr:from>
    <xdr:to>
      <xdr:col>82</xdr:col>
      <xdr:colOff>107950</xdr:colOff>
      <xdr:row>60</xdr:row>
      <xdr:rowOff>165100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8966200"/>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137177</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42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165100</xdr:rowOff>
    </xdr:from>
    <xdr:to>
      <xdr:col>82</xdr:col>
      <xdr:colOff>196850</xdr:colOff>
      <xdr:row>60</xdr:row>
      <xdr:rowOff>165100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452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137177</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70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50800</xdr:rowOff>
    </xdr:from>
    <xdr:to>
      <xdr:col>82</xdr:col>
      <xdr:colOff>196850</xdr:colOff>
      <xdr:row>52</xdr:row>
      <xdr:rowOff>50800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8966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139700</xdr:rowOff>
    </xdr:from>
    <xdr:to>
      <xdr:col>82</xdr:col>
      <xdr:colOff>107950</xdr:colOff>
      <xdr:row>58</xdr:row>
      <xdr:rowOff>139700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56718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60977</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662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44450</xdr:rowOff>
    </xdr:from>
    <xdr:to>
      <xdr:col>82</xdr:col>
      <xdr:colOff>158750</xdr:colOff>
      <xdr:row>57</xdr:row>
      <xdr:rowOff>146050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76200</xdr:rowOff>
    </xdr:from>
    <xdr:to>
      <xdr:col>78</xdr:col>
      <xdr:colOff>69850</xdr:colOff>
      <xdr:row>58</xdr:row>
      <xdr:rowOff>139700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4782800" y="100203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44450</xdr:rowOff>
    </xdr:from>
    <xdr:to>
      <xdr:col>78</xdr:col>
      <xdr:colOff>120650</xdr:colOff>
      <xdr:row>57</xdr:row>
      <xdr:rowOff>146050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156227</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585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76200</xdr:rowOff>
    </xdr:from>
    <xdr:to>
      <xdr:col>73</xdr:col>
      <xdr:colOff>180975</xdr:colOff>
      <xdr:row>59</xdr:row>
      <xdr:rowOff>57150</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flipV="1">
          <a:off x="13893800" y="100203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152400</xdr:rowOff>
    </xdr:from>
    <xdr:to>
      <xdr:col>74</xdr:col>
      <xdr:colOff>31750</xdr:colOff>
      <xdr:row>57</xdr:row>
      <xdr:rowOff>82550</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92727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52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146050</xdr:rowOff>
    </xdr:from>
    <xdr:to>
      <xdr:col>69</xdr:col>
      <xdr:colOff>92075</xdr:colOff>
      <xdr:row>59</xdr:row>
      <xdr:rowOff>57150</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a:off x="13004800" y="9918700"/>
          <a:ext cx="889000" cy="254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19050</xdr:rowOff>
    </xdr:from>
    <xdr:to>
      <xdr:col>69</xdr:col>
      <xdr:colOff>142875</xdr:colOff>
      <xdr:row>57</xdr:row>
      <xdr:rowOff>120650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130827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63500</xdr:rowOff>
    </xdr:from>
    <xdr:to>
      <xdr:col>65</xdr:col>
      <xdr:colOff>53975</xdr:colOff>
      <xdr:row>58</xdr:row>
      <xdr:rowOff>165100</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1000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149877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1009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88900</xdr:rowOff>
    </xdr:from>
    <xdr:to>
      <xdr:col>82</xdr:col>
      <xdr:colOff>158750</xdr:colOff>
      <xdr:row>59</xdr:row>
      <xdr:rowOff>19050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60977</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10005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88900</xdr:rowOff>
    </xdr:from>
    <xdr:to>
      <xdr:col>78</xdr:col>
      <xdr:colOff>120650</xdr:colOff>
      <xdr:row>59</xdr:row>
      <xdr:rowOff>19050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3827</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10119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25400</xdr:rowOff>
    </xdr:from>
    <xdr:to>
      <xdr:col>74</xdr:col>
      <xdr:colOff>31750</xdr:colOff>
      <xdr:row>58</xdr:row>
      <xdr:rowOff>127000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996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111777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1005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6350</xdr:rowOff>
    </xdr:from>
    <xdr:to>
      <xdr:col>69</xdr:col>
      <xdr:colOff>142875</xdr:colOff>
      <xdr:row>59</xdr:row>
      <xdr:rowOff>107950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1012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92727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10208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95250</xdr:rowOff>
    </xdr:from>
    <xdr:to>
      <xdr:col>65</xdr:col>
      <xdr:colOff>53975</xdr:colOff>
      <xdr:row>58</xdr:row>
      <xdr:rowOff>25400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35577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963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前年度に比べ0.5ポイント下降（良化）した。類似団体平均値より1.3ポイント高い（悪い）水準である。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良化の要因は、令和4年度に実施した、固定資産税の算定誤りに伴う還付金支払に対する反動減のためである。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a:extLst>
            <a:ext uri="{FF2B5EF4-FFF2-40B4-BE49-F238E27FC236}">
              <a16:creationId xmlns:a16="http://schemas.microsoft.com/office/drawing/2014/main" id="{00000000-0008-0000-0400-000031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85852</xdr:rowOff>
    </xdr:from>
    <xdr:to>
      <xdr:col>82</xdr:col>
      <xdr:colOff>107950</xdr:colOff>
      <xdr:row>40</xdr:row>
      <xdr:rowOff>131572</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6510000" y="5915152"/>
          <a:ext cx="0" cy="1074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103649</xdr:rowOff>
    </xdr:from>
    <xdr:ext cx="762000" cy="259045"/>
    <xdr:sp macro="" textlink="">
      <xdr:nvSpPr>
        <xdr:cNvPr id="307" name="補助費等最小値テキスト">
          <a:extLst>
            <a:ext uri="{FF2B5EF4-FFF2-40B4-BE49-F238E27FC236}">
              <a16:creationId xmlns:a16="http://schemas.microsoft.com/office/drawing/2014/main" id="{00000000-0008-0000-0400-000033010000}"/>
            </a:ext>
          </a:extLst>
        </xdr:cNvPr>
        <xdr:cNvSpPr txBox="1"/>
      </xdr:nvSpPr>
      <xdr:spPr>
        <a:xfrm>
          <a:off x="16598900" y="696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131572</xdr:rowOff>
    </xdr:from>
    <xdr:to>
      <xdr:col>82</xdr:col>
      <xdr:colOff>196850</xdr:colOff>
      <xdr:row>40</xdr:row>
      <xdr:rowOff>131572</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6989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779</xdr:rowOff>
    </xdr:from>
    <xdr:ext cx="762000" cy="259045"/>
    <xdr:sp macro="" textlink="">
      <xdr:nvSpPr>
        <xdr:cNvPr id="309" name="補助費等最大値テキスト">
          <a:extLst>
            <a:ext uri="{FF2B5EF4-FFF2-40B4-BE49-F238E27FC236}">
              <a16:creationId xmlns:a16="http://schemas.microsoft.com/office/drawing/2014/main" id="{00000000-0008-0000-0400-000035010000}"/>
            </a:ext>
          </a:extLst>
        </xdr:cNvPr>
        <xdr:cNvSpPr txBox="1"/>
      </xdr:nvSpPr>
      <xdr:spPr>
        <a:xfrm>
          <a:off x="16598900" y="5658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85852</xdr:rowOff>
    </xdr:from>
    <xdr:to>
      <xdr:col>82</xdr:col>
      <xdr:colOff>196850</xdr:colOff>
      <xdr:row>34</xdr:row>
      <xdr:rowOff>85852</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5915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42418</xdr:rowOff>
    </xdr:from>
    <xdr:to>
      <xdr:col>82</xdr:col>
      <xdr:colOff>107950</xdr:colOff>
      <xdr:row>37</xdr:row>
      <xdr:rowOff>65278</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flipV="1">
          <a:off x="15671800" y="6386068"/>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120159</xdr:rowOff>
    </xdr:from>
    <xdr:ext cx="762000" cy="259045"/>
    <xdr:sp macro="" textlink="">
      <xdr:nvSpPr>
        <xdr:cNvPr id="312" name="補助費等平均値テキスト">
          <a:extLst>
            <a:ext uri="{FF2B5EF4-FFF2-40B4-BE49-F238E27FC236}">
              <a16:creationId xmlns:a16="http://schemas.microsoft.com/office/drawing/2014/main" id="{00000000-0008-0000-0400-000038010000}"/>
            </a:ext>
          </a:extLst>
        </xdr:cNvPr>
        <xdr:cNvSpPr txBox="1"/>
      </xdr:nvSpPr>
      <xdr:spPr>
        <a:xfrm>
          <a:off x="16598900" y="61209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103632</xdr:rowOff>
    </xdr:from>
    <xdr:to>
      <xdr:col>82</xdr:col>
      <xdr:colOff>158750</xdr:colOff>
      <xdr:row>37</xdr:row>
      <xdr:rowOff>33782</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64592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127000</xdr:rowOff>
    </xdr:from>
    <xdr:to>
      <xdr:col>78</xdr:col>
      <xdr:colOff>69850</xdr:colOff>
      <xdr:row>37</xdr:row>
      <xdr:rowOff>65278</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4782800" y="6299200"/>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94488</xdr:rowOff>
    </xdr:from>
    <xdr:to>
      <xdr:col>78</xdr:col>
      <xdr:colOff>120650</xdr:colOff>
      <xdr:row>37</xdr:row>
      <xdr:rowOff>24638</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5621000" y="626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34815</xdr:rowOff>
    </xdr:from>
    <xdr:ext cx="7366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290800" y="60355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127000</xdr:rowOff>
    </xdr:from>
    <xdr:to>
      <xdr:col>73</xdr:col>
      <xdr:colOff>180975</xdr:colOff>
      <xdr:row>36</xdr:row>
      <xdr:rowOff>145288</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3893800" y="629920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76200</xdr:rowOff>
    </xdr:from>
    <xdr:to>
      <xdr:col>74</xdr:col>
      <xdr:colOff>31750</xdr:colOff>
      <xdr:row>37</xdr:row>
      <xdr:rowOff>6350</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4732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16527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401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36</xdr:row>
      <xdr:rowOff>140716</xdr:rowOff>
    </xdr:from>
    <xdr:to>
      <xdr:col>69</xdr:col>
      <xdr:colOff>92075</xdr:colOff>
      <xdr:row>36</xdr:row>
      <xdr:rowOff>145288</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a:off x="13004800" y="631291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108204</xdr:rowOff>
    </xdr:from>
    <xdr:to>
      <xdr:col>69</xdr:col>
      <xdr:colOff>142875</xdr:colOff>
      <xdr:row>37</xdr:row>
      <xdr:rowOff>38354</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3843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23131</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636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62484</xdr:rowOff>
    </xdr:from>
    <xdr:to>
      <xdr:col>65</xdr:col>
      <xdr:colOff>53975</xdr:colOff>
      <xdr:row>36</xdr:row>
      <xdr:rowOff>164084</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2954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2811</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6003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163068</xdr:rowOff>
    </xdr:from>
    <xdr:to>
      <xdr:col>82</xdr:col>
      <xdr:colOff>158750</xdr:colOff>
      <xdr:row>37</xdr:row>
      <xdr:rowOff>93218</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6459200" y="6335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135145</xdr:rowOff>
    </xdr:from>
    <xdr:ext cx="762000" cy="259045"/>
    <xdr:sp macro="" textlink="">
      <xdr:nvSpPr>
        <xdr:cNvPr id="331" name="補助費等該当値テキスト">
          <a:extLst>
            <a:ext uri="{FF2B5EF4-FFF2-40B4-BE49-F238E27FC236}">
              <a16:creationId xmlns:a16="http://schemas.microsoft.com/office/drawing/2014/main" id="{00000000-0008-0000-0400-00004B010000}"/>
            </a:ext>
          </a:extLst>
        </xdr:cNvPr>
        <xdr:cNvSpPr txBox="1"/>
      </xdr:nvSpPr>
      <xdr:spPr>
        <a:xfrm>
          <a:off x="16598900" y="6307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14478</xdr:rowOff>
    </xdr:from>
    <xdr:to>
      <xdr:col>78</xdr:col>
      <xdr:colOff>120650</xdr:colOff>
      <xdr:row>37</xdr:row>
      <xdr:rowOff>116078</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5621000" y="6358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100855</xdr:rowOff>
    </xdr:from>
    <xdr:ext cx="7366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290800" y="64445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76200</xdr:rowOff>
    </xdr:from>
    <xdr:to>
      <xdr:col>74</xdr:col>
      <xdr:colOff>31750</xdr:colOff>
      <xdr:row>37</xdr:row>
      <xdr:rowOff>6350</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47320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162577</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4401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94488</xdr:rowOff>
    </xdr:from>
    <xdr:to>
      <xdr:col>69</xdr:col>
      <xdr:colOff>142875</xdr:colOff>
      <xdr:row>37</xdr:row>
      <xdr:rowOff>24638</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3843000" y="6266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34815</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3512800" y="6035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89916</xdr:rowOff>
    </xdr:from>
    <xdr:to>
      <xdr:col>65</xdr:col>
      <xdr:colOff>53975</xdr:colOff>
      <xdr:row>37</xdr:row>
      <xdr:rowOff>20066</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2954000" y="6262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4843</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2623800" y="6348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前年度から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ポイント下降（良化）し、類似団体平均値との乖離も</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ポイント縮小した。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良化の要因は、合併特例債等の償還が進み、公債費に充当する一般財源が減少したことによる。近年は借入れの償還が進み、継続して良化傾向にある。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3" name="公債費グラフ枠">
          <a:extLst>
            <a:ext uri="{FF2B5EF4-FFF2-40B4-BE49-F238E27FC236}">
              <a16:creationId xmlns:a16="http://schemas.microsoft.com/office/drawing/2014/main" id="{00000000-0008-0000-0400-00006B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99568</xdr:rowOff>
    </xdr:from>
    <xdr:to>
      <xdr:col>24</xdr:col>
      <xdr:colOff>25400</xdr:colOff>
      <xdr:row>80</xdr:row>
      <xdr:rowOff>53848</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4826000" y="12786868"/>
          <a:ext cx="0" cy="982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25925</xdr:rowOff>
    </xdr:from>
    <xdr:ext cx="762000" cy="259045"/>
    <xdr:sp macro="" textlink="">
      <xdr:nvSpPr>
        <xdr:cNvPr id="365" name="公債費最小値テキスト">
          <a:extLst>
            <a:ext uri="{FF2B5EF4-FFF2-40B4-BE49-F238E27FC236}">
              <a16:creationId xmlns:a16="http://schemas.microsoft.com/office/drawing/2014/main" id="{00000000-0008-0000-0400-00006D010000}"/>
            </a:ext>
          </a:extLst>
        </xdr:cNvPr>
        <xdr:cNvSpPr txBox="1"/>
      </xdr:nvSpPr>
      <xdr:spPr>
        <a:xfrm>
          <a:off x="4914900" y="13741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53848</xdr:rowOff>
    </xdr:from>
    <xdr:to>
      <xdr:col>24</xdr:col>
      <xdr:colOff>114300</xdr:colOff>
      <xdr:row>80</xdr:row>
      <xdr:rowOff>53848</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3769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14495</xdr:rowOff>
    </xdr:from>
    <xdr:ext cx="762000" cy="259045"/>
    <xdr:sp macro="" textlink="">
      <xdr:nvSpPr>
        <xdr:cNvPr id="367" name="公債費最大値テキスト">
          <a:extLst>
            <a:ext uri="{FF2B5EF4-FFF2-40B4-BE49-F238E27FC236}">
              <a16:creationId xmlns:a16="http://schemas.microsoft.com/office/drawing/2014/main" id="{00000000-0008-0000-0400-00006F010000}"/>
            </a:ext>
          </a:extLst>
        </xdr:cNvPr>
        <xdr:cNvSpPr txBox="1"/>
      </xdr:nvSpPr>
      <xdr:spPr>
        <a:xfrm>
          <a:off x="4914900" y="12530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99568</xdr:rowOff>
    </xdr:from>
    <xdr:to>
      <xdr:col>24</xdr:col>
      <xdr:colOff>114300</xdr:colOff>
      <xdr:row>74</xdr:row>
      <xdr:rowOff>99568</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2786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156718</xdr:rowOff>
    </xdr:from>
    <xdr:to>
      <xdr:col>24</xdr:col>
      <xdr:colOff>25400</xdr:colOff>
      <xdr:row>78</xdr:row>
      <xdr:rowOff>21844</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3987800" y="13358368"/>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63009</xdr:rowOff>
    </xdr:from>
    <xdr:ext cx="762000" cy="259045"/>
    <xdr:sp macro="" textlink="">
      <xdr:nvSpPr>
        <xdr:cNvPr id="370" name="公債費平均値テキスト">
          <a:extLst>
            <a:ext uri="{FF2B5EF4-FFF2-40B4-BE49-F238E27FC236}">
              <a16:creationId xmlns:a16="http://schemas.microsoft.com/office/drawing/2014/main" id="{00000000-0008-0000-0400-000072010000}"/>
            </a:ext>
          </a:extLst>
        </xdr:cNvPr>
        <xdr:cNvSpPr txBox="1"/>
      </xdr:nvSpPr>
      <xdr:spPr>
        <a:xfrm>
          <a:off x="4914900" y="130932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46482</xdr:rowOff>
    </xdr:from>
    <xdr:to>
      <xdr:col>24</xdr:col>
      <xdr:colOff>76200</xdr:colOff>
      <xdr:row>77</xdr:row>
      <xdr:rowOff>148082</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47752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17272</xdr:rowOff>
    </xdr:from>
    <xdr:to>
      <xdr:col>19</xdr:col>
      <xdr:colOff>187325</xdr:colOff>
      <xdr:row>78</xdr:row>
      <xdr:rowOff>21844</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3098800" y="1339037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46482</xdr:rowOff>
    </xdr:from>
    <xdr:to>
      <xdr:col>20</xdr:col>
      <xdr:colOff>38100</xdr:colOff>
      <xdr:row>77</xdr:row>
      <xdr:rowOff>148082</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937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158259</xdr:rowOff>
    </xdr:from>
    <xdr:ext cx="7366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3606800" y="130170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17272</xdr:rowOff>
    </xdr:from>
    <xdr:to>
      <xdr:col>15</xdr:col>
      <xdr:colOff>98425</xdr:colOff>
      <xdr:row>78</xdr:row>
      <xdr:rowOff>94996</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2209800" y="13390372"/>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32765</xdr:rowOff>
    </xdr:from>
    <xdr:to>
      <xdr:col>15</xdr:col>
      <xdr:colOff>149225</xdr:colOff>
      <xdr:row>77</xdr:row>
      <xdr:rowOff>134365</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048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144542</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2717800" y="13003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94996</xdr:rowOff>
    </xdr:from>
    <xdr:to>
      <xdr:col>11</xdr:col>
      <xdr:colOff>9525</xdr:colOff>
      <xdr:row>78</xdr:row>
      <xdr:rowOff>127000</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flipV="1">
          <a:off x="1320800" y="13468096"/>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37337</xdr:rowOff>
    </xdr:from>
    <xdr:to>
      <xdr:col>11</xdr:col>
      <xdr:colOff>60325</xdr:colOff>
      <xdr:row>77</xdr:row>
      <xdr:rowOff>138937</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2159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149114</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828800" y="13007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46482</xdr:rowOff>
    </xdr:from>
    <xdr:to>
      <xdr:col>6</xdr:col>
      <xdr:colOff>171450</xdr:colOff>
      <xdr:row>77</xdr:row>
      <xdr:rowOff>148082</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1270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158259</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939800" y="13017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105918</xdr:rowOff>
    </xdr:from>
    <xdr:to>
      <xdr:col>24</xdr:col>
      <xdr:colOff>76200</xdr:colOff>
      <xdr:row>78</xdr:row>
      <xdr:rowOff>36068</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4775200" y="13307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77995</xdr:rowOff>
    </xdr:from>
    <xdr:ext cx="762000" cy="259045"/>
    <xdr:sp macro="" textlink="">
      <xdr:nvSpPr>
        <xdr:cNvPr id="389" name="公債費該当値テキスト">
          <a:extLst>
            <a:ext uri="{FF2B5EF4-FFF2-40B4-BE49-F238E27FC236}">
              <a16:creationId xmlns:a16="http://schemas.microsoft.com/office/drawing/2014/main" id="{00000000-0008-0000-0400-000085010000}"/>
            </a:ext>
          </a:extLst>
        </xdr:cNvPr>
        <xdr:cNvSpPr txBox="1"/>
      </xdr:nvSpPr>
      <xdr:spPr>
        <a:xfrm>
          <a:off x="4914900" y="13279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142494</xdr:rowOff>
    </xdr:from>
    <xdr:to>
      <xdr:col>20</xdr:col>
      <xdr:colOff>38100</xdr:colOff>
      <xdr:row>78</xdr:row>
      <xdr:rowOff>72644</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937000" y="13344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57421</xdr:rowOff>
    </xdr:from>
    <xdr:ext cx="7366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3606800" y="134305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137922</xdr:rowOff>
    </xdr:from>
    <xdr:to>
      <xdr:col>15</xdr:col>
      <xdr:colOff>149225</xdr:colOff>
      <xdr:row>78</xdr:row>
      <xdr:rowOff>68072</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048000" y="13339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52849</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2717800" y="13425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44196</xdr:rowOff>
    </xdr:from>
    <xdr:to>
      <xdr:col>11</xdr:col>
      <xdr:colOff>60325</xdr:colOff>
      <xdr:row>78</xdr:row>
      <xdr:rowOff>145796</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2159000" y="13417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130573</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828800" y="13503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76200</xdr:rowOff>
    </xdr:from>
    <xdr:to>
      <xdr:col>6</xdr:col>
      <xdr:colOff>171450</xdr:colOff>
      <xdr:row>79</xdr:row>
      <xdr:rowOff>6350</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1270000" y="1344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162577</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939800" y="1353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前年度比較で1</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ポイントの下降（良化）した。類似団体平均値よりも6.1ポイント低い（良好な）水準である。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良化の要因として、人件費（給食調理業務の外部委託、退職手当の減）、維持補修費（除雪費の減少）、補助費等（還付金支払いの反動減）による寄与が大きい。</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引き続き、市に裁量のある経常的経費に対し、業務改善等により圧縮を図り、限られた財源の有効活用に努める。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2" name="公債費以外グラフ枠">
          <a:extLst>
            <a:ext uri="{FF2B5EF4-FFF2-40B4-BE49-F238E27FC236}">
              <a16:creationId xmlns:a16="http://schemas.microsoft.com/office/drawing/2014/main" id="{00000000-0008-0000-0400-0000A6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75</xdr:row>
      <xdr:rowOff>83566</xdr:rowOff>
    </xdr:from>
    <xdr:to>
      <xdr:col>82</xdr:col>
      <xdr:colOff>107950</xdr:colOff>
      <xdr:row>81</xdr:row>
      <xdr:rowOff>124713</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6510000" y="12942316"/>
          <a:ext cx="0" cy="10698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96790</xdr:rowOff>
    </xdr:from>
    <xdr:ext cx="762000" cy="259045"/>
    <xdr:sp macro="" textlink="">
      <xdr:nvSpPr>
        <xdr:cNvPr id="424" name="公債費以外最小値テキスト">
          <a:extLst>
            <a:ext uri="{FF2B5EF4-FFF2-40B4-BE49-F238E27FC236}">
              <a16:creationId xmlns:a16="http://schemas.microsoft.com/office/drawing/2014/main" id="{00000000-0008-0000-0400-0000A8010000}"/>
            </a:ext>
          </a:extLst>
        </xdr:cNvPr>
        <xdr:cNvSpPr txBox="1"/>
      </xdr:nvSpPr>
      <xdr:spPr>
        <a:xfrm>
          <a:off x="16598900" y="13984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124713</xdr:rowOff>
    </xdr:from>
    <xdr:to>
      <xdr:col>82</xdr:col>
      <xdr:colOff>196850</xdr:colOff>
      <xdr:row>81</xdr:row>
      <xdr:rowOff>124713</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4012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169943</xdr:rowOff>
    </xdr:from>
    <xdr:ext cx="762000" cy="259045"/>
    <xdr:sp macro="" textlink="">
      <xdr:nvSpPr>
        <xdr:cNvPr id="426" name="公債費以外最大値テキスト">
          <a:extLst>
            <a:ext uri="{FF2B5EF4-FFF2-40B4-BE49-F238E27FC236}">
              <a16:creationId xmlns:a16="http://schemas.microsoft.com/office/drawing/2014/main" id="{00000000-0008-0000-0400-0000AA010000}"/>
            </a:ext>
          </a:extLst>
        </xdr:cNvPr>
        <xdr:cNvSpPr txBox="1"/>
      </xdr:nvSpPr>
      <xdr:spPr>
        <a:xfrm>
          <a:off x="16598900" y="12685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75</xdr:row>
      <xdr:rowOff>83566</xdr:rowOff>
    </xdr:from>
    <xdr:to>
      <xdr:col>82</xdr:col>
      <xdr:colOff>196850</xdr:colOff>
      <xdr:row>75</xdr:row>
      <xdr:rowOff>83566</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2942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40132</xdr:rowOff>
    </xdr:from>
    <xdr:to>
      <xdr:col>82</xdr:col>
      <xdr:colOff>107950</xdr:colOff>
      <xdr:row>76</xdr:row>
      <xdr:rowOff>99568</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flipV="1">
          <a:off x="15671800" y="13070332"/>
          <a:ext cx="8382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68851</xdr:rowOff>
    </xdr:from>
    <xdr:ext cx="762000" cy="259045"/>
    <xdr:sp macro="" textlink="">
      <xdr:nvSpPr>
        <xdr:cNvPr id="429" name="公債費以外平均値テキスト">
          <a:extLst>
            <a:ext uri="{FF2B5EF4-FFF2-40B4-BE49-F238E27FC236}">
              <a16:creationId xmlns:a16="http://schemas.microsoft.com/office/drawing/2014/main" id="{00000000-0008-0000-0400-0000AD010000}"/>
            </a:ext>
          </a:extLst>
        </xdr:cNvPr>
        <xdr:cNvSpPr txBox="1"/>
      </xdr:nvSpPr>
      <xdr:spPr>
        <a:xfrm>
          <a:off x="16598900" y="132705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96774</xdr:rowOff>
    </xdr:from>
    <xdr:to>
      <xdr:col>82</xdr:col>
      <xdr:colOff>158750</xdr:colOff>
      <xdr:row>78</xdr:row>
      <xdr:rowOff>26924</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6459200" y="13298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154432</xdr:rowOff>
    </xdr:from>
    <xdr:to>
      <xdr:col>78</xdr:col>
      <xdr:colOff>69850</xdr:colOff>
      <xdr:row>76</xdr:row>
      <xdr:rowOff>99568</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4782800" y="12841732"/>
          <a:ext cx="889000" cy="288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37337</xdr:rowOff>
    </xdr:from>
    <xdr:to>
      <xdr:col>78</xdr:col>
      <xdr:colOff>120650</xdr:colOff>
      <xdr:row>77</xdr:row>
      <xdr:rowOff>138937</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5621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123714</xdr:rowOff>
    </xdr:from>
    <xdr:ext cx="7366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5290800" y="133253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154432</xdr:rowOff>
    </xdr:from>
    <xdr:to>
      <xdr:col>73</xdr:col>
      <xdr:colOff>180975</xdr:colOff>
      <xdr:row>76</xdr:row>
      <xdr:rowOff>49276</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flipV="1">
          <a:off x="13893800" y="12841732"/>
          <a:ext cx="889000" cy="237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53339</xdr:rowOff>
    </xdr:from>
    <xdr:to>
      <xdr:col>74</xdr:col>
      <xdr:colOff>31750</xdr:colOff>
      <xdr:row>76</xdr:row>
      <xdr:rowOff>154939</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4732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139716</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4401800" y="13169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152146</xdr:rowOff>
    </xdr:from>
    <xdr:to>
      <xdr:col>69</xdr:col>
      <xdr:colOff>92075</xdr:colOff>
      <xdr:row>76</xdr:row>
      <xdr:rowOff>49276</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a:off x="13004800" y="13010896"/>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83058</xdr:rowOff>
    </xdr:from>
    <xdr:to>
      <xdr:col>69</xdr:col>
      <xdr:colOff>142875</xdr:colOff>
      <xdr:row>78</xdr:row>
      <xdr:rowOff>13208</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3843000" y="13284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169435</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3512800" y="1337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83058</xdr:rowOff>
    </xdr:from>
    <xdr:to>
      <xdr:col>65</xdr:col>
      <xdr:colOff>53975</xdr:colOff>
      <xdr:row>78</xdr:row>
      <xdr:rowOff>13208</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2954000" y="13284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169435</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623800" y="1337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160782</xdr:rowOff>
    </xdr:from>
    <xdr:to>
      <xdr:col>82</xdr:col>
      <xdr:colOff>158750</xdr:colOff>
      <xdr:row>76</xdr:row>
      <xdr:rowOff>90932</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6459200" y="13019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5859</xdr:rowOff>
    </xdr:from>
    <xdr:ext cx="762000" cy="259045"/>
    <xdr:sp macro="" textlink="">
      <xdr:nvSpPr>
        <xdr:cNvPr id="448" name="公債費以外該当値テキスト">
          <a:extLst>
            <a:ext uri="{FF2B5EF4-FFF2-40B4-BE49-F238E27FC236}">
              <a16:creationId xmlns:a16="http://schemas.microsoft.com/office/drawing/2014/main" id="{00000000-0008-0000-0400-0000C0010000}"/>
            </a:ext>
          </a:extLst>
        </xdr:cNvPr>
        <xdr:cNvSpPr txBox="1"/>
      </xdr:nvSpPr>
      <xdr:spPr>
        <a:xfrm>
          <a:off x="16598900" y="12864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48768</xdr:rowOff>
    </xdr:from>
    <xdr:to>
      <xdr:col>78</xdr:col>
      <xdr:colOff>120650</xdr:colOff>
      <xdr:row>76</xdr:row>
      <xdr:rowOff>150368</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5621000" y="13078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160545</xdr:rowOff>
    </xdr:from>
    <xdr:ext cx="7366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5290800" y="128478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74</xdr:row>
      <xdr:rowOff>103632</xdr:rowOff>
    </xdr:from>
    <xdr:to>
      <xdr:col>74</xdr:col>
      <xdr:colOff>31750</xdr:colOff>
      <xdr:row>75</xdr:row>
      <xdr:rowOff>33782</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4732000" y="12790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43959</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4401800" y="12559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169926</xdr:rowOff>
    </xdr:from>
    <xdr:to>
      <xdr:col>69</xdr:col>
      <xdr:colOff>142875</xdr:colOff>
      <xdr:row>76</xdr:row>
      <xdr:rowOff>100076</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3843000" y="13028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110253</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3512800" y="12797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101346</xdr:rowOff>
    </xdr:from>
    <xdr:to>
      <xdr:col>65</xdr:col>
      <xdr:colOff>53975</xdr:colOff>
      <xdr:row>76</xdr:row>
      <xdr:rowOff>31496</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2954000" y="12960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41673</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2623800" y="12728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新潟県新発田市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52705</xdr:rowOff>
    </xdr:from>
    <xdr:to>
      <xdr:col>29</xdr:col>
      <xdr:colOff>127000</xdr:colOff>
      <xdr:row>19</xdr:row>
      <xdr:rowOff>10662</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1986280"/>
          <a:ext cx="0" cy="132955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154189</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287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52,607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10662</xdr:rowOff>
    </xdr:from>
    <xdr:to>
      <xdr:col>30</xdr:col>
      <xdr:colOff>25400</xdr:colOff>
      <xdr:row>19</xdr:row>
      <xdr:rowOff>10662</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31583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139082</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729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122,400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52705</xdr:rowOff>
    </xdr:from>
    <xdr:to>
      <xdr:col>30</xdr:col>
      <xdr:colOff>25400</xdr:colOff>
      <xdr:row>11</xdr:row>
      <xdr:rowOff>52705</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198628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36055</xdr:rowOff>
    </xdr:from>
    <xdr:to>
      <xdr:col>29</xdr:col>
      <xdr:colOff>127000</xdr:colOff>
      <xdr:row>15</xdr:row>
      <xdr:rowOff>48266</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655430"/>
          <a:ext cx="647700" cy="122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65270</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6846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93193</xdr:rowOff>
    </xdr:from>
    <xdr:to>
      <xdr:col>29</xdr:col>
      <xdr:colOff>177800</xdr:colOff>
      <xdr:row>16</xdr:row>
      <xdr:rowOff>23343</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7125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48266</xdr:rowOff>
    </xdr:from>
    <xdr:to>
      <xdr:col>26</xdr:col>
      <xdr:colOff>50800</xdr:colOff>
      <xdr:row>15</xdr:row>
      <xdr:rowOff>96463</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667641"/>
          <a:ext cx="698500" cy="481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15</xdr:row>
      <xdr:rowOff>128130</xdr:rowOff>
    </xdr:from>
    <xdr:to>
      <xdr:col>26</xdr:col>
      <xdr:colOff>101600</xdr:colOff>
      <xdr:row>16</xdr:row>
      <xdr:rowOff>58280</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7475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43057</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8338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15</xdr:row>
      <xdr:rowOff>94691</xdr:rowOff>
    </xdr:from>
    <xdr:to>
      <xdr:col>22</xdr:col>
      <xdr:colOff>114300</xdr:colOff>
      <xdr:row>15</xdr:row>
      <xdr:rowOff>96463</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a:off x="3606800" y="2714066"/>
          <a:ext cx="698500" cy="17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15</xdr:row>
      <xdr:rowOff>142780</xdr:rowOff>
    </xdr:from>
    <xdr:to>
      <xdr:col>22</xdr:col>
      <xdr:colOff>165100</xdr:colOff>
      <xdr:row>16</xdr:row>
      <xdr:rowOff>72930</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7621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57707</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848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15</xdr:row>
      <xdr:rowOff>94691</xdr:rowOff>
    </xdr:from>
    <xdr:to>
      <xdr:col>18</xdr:col>
      <xdr:colOff>177800</xdr:colOff>
      <xdr:row>16</xdr:row>
      <xdr:rowOff>4604</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2714066"/>
          <a:ext cx="698500" cy="813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15</xdr:row>
      <xdr:rowOff>170955</xdr:rowOff>
    </xdr:from>
    <xdr:to>
      <xdr:col>19</xdr:col>
      <xdr:colOff>38100</xdr:colOff>
      <xdr:row>16</xdr:row>
      <xdr:rowOff>101105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7903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85882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876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30918</xdr:rowOff>
    </xdr:from>
    <xdr:to>
      <xdr:col>15</xdr:col>
      <xdr:colOff>101600</xdr:colOff>
      <xdr:row>16</xdr:row>
      <xdr:rowOff>132518</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28217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117295</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908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156705</xdr:rowOff>
    </xdr:from>
    <xdr:to>
      <xdr:col>29</xdr:col>
      <xdr:colOff>177800</xdr:colOff>
      <xdr:row>15</xdr:row>
      <xdr:rowOff>86855</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6046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1782</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449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14</xdr:row>
      <xdr:rowOff>168916</xdr:rowOff>
    </xdr:from>
    <xdr:to>
      <xdr:col>26</xdr:col>
      <xdr:colOff>101600</xdr:colOff>
      <xdr:row>15</xdr:row>
      <xdr:rowOff>99066</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6168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13</xdr:row>
      <xdr:rowOff>109243</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3857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15</xdr:row>
      <xdr:rowOff>45663</xdr:rowOff>
    </xdr:from>
    <xdr:to>
      <xdr:col>22</xdr:col>
      <xdr:colOff>165100</xdr:colOff>
      <xdr:row>15</xdr:row>
      <xdr:rowOff>147263</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6650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13</xdr:row>
      <xdr:rowOff>157440</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433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15</xdr:row>
      <xdr:rowOff>43891</xdr:rowOff>
    </xdr:from>
    <xdr:to>
      <xdr:col>19</xdr:col>
      <xdr:colOff>38100</xdr:colOff>
      <xdr:row>15</xdr:row>
      <xdr:rowOff>145491</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6632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13</xdr:row>
      <xdr:rowOff>155668</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432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15</xdr:row>
      <xdr:rowOff>125254</xdr:rowOff>
    </xdr:from>
    <xdr:to>
      <xdr:col>15</xdr:col>
      <xdr:colOff>101600</xdr:colOff>
      <xdr:row>16</xdr:row>
      <xdr:rowOff>55404</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7446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65581</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513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15541</xdr:rowOff>
    </xdr:from>
    <xdr:to>
      <xdr:col>29</xdr:col>
      <xdr:colOff>127000</xdr:colOff>
      <xdr:row>37</xdr:row>
      <xdr:rowOff>260045</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5940091"/>
          <a:ext cx="0" cy="144465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232122</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356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260045</xdr:rowOff>
    </xdr:from>
    <xdr:to>
      <xdr:col>30</xdr:col>
      <xdr:colOff>25400</xdr:colOff>
      <xdr:row>37</xdr:row>
      <xdr:rowOff>260045</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38474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273368</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683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15541</xdr:rowOff>
    </xdr:from>
    <xdr:to>
      <xdr:col>30</xdr:col>
      <xdr:colOff>25400</xdr:colOff>
      <xdr:row>33</xdr:row>
      <xdr:rowOff>15541</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594009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80137</xdr:rowOff>
    </xdr:from>
    <xdr:to>
      <xdr:col>29</xdr:col>
      <xdr:colOff>127000</xdr:colOff>
      <xdr:row>35</xdr:row>
      <xdr:rowOff>99372</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5003800" y="6690487"/>
          <a:ext cx="647700" cy="192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89033</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6993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116956</xdr:rowOff>
    </xdr:from>
    <xdr:to>
      <xdr:col>29</xdr:col>
      <xdr:colOff>177800</xdr:colOff>
      <xdr:row>35</xdr:row>
      <xdr:rowOff>218556</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7273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99372</xdr:rowOff>
    </xdr:from>
    <xdr:to>
      <xdr:col>26</xdr:col>
      <xdr:colOff>50800</xdr:colOff>
      <xdr:row>35</xdr:row>
      <xdr:rowOff>121155</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4305300" y="6709722"/>
          <a:ext cx="698500" cy="217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124500</xdr:rowOff>
    </xdr:from>
    <xdr:to>
      <xdr:col>26</xdr:col>
      <xdr:colOff>101600</xdr:colOff>
      <xdr:row>35</xdr:row>
      <xdr:rowOff>226100</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7348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210877</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82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121155</xdr:rowOff>
    </xdr:from>
    <xdr:to>
      <xdr:col>22</xdr:col>
      <xdr:colOff>114300</xdr:colOff>
      <xdr:row>35</xdr:row>
      <xdr:rowOff>181570</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3606800" y="6731505"/>
          <a:ext cx="698500" cy="604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137988</xdr:rowOff>
    </xdr:from>
    <xdr:to>
      <xdr:col>22</xdr:col>
      <xdr:colOff>165100</xdr:colOff>
      <xdr:row>35</xdr:row>
      <xdr:rowOff>239588</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7483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224365</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834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181570</xdr:rowOff>
    </xdr:from>
    <xdr:to>
      <xdr:col>18</xdr:col>
      <xdr:colOff>177800</xdr:colOff>
      <xdr:row>35</xdr:row>
      <xdr:rowOff>219452</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flipV="1">
          <a:off x="2908300" y="6791920"/>
          <a:ext cx="698500" cy="378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196084</xdr:rowOff>
    </xdr:from>
    <xdr:to>
      <xdr:col>19</xdr:col>
      <xdr:colOff>38100</xdr:colOff>
      <xdr:row>35</xdr:row>
      <xdr:rowOff>297684</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8064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282461</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892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196770</xdr:rowOff>
    </xdr:from>
    <xdr:to>
      <xdr:col>15</xdr:col>
      <xdr:colOff>101600</xdr:colOff>
      <xdr:row>35</xdr:row>
      <xdr:rowOff>298370</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8071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283147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893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29337</xdr:rowOff>
    </xdr:from>
    <xdr:to>
      <xdr:col>29</xdr:col>
      <xdr:colOff>177800</xdr:colOff>
      <xdr:row>35</xdr:row>
      <xdr:rowOff>130937</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663968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217314</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64847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48572</xdr:rowOff>
    </xdr:from>
    <xdr:to>
      <xdr:col>26</xdr:col>
      <xdr:colOff>101600</xdr:colOff>
      <xdr:row>35</xdr:row>
      <xdr:rowOff>150172</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66589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160349</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64277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70355</xdr:rowOff>
    </xdr:from>
    <xdr:to>
      <xdr:col>22</xdr:col>
      <xdr:colOff>165100</xdr:colOff>
      <xdr:row>35</xdr:row>
      <xdr:rowOff>171955</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66807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182132</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6449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130770</xdr:rowOff>
    </xdr:from>
    <xdr:to>
      <xdr:col>19</xdr:col>
      <xdr:colOff>38100</xdr:colOff>
      <xdr:row>35</xdr:row>
      <xdr:rowOff>232370</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67411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242547</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6509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168652</xdr:rowOff>
    </xdr:from>
    <xdr:to>
      <xdr:col>15</xdr:col>
      <xdr:colOff>101600</xdr:colOff>
      <xdr:row>35</xdr:row>
      <xdr:rowOff>270252</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67790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280429</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65478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新潟県新発田市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92,855
92,081
533.11
49,685,112
48,270,825
1,070,832
26,564,535
44,264,877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7.4
63.3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109144</xdr:rowOff>
    </xdr:from>
    <xdr:to>
      <xdr:col>24</xdr:col>
      <xdr:colOff>62865</xdr:colOff>
      <xdr:row>38</xdr:row>
      <xdr:rowOff>106915</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52644"/>
          <a:ext cx="1270" cy="13693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110742</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625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45,721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106915</xdr:rowOff>
    </xdr:from>
    <xdr:to>
      <xdr:col>24</xdr:col>
      <xdr:colOff>152400</xdr:colOff>
      <xdr:row>38</xdr:row>
      <xdr:rowOff>106915</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622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55821</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0278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109144</xdr:rowOff>
    </xdr:from>
    <xdr:to>
      <xdr:col>24</xdr:col>
      <xdr:colOff>152400</xdr:colOff>
      <xdr:row>30</xdr:row>
      <xdr:rowOff>109144</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52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55690</xdr:rowOff>
    </xdr:from>
    <xdr:to>
      <xdr:col>24</xdr:col>
      <xdr:colOff>63500</xdr:colOff>
      <xdr:row>35</xdr:row>
      <xdr:rowOff>60795</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3797300" y="6056440"/>
          <a:ext cx="838200" cy="5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13530</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0142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35103</xdr:rowOff>
    </xdr:from>
    <xdr:to>
      <xdr:col>24</xdr:col>
      <xdr:colOff>114300</xdr:colOff>
      <xdr:row>35</xdr:row>
      <xdr:rowOff>136703</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035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55690</xdr:rowOff>
    </xdr:from>
    <xdr:to>
      <xdr:col>19</xdr:col>
      <xdr:colOff>177800</xdr:colOff>
      <xdr:row>35</xdr:row>
      <xdr:rowOff>90494</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056440"/>
          <a:ext cx="889000" cy="34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42247</xdr:rowOff>
    </xdr:from>
    <xdr:to>
      <xdr:col>20</xdr:col>
      <xdr:colOff>38100</xdr:colOff>
      <xdr:row>35</xdr:row>
      <xdr:rowOff>143847</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042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134974</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135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81236</xdr:rowOff>
    </xdr:from>
    <xdr:to>
      <xdr:col>15</xdr:col>
      <xdr:colOff>50800</xdr:colOff>
      <xdr:row>35</xdr:row>
      <xdr:rowOff>90494</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a:off x="2019300" y="6081986"/>
          <a:ext cx="889000" cy="9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63278</xdr:rowOff>
    </xdr:from>
    <xdr:to>
      <xdr:col>15</xdr:col>
      <xdr:colOff>101600</xdr:colOff>
      <xdr:row>35</xdr:row>
      <xdr:rowOff>164878</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064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156005</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156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81236</xdr:rowOff>
    </xdr:from>
    <xdr:to>
      <xdr:col>10</xdr:col>
      <xdr:colOff>114300</xdr:colOff>
      <xdr:row>36</xdr:row>
      <xdr:rowOff>92532</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081986"/>
          <a:ext cx="889000" cy="182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96577</xdr:rowOff>
    </xdr:from>
    <xdr:to>
      <xdr:col>10</xdr:col>
      <xdr:colOff>165100</xdr:colOff>
      <xdr:row>36</xdr:row>
      <xdr:rowOff>26727</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097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17854</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190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64154</xdr:rowOff>
    </xdr:from>
    <xdr:to>
      <xdr:col>6</xdr:col>
      <xdr:colOff>38100</xdr:colOff>
      <xdr:row>36</xdr:row>
      <xdr:rowOff>165754</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236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156881</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329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9995</xdr:rowOff>
    </xdr:from>
    <xdr:to>
      <xdr:col>24</xdr:col>
      <xdr:colOff>114300</xdr:colOff>
      <xdr:row>35</xdr:row>
      <xdr:rowOff>111595</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010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32872</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862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4890</xdr:rowOff>
    </xdr:from>
    <xdr:to>
      <xdr:col>20</xdr:col>
      <xdr:colOff>38100</xdr:colOff>
      <xdr:row>35</xdr:row>
      <xdr:rowOff>106490</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005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123017</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5780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39694</xdr:rowOff>
    </xdr:from>
    <xdr:to>
      <xdr:col>15</xdr:col>
      <xdr:colOff>101600</xdr:colOff>
      <xdr:row>35</xdr:row>
      <xdr:rowOff>141294</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040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157821</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5815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30436</xdr:rowOff>
    </xdr:from>
    <xdr:to>
      <xdr:col>10</xdr:col>
      <xdr:colOff>165100</xdr:colOff>
      <xdr:row>35</xdr:row>
      <xdr:rowOff>132036</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031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148563</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5806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41732</xdr:rowOff>
    </xdr:from>
    <xdr:to>
      <xdr:col>6</xdr:col>
      <xdr:colOff>38100</xdr:colOff>
      <xdr:row>36</xdr:row>
      <xdr:rowOff>143332</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213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159859</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5989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20937</xdr:rowOff>
    </xdr:from>
    <xdr:to>
      <xdr:col>24</xdr:col>
      <xdr:colOff>62865</xdr:colOff>
      <xdr:row>59</xdr:row>
      <xdr:rowOff>11368</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633595" y="8593437"/>
          <a:ext cx="1270" cy="15334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15195</xdr:rowOff>
    </xdr:from>
    <xdr:ext cx="534377" cy="259045"/>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686300" y="10130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11368</xdr:rowOff>
    </xdr:from>
    <xdr:to>
      <xdr:col>24</xdr:col>
      <xdr:colOff>152400</xdr:colOff>
      <xdr:row>59</xdr:row>
      <xdr:rowOff>11368</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10126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139064</xdr:rowOff>
    </xdr:from>
    <xdr:ext cx="599010" cy="259045"/>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686300" y="83686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20937</xdr:rowOff>
    </xdr:from>
    <xdr:to>
      <xdr:col>24</xdr:col>
      <xdr:colOff>152400</xdr:colOff>
      <xdr:row>50</xdr:row>
      <xdr:rowOff>20937</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85934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32095</xdr:rowOff>
    </xdr:from>
    <xdr:to>
      <xdr:col>24</xdr:col>
      <xdr:colOff>63500</xdr:colOff>
      <xdr:row>57</xdr:row>
      <xdr:rowOff>85783</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3797300" y="9804745"/>
          <a:ext cx="838200" cy="53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119114</xdr:rowOff>
    </xdr:from>
    <xdr:ext cx="534377" cy="259045"/>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686300" y="95488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96237</xdr:rowOff>
    </xdr:from>
    <xdr:to>
      <xdr:col>24</xdr:col>
      <xdr:colOff>114300</xdr:colOff>
      <xdr:row>57</xdr:row>
      <xdr:rowOff>26387</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4584700" y="9697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32095</xdr:rowOff>
    </xdr:from>
    <xdr:to>
      <xdr:col>19</xdr:col>
      <xdr:colOff>177800</xdr:colOff>
      <xdr:row>57</xdr:row>
      <xdr:rowOff>104071</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908300" y="9804745"/>
          <a:ext cx="889000" cy="71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82554</xdr:rowOff>
    </xdr:from>
    <xdr:to>
      <xdr:col>20</xdr:col>
      <xdr:colOff>38100</xdr:colOff>
      <xdr:row>57</xdr:row>
      <xdr:rowOff>12704</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3746500" y="9683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29231</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530111" y="9458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104071</xdr:rowOff>
    </xdr:from>
    <xdr:to>
      <xdr:col>15</xdr:col>
      <xdr:colOff>50800</xdr:colOff>
      <xdr:row>57</xdr:row>
      <xdr:rowOff>139036</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2019300" y="9876721"/>
          <a:ext cx="889000" cy="34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127947</xdr:rowOff>
    </xdr:from>
    <xdr:to>
      <xdr:col>15</xdr:col>
      <xdr:colOff>101600</xdr:colOff>
      <xdr:row>57</xdr:row>
      <xdr:rowOff>58097</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2857500" y="9729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74624</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641111" y="9504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119452</xdr:rowOff>
    </xdr:from>
    <xdr:to>
      <xdr:col>10</xdr:col>
      <xdr:colOff>114300</xdr:colOff>
      <xdr:row>57</xdr:row>
      <xdr:rowOff>139036</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a:off x="1130300" y="9892102"/>
          <a:ext cx="889000" cy="19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410</xdr:rowOff>
    </xdr:from>
    <xdr:to>
      <xdr:col>10</xdr:col>
      <xdr:colOff>165100</xdr:colOff>
      <xdr:row>57</xdr:row>
      <xdr:rowOff>102010</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968500" y="9773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118537</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752111" y="9548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15171</xdr:rowOff>
    </xdr:from>
    <xdr:to>
      <xdr:col>6</xdr:col>
      <xdr:colOff>38100</xdr:colOff>
      <xdr:row>57</xdr:row>
      <xdr:rowOff>116771</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079500" y="9787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133298</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863111" y="9563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34983</xdr:rowOff>
    </xdr:from>
    <xdr:to>
      <xdr:col>24</xdr:col>
      <xdr:colOff>114300</xdr:colOff>
      <xdr:row>57</xdr:row>
      <xdr:rowOff>136583</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4584700" y="9807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13410</xdr:rowOff>
    </xdr:from>
    <xdr:ext cx="534377" cy="259045"/>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686300" y="9786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152745</xdr:rowOff>
    </xdr:from>
    <xdr:to>
      <xdr:col>20</xdr:col>
      <xdr:colOff>38100</xdr:colOff>
      <xdr:row>57</xdr:row>
      <xdr:rowOff>82895</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3746500" y="9753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74022</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530111" y="9846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53271</xdr:rowOff>
    </xdr:from>
    <xdr:to>
      <xdr:col>15</xdr:col>
      <xdr:colOff>101600</xdr:colOff>
      <xdr:row>57</xdr:row>
      <xdr:rowOff>154871</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2857500" y="9825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145998</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641111" y="9918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88236</xdr:rowOff>
    </xdr:from>
    <xdr:to>
      <xdr:col>10</xdr:col>
      <xdr:colOff>165100</xdr:colOff>
      <xdr:row>58</xdr:row>
      <xdr:rowOff>18386</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968500" y="9860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9513</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752111" y="9953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68652</xdr:rowOff>
    </xdr:from>
    <xdr:to>
      <xdr:col>6</xdr:col>
      <xdr:colOff>38100</xdr:colOff>
      <xdr:row>57</xdr:row>
      <xdr:rowOff>170252</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079500" y="9841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161379</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863111" y="9934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58044</xdr:rowOff>
    </xdr:from>
    <xdr:to>
      <xdr:col>24</xdr:col>
      <xdr:colOff>62865</xdr:colOff>
      <xdr:row>78</xdr:row>
      <xdr:rowOff>102622</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402444"/>
          <a:ext cx="1270" cy="1073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106449</xdr:rowOff>
    </xdr:from>
    <xdr:ext cx="378565"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4795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102622</xdr:rowOff>
    </xdr:from>
    <xdr:to>
      <xdr:col>24</xdr:col>
      <xdr:colOff>152400</xdr:colOff>
      <xdr:row>78</xdr:row>
      <xdr:rowOff>102622</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475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4721</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2177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58044</xdr:rowOff>
    </xdr:from>
    <xdr:to>
      <xdr:col>24</xdr:col>
      <xdr:colOff>152400</xdr:colOff>
      <xdr:row>72</xdr:row>
      <xdr:rowOff>58044</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402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22748</xdr:rowOff>
    </xdr:from>
    <xdr:to>
      <xdr:col>24</xdr:col>
      <xdr:colOff>63500</xdr:colOff>
      <xdr:row>75</xdr:row>
      <xdr:rowOff>102850</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3797300" y="12710048"/>
          <a:ext cx="838200" cy="251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3822</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2054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25395</xdr:rowOff>
    </xdr:from>
    <xdr:to>
      <xdr:col>24</xdr:col>
      <xdr:colOff>114300</xdr:colOff>
      <xdr:row>77</xdr:row>
      <xdr:rowOff>126995</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227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22748</xdr:rowOff>
    </xdr:from>
    <xdr:to>
      <xdr:col>19</xdr:col>
      <xdr:colOff>177800</xdr:colOff>
      <xdr:row>74</xdr:row>
      <xdr:rowOff>61564</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908300" y="12710048"/>
          <a:ext cx="889000" cy="38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165024</xdr:rowOff>
    </xdr:from>
    <xdr:to>
      <xdr:col>20</xdr:col>
      <xdr:colOff>38100</xdr:colOff>
      <xdr:row>77</xdr:row>
      <xdr:rowOff>95174</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195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86301</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3287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73</xdr:row>
      <xdr:rowOff>137414</xdr:rowOff>
    </xdr:from>
    <xdr:to>
      <xdr:col>15</xdr:col>
      <xdr:colOff>50800</xdr:colOff>
      <xdr:row>74</xdr:row>
      <xdr:rowOff>61564</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2019300" y="12653264"/>
          <a:ext cx="889000" cy="95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295</xdr:rowOff>
    </xdr:from>
    <xdr:to>
      <xdr:col>15</xdr:col>
      <xdr:colOff>101600</xdr:colOff>
      <xdr:row>77</xdr:row>
      <xdr:rowOff>101895</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20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93022</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3294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73</xdr:row>
      <xdr:rowOff>137414</xdr:rowOff>
    </xdr:from>
    <xdr:to>
      <xdr:col>10</xdr:col>
      <xdr:colOff>114300</xdr:colOff>
      <xdr:row>76</xdr:row>
      <xdr:rowOff>132293</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1130300" y="12653264"/>
          <a:ext cx="889000" cy="509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37281</xdr:rowOff>
    </xdr:from>
    <xdr:to>
      <xdr:col>10</xdr:col>
      <xdr:colOff>165100</xdr:colOff>
      <xdr:row>77</xdr:row>
      <xdr:rowOff>138881</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238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130008</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3331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82499</xdr:rowOff>
    </xdr:from>
    <xdr:to>
      <xdr:col>6</xdr:col>
      <xdr:colOff>38100</xdr:colOff>
      <xdr:row>78</xdr:row>
      <xdr:rowOff>12649</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284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3776</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3376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52050</xdr:rowOff>
    </xdr:from>
    <xdr:to>
      <xdr:col>24</xdr:col>
      <xdr:colOff>114300</xdr:colOff>
      <xdr:row>75</xdr:row>
      <xdr:rowOff>153650</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291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74927</xdr:rowOff>
    </xdr:from>
    <xdr:ext cx="534377"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2762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143398</xdr:rowOff>
    </xdr:from>
    <xdr:to>
      <xdr:col>20</xdr:col>
      <xdr:colOff>38100</xdr:colOff>
      <xdr:row>74</xdr:row>
      <xdr:rowOff>73548</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2659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72</xdr:row>
      <xdr:rowOff>90075</xdr:rowOff>
    </xdr:from>
    <xdr:ext cx="534377"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30111" y="12434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10764</xdr:rowOff>
    </xdr:from>
    <xdr:to>
      <xdr:col>15</xdr:col>
      <xdr:colOff>101600</xdr:colOff>
      <xdr:row>74</xdr:row>
      <xdr:rowOff>112364</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2698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72</xdr:row>
      <xdr:rowOff>128891</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641111" y="12473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73</xdr:row>
      <xdr:rowOff>86614</xdr:rowOff>
    </xdr:from>
    <xdr:to>
      <xdr:col>10</xdr:col>
      <xdr:colOff>165100</xdr:colOff>
      <xdr:row>74</xdr:row>
      <xdr:rowOff>16764</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2602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72</xdr:row>
      <xdr:rowOff>33291</xdr:rowOff>
    </xdr:from>
    <xdr:ext cx="534377"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752111" y="12377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81493</xdr:rowOff>
    </xdr:from>
    <xdr:to>
      <xdr:col>6</xdr:col>
      <xdr:colOff>38100</xdr:colOff>
      <xdr:row>77</xdr:row>
      <xdr:rowOff>11643</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111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28170</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895428" y="12886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139700</xdr:rowOff>
    </xdr:from>
    <xdr:to>
      <xdr:col>28</xdr:col>
      <xdr:colOff>114300</xdr:colOff>
      <xdr:row>99</xdr:row>
      <xdr:rowOff>139700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168927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25400</xdr:rowOff>
    </xdr:from>
    <xdr:to>
      <xdr:col>28</xdr:col>
      <xdr:colOff>114300</xdr:colOff>
      <xdr:row>98</xdr:row>
      <xdr:rowOff>25400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54627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82550</xdr:rowOff>
    </xdr:from>
    <xdr:to>
      <xdr:col>28</xdr:col>
      <xdr:colOff>114300</xdr:colOff>
      <xdr:row>96</xdr:row>
      <xdr:rowOff>82550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111777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39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25400</xdr:rowOff>
    </xdr:from>
    <xdr:to>
      <xdr:col>28</xdr:col>
      <xdr:colOff>114300</xdr:colOff>
      <xdr:row>93</xdr:row>
      <xdr:rowOff>25400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54627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89</xdr:row>
      <xdr:rowOff>139700</xdr:rowOff>
    </xdr:from>
    <xdr:to>
      <xdr:col>28</xdr:col>
      <xdr:colOff>114300</xdr:colOff>
      <xdr:row>89</xdr:row>
      <xdr:rowOff>139700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88</xdr:row>
      <xdr:rowOff>168927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a:extLst>
            <a:ext uri="{FF2B5EF4-FFF2-40B4-BE49-F238E27FC236}">
              <a16:creationId xmlns:a16="http://schemas.microsoft.com/office/drawing/2014/main" id="{00000000-0008-0000-06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121641</xdr:rowOff>
    </xdr:from>
    <xdr:to>
      <xdr:col>24</xdr:col>
      <xdr:colOff>62865</xdr:colOff>
      <xdr:row>98</xdr:row>
      <xdr:rowOff>145444</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4633595" y="15552141"/>
          <a:ext cx="1270" cy="13954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149271</xdr:rowOff>
    </xdr:from>
    <xdr:ext cx="534377" cy="259045"/>
    <xdr:sp macro="" textlink="">
      <xdr:nvSpPr>
        <xdr:cNvPr id="234" name="扶助費最小値テキスト">
          <a:extLst>
            <a:ext uri="{FF2B5EF4-FFF2-40B4-BE49-F238E27FC236}">
              <a16:creationId xmlns:a16="http://schemas.microsoft.com/office/drawing/2014/main" id="{00000000-0008-0000-0600-0000EA000000}"/>
            </a:ext>
          </a:extLst>
        </xdr:cNvPr>
        <xdr:cNvSpPr txBox="1"/>
      </xdr:nvSpPr>
      <xdr:spPr>
        <a:xfrm>
          <a:off x="4686300" y="16951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71,598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145444</xdr:rowOff>
    </xdr:from>
    <xdr:to>
      <xdr:col>24</xdr:col>
      <xdr:colOff>152400</xdr:colOff>
      <xdr:row>98</xdr:row>
      <xdr:rowOff>145444</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6947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68318</xdr:rowOff>
    </xdr:from>
    <xdr:ext cx="599010" cy="259045"/>
    <xdr:sp macro="" textlink="">
      <xdr:nvSpPr>
        <xdr:cNvPr id="236" name="扶助費最大値テキスト">
          <a:extLst>
            <a:ext uri="{FF2B5EF4-FFF2-40B4-BE49-F238E27FC236}">
              <a16:creationId xmlns:a16="http://schemas.microsoft.com/office/drawing/2014/main" id="{00000000-0008-0000-0600-0000EC000000}"/>
            </a:ext>
          </a:extLst>
        </xdr:cNvPr>
        <xdr:cNvSpPr txBox="1"/>
      </xdr:nvSpPr>
      <xdr:spPr>
        <a:xfrm>
          <a:off x="4686300" y="153273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121641</xdr:rowOff>
    </xdr:from>
    <xdr:to>
      <xdr:col>24</xdr:col>
      <xdr:colOff>152400</xdr:colOff>
      <xdr:row>90</xdr:row>
      <xdr:rowOff>121641</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4546600" y="155521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81107</xdr:rowOff>
    </xdr:from>
    <xdr:to>
      <xdr:col>24</xdr:col>
      <xdr:colOff>63500</xdr:colOff>
      <xdr:row>96</xdr:row>
      <xdr:rowOff>30172</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3797300" y="16368857"/>
          <a:ext cx="838200" cy="120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77957</xdr:rowOff>
    </xdr:from>
    <xdr:ext cx="599010" cy="259045"/>
    <xdr:sp macro="" textlink="">
      <xdr:nvSpPr>
        <xdr:cNvPr id="239" name="扶助費平均値テキスト">
          <a:extLst>
            <a:ext uri="{FF2B5EF4-FFF2-40B4-BE49-F238E27FC236}">
              <a16:creationId xmlns:a16="http://schemas.microsoft.com/office/drawing/2014/main" id="{00000000-0008-0000-0600-0000EF000000}"/>
            </a:ext>
          </a:extLst>
        </xdr:cNvPr>
        <xdr:cNvSpPr txBox="1"/>
      </xdr:nvSpPr>
      <xdr:spPr>
        <a:xfrm>
          <a:off x="4686300" y="1636570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99530</xdr:rowOff>
    </xdr:from>
    <xdr:to>
      <xdr:col>24</xdr:col>
      <xdr:colOff>114300</xdr:colOff>
      <xdr:row>96</xdr:row>
      <xdr:rowOff>29680</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4584700" y="16387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31772</xdr:rowOff>
    </xdr:from>
    <xdr:to>
      <xdr:col>19</xdr:col>
      <xdr:colOff>177800</xdr:colOff>
      <xdr:row>96</xdr:row>
      <xdr:rowOff>30172</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a:off x="2908300" y="16319522"/>
          <a:ext cx="889000" cy="169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43066</xdr:rowOff>
    </xdr:from>
    <xdr:to>
      <xdr:col>20</xdr:col>
      <xdr:colOff>38100</xdr:colOff>
      <xdr:row>96</xdr:row>
      <xdr:rowOff>144666</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3746500" y="16502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135793</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530111" y="16594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31772</xdr:rowOff>
    </xdr:from>
    <xdr:to>
      <xdr:col>15</xdr:col>
      <xdr:colOff>50800</xdr:colOff>
      <xdr:row>96</xdr:row>
      <xdr:rowOff>163345</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2019300" y="16319522"/>
          <a:ext cx="889000" cy="303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43780</xdr:rowOff>
    </xdr:from>
    <xdr:to>
      <xdr:col>15</xdr:col>
      <xdr:colOff>101600</xdr:colOff>
      <xdr:row>95</xdr:row>
      <xdr:rowOff>145380</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2857500" y="16331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136507</xdr:rowOff>
    </xdr:from>
    <xdr:ext cx="59901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608795" y="16424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163345</xdr:rowOff>
    </xdr:from>
    <xdr:to>
      <xdr:col>10</xdr:col>
      <xdr:colOff>114300</xdr:colOff>
      <xdr:row>97</xdr:row>
      <xdr:rowOff>42645</xdr:rowOff>
    </xdr:to>
    <xdr:cxnSp macro="">
      <xdr:nvCxnSpPr>
        <xdr:cNvPr id="247" name="直線コネクタ 246">
          <a:extLst>
            <a:ext uri="{FF2B5EF4-FFF2-40B4-BE49-F238E27FC236}">
              <a16:creationId xmlns:a16="http://schemas.microsoft.com/office/drawing/2014/main" id="{00000000-0008-0000-0600-0000F7000000}"/>
            </a:ext>
          </a:extLst>
        </xdr:cNvPr>
        <xdr:cNvCxnSpPr/>
      </xdr:nvCxnSpPr>
      <xdr:spPr>
        <a:xfrm flipV="1">
          <a:off x="1130300" y="16622545"/>
          <a:ext cx="889000" cy="50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38351</xdr:rowOff>
    </xdr:from>
    <xdr:to>
      <xdr:col>10</xdr:col>
      <xdr:colOff>165100</xdr:colOff>
      <xdr:row>97</xdr:row>
      <xdr:rowOff>139951</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968500" y="16669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131078</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752111" y="16761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88599</xdr:rowOff>
    </xdr:from>
    <xdr:to>
      <xdr:col>6</xdr:col>
      <xdr:colOff>38100</xdr:colOff>
      <xdr:row>98</xdr:row>
      <xdr:rowOff>18749</xdr:rowOff>
    </xdr:to>
    <xdr:sp macro="" textlink="">
      <xdr:nvSpPr>
        <xdr:cNvPr id="250" name="フローチャート: 判断 249">
          <a:extLst>
            <a:ext uri="{FF2B5EF4-FFF2-40B4-BE49-F238E27FC236}">
              <a16:creationId xmlns:a16="http://schemas.microsoft.com/office/drawing/2014/main" id="{00000000-0008-0000-0600-0000FA000000}"/>
            </a:ext>
          </a:extLst>
        </xdr:cNvPr>
        <xdr:cNvSpPr/>
      </xdr:nvSpPr>
      <xdr:spPr>
        <a:xfrm>
          <a:off x="1079500" y="16719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9876</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863111" y="16811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30307</xdr:rowOff>
    </xdr:from>
    <xdr:to>
      <xdr:col>24</xdr:col>
      <xdr:colOff>114300</xdr:colOff>
      <xdr:row>95</xdr:row>
      <xdr:rowOff>131907</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4584700" y="16318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53184</xdr:rowOff>
    </xdr:from>
    <xdr:ext cx="599010" cy="259045"/>
    <xdr:sp macro="" textlink="">
      <xdr:nvSpPr>
        <xdr:cNvPr id="258" name="扶助費該当値テキスト">
          <a:extLst>
            <a:ext uri="{FF2B5EF4-FFF2-40B4-BE49-F238E27FC236}">
              <a16:creationId xmlns:a16="http://schemas.microsoft.com/office/drawing/2014/main" id="{00000000-0008-0000-0600-000002010000}"/>
            </a:ext>
          </a:extLst>
        </xdr:cNvPr>
        <xdr:cNvSpPr txBox="1"/>
      </xdr:nvSpPr>
      <xdr:spPr>
        <a:xfrm>
          <a:off x="4686300" y="161694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150822</xdr:rowOff>
    </xdr:from>
    <xdr:to>
      <xdr:col>20</xdr:col>
      <xdr:colOff>38100</xdr:colOff>
      <xdr:row>96</xdr:row>
      <xdr:rowOff>80972</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3746500" y="16438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97499</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3497795" y="162137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152422</xdr:rowOff>
    </xdr:from>
    <xdr:to>
      <xdr:col>15</xdr:col>
      <xdr:colOff>101600</xdr:colOff>
      <xdr:row>95</xdr:row>
      <xdr:rowOff>82572</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2857500" y="16268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99099</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2608795" y="16043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112545</xdr:rowOff>
    </xdr:from>
    <xdr:to>
      <xdr:col>10</xdr:col>
      <xdr:colOff>165100</xdr:colOff>
      <xdr:row>97</xdr:row>
      <xdr:rowOff>42695</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968500" y="16571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59222</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1752111" y="16346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163295</xdr:rowOff>
    </xdr:from>
    <xdr:to>
      <xdr:col>6</xdr:col>
      <xdr:colOff>38100</xdr:colOff>
      <xdr:row>97</xdr:row>
      <xdr:rowOff>93445</xdr:rowOff>
    </xdr:to>
    <xdr:sp macro="" textlink="">
      <xdr:nvSpPr>
        <xdr:cNvPr id="265" name="楕円 264">
          <a:extLst>
            <a:ext uri="{FF2B5EF4-FFF2-40B4-BE49-F238E27FC236}">
              <a16:creationId xmlns:a16="http://schemas.microsoft.com/office/drawing/2014/main" id="{00000000-0008-0000-0600-000009010000}"/>
            </a:ext>
          </a:extLst>
        </xdr:cNvPr>
        <xdr:cNvSpPr/>
      </xdr:nvSpPr>
      <xdr:spPr>
        <a:xfrm>
          <a:off x="1079500" y="16622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109972</xdr:rowOff>
    </xdr:from>
    <xdr:ext cx="534377"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863111" y="16397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補助費等グラフ枠">
          <a:extLst>
            <a:ext uri="{FF2B5EF4-FFF2-40B4-BE49-F238E27FC236}">
              <a16:creationId xmlns:a16="http://schemas.microsoft.com/office/drawing/2014/main" id="{00000000-0008-0000-06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34</xdr:row>
      <xdr:rowOff>658</xdr:rowOff>
    </xdr:from>
    <xdr:to>
      <xdr:col>54</xdr:col>
      <xdr:colOff>189865</xdr:colOff>
      <xdr:row>37</xdr:row>
      <xdr:rowOff>158834</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10475595" y="5829958"/>
          <a:ext cx="1270" cy="6725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162661</xdr:rowOff>
    </xdr:from>
    <xdr:ext cx="534377" cy="259045"/>
    <xdr:sp macro="" textlink="">
      <xdr:nvSpPr>
        <xdr:cNvPr id="291" name="補助費等最小値テキスト">
          <a:extLst>
            <a:ext uri="{FF2B5EF4-FFF2-40B4-BE49-F238E27FC236}">
              <a16:creationId xmlns:a16="http://schemas.microsoft.com/office/drawing/2014/main" id="{00000000-0008-0000-0600-000023010000}"/>
            </a:ext>
          </a:extLst>
        </xdr:cNvPr>
        <xdr:cNvSpPr txBox="1"/>
      </xdr:nvSpPr>
      <xdr:spPr>
        <a:xfrm>
          <a:off x="10528300" y="6506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158834</xdr:rowOff>
    </xdr:from>
    <xdr:to>
      <xdr:col>55</xdr:col>
      <xdr:colOff>88900</xdr:colOff>
      <xdr:row>37</xdr:row>
      <xdr:rowOff>158834</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6502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118785</xdr:rowOff>
    </xdr:from>
    <xdr:ext cx="599010" cy="259045"/>
    <xdr:sp macro="" textlink="">
      <xdr:nvSpPr>
        <xdr:cNvPr id="293" name="補助費等最大値テキスト">
          <a:extLst>
            <a:ext uri="{FF2B5EF4-FFF2-40B4-BE49-F238E27FC236}">
              <a16:creationId xmlns:a16="http://schemas.microsoft.com/office/drawing/2014/main" id="{00000000-0008-0000-0600-000025010000}"/>
            </a:ext>
          </a:extLst>
        </xdr:cNvPr>
        <xdr:cNvSpPr txBox="1"/>
      </xdr:nvSpPr>
      <xdr:spPr>
        <a:xfrm>
          <a:off x="10528300" y="5605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658</xdr:rowOff>
    </xdr:from>
    <xdr:to>
      <xdr:col>55</xdr:col>
      <xdr:colOff>88900</xdr:colOff>
      <xdr:row>34</xdr:row>
      <xdr:rowOff>658</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10388600" y="5829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160830</xdr:rowOff>
    </xdr:from>
    <xdr:to>
      <xdr:col>55</xdr:col>
      <xdr:colOff>0</xdr:colOff>
      <xdr:row>35</xdr:row>
      <xdr:rowOff>24867</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9639300" y="5990130"/>
          <a:ext cx="838200" cy="35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163773</xdr:rowOff>
    </xdr:from>
    <xdr:ext cx="534377" cy="259045"/>
    <xdr:sp macro="" textlink="">
      <xdr:nvSpPr>
        <xdr:cNvPr id="296" name="補助費等平均値テキスト">
          <a:extLst>
            <a:ext uri="{FF2B5EF4-FFF2-40B4-BE49-F238E27FC236}">
              <a16:creationId xmlns:a16="http://schemas.microsoft.com/office/drawing/2014/main" id="{00000000-0008-0000-0600-000028010000}"/>
            </a:ext>
          </a:extLst>
        </xdr:cNvPr>
        <xdr:cNvSpPr txBox="1"/>
      </xdr:nvSpPr>
      <xdr:spPr>
        <a:xfrm>
          <a:off x="10528300" y="61645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13896</xdr:rowOff>
    </xdr:from>
    <xdr:to>
      <xdr:col>55</xdr:col>
      <xdr:colOff>50800</xdr:colOff>
      <xdr:row>36</xdr:row>
      <xdr:rowOff>115496</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10426700" y="6186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34</xdr:row>
      <xdr:rowOff>160830</xdr:rowOff>
    </xdr:from>
    <xdr:to>
      <xdr:col>50</xdr:col>
      <xdr:colOff>114300</xdr:colOff>
      <xdr:row>35</xdr:row>
      <xdr:rowOff>107543</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8750300" y="5990130"/>
          <a:ext cx="889000" cy="118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11976</xdr:rowOff>
    </xdr:from>
    <xdr:to>
      <xdr:col>50</xdr:col>
      <xdr:colOff>165100</xdr:colOff>
      <xdr:row>36</xdr:row>
      <xdr:rowOff>113576</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9588500" y="6184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104703</xdr:rowOff>
    </xdr:from>
    <xdr:ext cx="534377"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9372111" y="6276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43299</xdr:rowOff>
    </xdr:from>
    <xdr:to>
      <xdr:col>45</xdr:col>
      <xdr:colOff>177800</xdr:colOff>
      <xdr:row>35</xdr:row>
      <xdr:rowOff>107543</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7861300" y="5358249"/>
          <a:ext cx="889000" cy="750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36154</xdr:rowOff>
    </xdr:from>
    <xdr:to>
      <xdr:col>46</xdr:col>
      <xdr:colOff>38100</xdr:colOff>
      <xdr:row>36</xdr:row>
      <xdr:rowOff>137754</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8699500" y="6208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128881</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8483111" y="6301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43299</xdr:rowOff>
    </xdr:from>
    <xdr:to>
      <xdr:col>41</xdr:col>
      <xdr:colOff>50800</xdr:colOff>
      <xdr:row>36</xdr:row>
      <xdr:rowOff>29042</xdr:rowOff>
    </xdr:to>
    <xdr:cxnSp macro="">
      <xdr:nvCxnSpPr>
        <xdr:cNvPr id="304" name="直線コネクタ 303">
          <a:extLst>
            <a:ext uri="{FF2B5EF4-FFF2-40B4-BE49-F238E27FC236}">
              <a16:creationId xmlns:a16="http://schemas.microsoft.com/office/drawing/2014/main" id="{00000000-0008-0000-0600-000030010000}"/>
            </a:ext>
          </a:extLst>
        </xdr:cNvPr>
        <xdr:cNvCxnSpPr/>
      </xdr:nvCxnSpPr>
      <xdr:spPr>
        <a:xfrm flipV="1">
          <a:off x="6972300" y="5358249"/>
          <a:ext cx="889000" cy="842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31</xdr:row>
      <xdr:rowOff>127633</xdr:rowOff>
    </xdr:from>
    <xdr:to>
      <xdr:col>41</xdr:col>
      <xdr:colOff>101600</xdr:colOff>
      <xdr:row>32</xdr:row>
      <xdr:rowOff>57783</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7810500" y="5442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48910</xdr:rowOff>
    </xdr:from>
    <xdr:ext cx="59901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561795" y="5535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131823</xdr:rowOff>
    </xdr:from>
    <xdr:to>
      <xdr:col>36</xdr:col>
      <xdr:colOff>165100</xdr:colOff>
      <xdr:row>37</xdr:row>
      <xdr:rowOff>61973</xdr:rowOff>
    </xdr:to>
    <xdr:sp macro="" textlink="">
      <xdr:nvSpPr>
        <xdr:cNvPr id="307" name="フローチャート: 判断 306">
          <a:extLst>
            <a:ext uri="{FF2B5EF4-FFF2-40B4-BE49-F238E27FC236}">
              <a16:creationId xmlns:a16="http://schemas.microsoft.com/office/drawing/2014/main" id="{00000000-0008-0000-0600-000033010000}"/>
            </a:ext>
          </a:extLst>
        </xdr:cNvPr>
        <xdr:cNvSpPr/>
      </xdr:nvSpPr>
      <xdr:spPr>
        <a:xfrm>
          <a:off x="6921500" y="6304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53100</xdr:rowOff>
    </xdr:from>
    <xdr:ext cx="534377"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05111" y="6396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145517</xdr:rowOff>
    </xdr:from>
    <xdr:to>
      <xdr:col>55</xdr:col>
      <xdr:colOff>50800</xdr:colOff>
      <xdr:row>35</xdr:row>
      <xdr:rowOff>75667</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10426700" y="5974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168394</xdr:rowOff>
    </xdr:from>
    <xdr:ext cx="534377" cy="259045"/>
    <xdr:sp macro="" textlink="">
      <xdr:nvSpPr>
        <xdr:cNvPr id="315" name="補助費等該当値テキスト">
          <a:extLst>
            <a:ext uri="{FF2B5EF4-FFF2-40B4-BE49-F238E27FC236}">
              <a16:creationId xmlns:a16="http://schemas.microsoft.com/office/drawing/2014/main" id="{00000000-0008-0000-0600-00003B010000}"/>
            </a:ext>
          </a:extLst>
        </xdr:cNvPr>
        <xdr:cNvSpPr txBox="1"/>
      </xdr:nvSpPr>
      <xdr:spPr>
        <a:xfrm>
          <a:off x="10528300" y="5826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110030</xdr:rowOff>
    </xdr:from>
    <xdr:to>
      <xdr:col>50</xdr:col>
      <xdr:colOff>165100</xdr:colOff>
      <xdr:row>35</xdr:row>
      <xdr:rowOff>40180</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9588500" y="5939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33</xdr:row>
      <xdr:rowOff>56707</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9372111" y="5714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56743</xdr:rowOff>
    </xdr:from>
    <xdr:to>
      <xdr:col>46</xdr:col>
      <xdr:colOff>38100</xdr:colOff>
      <xdr:row>35</xdr:row>
      <xdr:rowOff>158343</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8699500" y="6057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3420</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8483111" y="5832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30</xdr:row>
      <xdr:rowOff>163949</xdr:rowOff>
    </xdr:from>
    <xdr:to>
      <xdr:col>41</xdr:col>
      <xdr:colOff>101600</xdr:colOff>
      <xdr:row>31</xdr:row>
      <xdr:rowOff>94099</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7810500" y="5307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29</xdr:row>
      <xdr:rowOff>110626</xdr:rowOff>
    </xdr:from>
    <xdr:ext cx="599010"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7561795" y="50826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149692</xdr:rowOff>
    </xdr:from>
    <xdr:to>
      <xdr:col>36</xdr:col>
      <xdr:colOff>165100</xdr:colOff>
      <xdr:row>36</xdr:row>
      <xdr:rowOff>79842</xdr:rowOff>
    </xdr:to>
    <xdr:sp macro="" textlink="">
      <xdr:nvSpPr>
        <xdr:cNvPr id="322" name="楕円 321">
          <a:extLst>
            <a:ext uri="{FF2B5EF4-FFF2-40B4-BE49-F238E27FC236}">
              <a16:creationId xmlns:a16="http://schemas.microsoft.com/office/drawing/2014/main" id="{00000000-0008-0000-0600-000042010000}"/>
            </a:ext>
          </a:extLst>
        </xdr:cNvPr>
        <xdr:cNvSpPr/>
      </xdr:nvSpPr>
      <xdr:spPr>
        <a:xfrm>
          <a:off x="6921500" y="6150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96369</xdr:rowOff>
    </xdr:from>
    <xdr:ext cx="534377"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705111" y="5925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普通建設事業費グラフ枠">
          <a:extLst>
            <a:ext uri="{FF2B5EF4-FFF2-40B4-BE49-F238E27FC236}">
              <a16:creationId xmlns:a16="http://schemas.microsoft.com/office/drawing/2014/main" id="{00000000-0008-0000-0600-00005C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99521</xdr:rowOff>
    </xdr:from>
    <xdr:to>
      <xdr:col>54</xdr:col>
      <xdr:colOff>189865</xdr:colOff>
      <xdr:row>58</xdr:row>
      <xdr:rowOff>82310</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10475595" y="8672021"/>
          <a:ext cx="1270" cy="13543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86137</xdr:rowOff>
    </xdr:from>
    <xdr:ext cx="534377" cy="259045"/>
    <xdr:sp macro="" textlink="">
      <xdr:nvSpPr>
        <xdr:cNvPr id="350" name="普通建設事業費最小値テキスト">
          <a:extLst>
            <a:ext uri="{FF2B5EF4-FFF2-40B4-BE49-F238E27FC236}">
              <a16:creationId xmlns:a16="http://schemas.microsoft.com/office/drawing/2014/main" id="{00000000-0008-0000-0600-00005E010000}"/>
            </a:ext>
          </a:extLst>
        </xdr:cNvPr>
        <xdr:cNvSpPr txBox="1"/>
      </xdr:nvSpPr>
      <xdr:spPr>
        <a:xfrm>
          <a:off x="10528300" y="10030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82310</xdr:rowOff>
    </xdr:from>
    <xdr:to>
      <xdr:col>55</xdr:col>
      <xdr:colOff>88900</xdr:colOff>
      <xdr:row>58</xdr:row>
      <xdr:rowOff>82310</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10388600" y="10026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46198</xdr:rowOff>
    </xdr:from>
    <xdr:ext cx="599010" cy="259045"/>
    <xdr:sp macro="" textlink="">
      <xdr:nvSpPr>
        <xdr:cNvPr id="352" name="普通建設事業費最大値テキスト">
          <a:extLst>
            <a:ext uri="{FF2B5EF4-FFF2-40B4-BE49-F238E27FC236}">
              <a16:creationId xmlns:a16="http://schemas.microsoft.com/office/drawing/2014/main" id="{00000000-0008-0000-0600-000060010000}"/>
            </a:ext>
          </a:extLst>
        </xdr:cNvPr>
        <xdr:cNvSpPr txBox="1"/>
      </xdr:nvSpPr>
      <xdr:spPr>
        <a:xfrm>
          <a:off x="10528300" y="84472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99521</xdr:rowOff>
    </xdr:from>
    <xdr:to>
      <xdr:col>55</xdr:col>
      <xdr:colOff>88900</xdr:colOff>
      <xdr:row>50</xdr:row>
      <xdr:rowOff>99521</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10388600" y="86720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131666</xdr:rowOff>
    </xdr:from>
    <xdr:to>
      <xdr:col>55</xdr:col>
      <xdr:colOff>0</xdr:colOff>
      <xdr:row>57</xdr:row>
      <xdr:rowOff>16376</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9639300" y="9732866"/>
          <a:ext cx="838200" cy="56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10692</xdr:rowOff>
    </xdr:from>
    <xdr:ext cx="534377" cy="259045"/>
    <xdr:sp macro="" textlink="">
      <xdr:nvSpPr>
        <xdr:cNvPr id="355" name="普通建設事業費平均値テキスト">
          <a:extLst>
            <a:ext uri="{FF2B5EF4-FFF2-40B4-BE49-F238E27FC236}">
              <a16:creationId xmlns:a16="http://schemas.microsoft.com/office/drawing/2014/main" id="{00000000-0008-0000-0600-000063010000}"/>
            </a:ext>
          </a:extLst>
        </xdr:cNvPr>
        <xdr:cNvSpPr txBox="1"/>
      </xdr:nvSpPr>
      <xdr:spPr>
        <a:xfrm>
          <a:off x="10528300" y="94404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159265</xdr:rowOff>
    </xdr:from>
    <xdr:to>
      <xdr:col>55</xdr:col>
      <xdr:colOff>50800</xdr:colOff>
      <xdr:row>56</xdr:row>
      <xdr:rowOff>89415</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10426700" y="9589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98498</xdr:rowOff>
    </xdr:from>
    <xdr:to>
      <xdr:col>50</xdr:col>
      <xdr:colOff>114300</xdr:colOff>
      <xdr:row>57</xdr:row>
      <xdr:rowOff>16376</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a:off x="8750300" y="9699698"/>
          <a:ext cx="889000" cy="89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145876</xdr:rowOff>
    </xdr:from>
    <xdr:to>
      <xdr:col>50</xdr:col>
      <xdr:colOff>165100</xdr:colOff>
      <xdr:row>56</xdr:row>
      <xdr:rowOff>76026</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9588500" y="9575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92553</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372111" y="9350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98498</xdr:rowOff>
    </xdr:from>
    <xdr:to>
      <xdr:col>45</xdr:col>
      <xdr:colOff>177800</xdr:colOff>
      <xdr:row>57</xdr:row>
      <xdr:rowOff>78566</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flipV="1">
          <a:off x="7861300" y="9699698"/>
          <a:ext cx="889000" cy="151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143601</xdr:rowOff>
    </xdr:from>
    <xdr:to>
      <xdr:col>46</xdr:col>
      <xdr:colOff>38100</xdr:colOff>
      <xdr:row>56</xdr:row>
      <xdr:rowOff>73751</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8699500" y="9573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90278</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483111" y="9348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78566</xdr:rowOff>
    </xdr:from>
    <xdr:to>
      <xdr:col>41</xdr:col>
      <xdr:colOff>50800</xdr:colOff>
      <xdr:row>57</xdr:row>
      <xdr:rowOff>97627</xdr:rowOff>
    </xdr:to>
    <xdr:cxnSp macro="">
      <xdr:nvCxnSpPr>
        <xdr:cNvPr id="363" name="直線コネクタ 362">
          <a:extLst>
            <a:ext uri="{FF2B5EF4-FFF2-40B4-BE49-F238E27FC236}">
              <a16:creationId xmlns:a16="http://schemas.microsoft.com/office/drawing/2014/main" id="{00000000-0008-0000-0600-00006B010000}"/>
            </a:ext>
          </a:extLst>
        </xdr:cNvPr>
        <xdr:cNvCxnSpPr/>
      </xdr:nvCxnSpPr>
      <xdr:spPr>
        <a:xfrm flipV="1">
          <a:off x="6972300" y="9851216"/>
          <a:ext cx="889000" cy="19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39239</xdr:rowOff>
    </xdr:from>
    <xdr:to>
      <xdr:col>41</xdr:col>
      <xdr:colOff>101600</xdr:colOff>
      <xdr:row>55</xdr:row>
      <xdr:rowOff>140839</xdr:rowOff>
    </xdr:to>
    <xdr:sp macro="" textlink="">
      <xdr:nvSpPr>
        <xdr:cNvPr id="364" name="フローチャート: 判断 363">
          <a:extLst>
            <a:ext uri="{FF2B5EF4-FFF2-40B4-BE49-F238E27FC236}">
              <a16:creationId xmlns:a16="http://schemas.microsoft.com/office/drawing/2014/main" id="{00000000-0008-0000-0600-00006C010000}"/>
            </a:ext>
          </a:extLst>
        </xdr:cNvPr>
        <xdr:cNvSpPr/>
      </xdr:nvSpPr>
      <xdr:spPr>
        <a:xfrm>
          <a:off x="7810500" y="9468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157366</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594111" y="9244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54795</xdr:rowOff>
    </xdr:from>
    <xdr:to>
      <xdr:col>36</xdr:col>
      <xdr:colOff>165100</xdr:colOff>
      <xdr:row>55</xdr:row>
      <xdr:rowOff>156395</xdr:rowOff>
    </xdr:to>
    <xdr:sp macro="" textlink="">
      <xdr:nvSpPr>
        <xdr:cNvPr id="366" name="フローチャート: 判断 365">
          <a:extLst>
            <a:ext uri="{FF2B5EF4-FFF2-40B4-BE49-F238E27FC236}">
              <a16:creationId xmlns:a16="http://schemas.microsoft.com/office/drawing/2014/main" id="{00000000-0008-0000-0600-00006E010000}"/>
            </a:ext>
          </a:extLst>
        </xdr:cNvPr>
        <xdr:cNvSpPr/>
      </xdr:nvSpPr>
      <xdr:spPr>
        <a:xfrm>
          <a:off x="6921500" y="9484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1472</xdr:rowOff>
    </xdr:from>
    <xdr:ext cx="534377"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705111" y="9259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80866</xdr:rowOff>
    </xdr:from>
    <xdr:to>
      <xdr:col>55</xdr:col>
      <xdr:colOff>50800</xdr:colOff>
      <xdr:row>57</xdr:row>
      <xdr:rowOff>11016</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10426700" y="9682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59293</xdr:rowOff>
    </xdr:from>
    <xdr:ext cx="534377" cy="259045"/>
    <xdr:sp macro="" textlink="">
      <xdr:nvSpPr>
        <xdr:cNvPr id="374" name="普通建設事業費該当値テキスト">
          <a:extLst>
            <a:ext uri="{FF2B5EF4-FFF2-40B4-BE49-F238E27FC236}">
              <a16:creationId xmlns:a16="http://schemas.microsoft.com/office/drawing/2014/main" id="{00000000-0008-0000-0600-000076010000}"/>
            </a:ext>
          </a:extLst>
        </xdr:cNvPr>
        <xdr:cNvSpPr txBox="1"/>
      </xdr:nvSpPr>
      <xdr:spPr>
        <a:xfrm>
          <a:off x="10528300" y="9660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137026</xdr:rowOff>
    </xdr:from>
    <xdr:to>
      <xdr:col>50</xdr:col>
      <xdr:colOff>165100</xdr:colOff>
      <xdr:row>57</xdr:row>
      <xdr:rowOff>67176</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9588500" y="9738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58303</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9372111" y="9830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47698</xdr:rowOff>
    </xdr:from>
    <xdr:to>
      <xdr:col>46</xdr:col>
      <xdr:colOff>38100</xdr:colOff>
      <xdr:row>56</xdr:row>
      <xdr:rowOff>149298</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8699500" y="9648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140425</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8483111" y="9741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27766</xdr:rowOff>
    </xdr:from>
    <xdr:to>
      <xdr:col>41</xdr:col>
      <xdr:colOff>101600</xdr:colOff>
      <xdr:row>57</xdr:row>
      <xdr:rowOff>129366</xdr:rowOff>
    </xdr:to>
    <xdr:sp macro="" textlink="">
      <xdr:nvSpPr>
        <xdr:cNvPr id="379" name="楕円 378">
          <a:extLst>
            <a:ext uri="{FF2B5EF4-FFF2-40B4-BE49-F238E27FC236}">
              <a16:creationId xmlns:a16="http://schemas.microsoft.com/office/drawing/2014/main" id="{00000000-0008-0000-0600-00007B010000}"/>
            </a:ext>
          </a:extLst>
        </xdr:cNvPr>
        <xdr:cNvSpPr/>
      </xdr:nvSpPr>
      <xdr:spPr>
        <a:xfrm>
          <a:off x="7810500" y="9800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120493</xdr:rowOff>
    </xdr:from>
    <xdr:ext cx="534377"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7594111" y="9893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46827</xdr:rowOff>
    </xdr:from>
    <xdr:to>
      <xdr:col>36</xdr:col>
      <xdr:colOff>165100</xdr:colOff>
      <xdr:row>57</xdr:row>
      <xdr:rowOff>148427</xdr:rowOff>
    </xdr:to>
    <xdr:sp macro="" textlink="">
      <xdr:nvSpPr>
        <xdr:cNvPr id="381" name="楕円 380">
          <a:extLst>
            <a:ext uri="{FF2B5EF4-FFF2-40B4-BE49-F238E27FC236}">
              <a16:creationId xmlns:a16="http://schemas.microsoft.com/office/drawing/2014/main" id="{00000000-0008-0000-0600-00007D010000}"/>
            </a:ext>
          </a:extLst>
        </xdr:cNvPr>
        <xdr:cNvSpPr/>
      </xdr:nvSpPr>
      <xdr:spPr>
        <a:xfrm>
          <a:off x="6921500" y="9819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139554</xdr:rowOff>
    </xdr:from>
    <xdr:ext cx="534377"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705111" y="9912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5" name="普通建設事業費 （ うち新規整備　）グラフ枠">
          <a:extLst>
            <a:ext uri="{FF2B5EF4-FFF2-40B4-BE49-F238E27FC236}">
              <a16:creationId xmlns:a16="http://schemas.microsoft.com/office/drawing/2014/main" id="{00000000-0008-0000-0600-000095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89998</xdr:rowOff>
    </xdr:from>
    <xdr:to>
      <xdr:col>54</xdr:col>
      <xdr:colOff>189865</xdr:colOff>
      <xdr:row>79</xdr:row>
      <xdr:rowOff>44450</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10475595" y="12262948"/>
          <a:ext cx="1270" cy="13260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7" name="普通建設事業費 （ うち新規整備　）最小値テキスト">
          <a:extLst>
            <a:ext uri="{FF2B5EF4-FFF2-40B4-BE49-F238E27FC236}">
              <a16:creationId xmlns:a16="http://schemas.microsoft.com/office/drawing/2014/main" id="{00000000-0008-0000-0600-000097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36675</xdr:rowOff>
    </xdr:from>
    <xdr:ext cx="534377" cy="259045"/>
    <xdr:sp macro="" textlink="">
      <xdr:nvSpPr>
        <xdr:cNvPr id="409" name="普通建設事業費 （ うち新規整備　）最大値テキスト">
          <a:extLst>
            <a:ext uri="{FF2B5EF4-FFF2-40B4-BE49-F238E27FC236}">
              <a16:creationId xmlns:a16="http://schemas.microsoft.com/office/drawing/2014/main" id="{00000000-0008-0000-0600-000099010000}"/>
            </a:ext>
          </a:extLst>
        </xdr:cNvPr>
        <xdr:cNvSpPr txBox="1"/>
      </xdr:nvSpPr>
      <xdr:spPr>
        <a:xfrm>
          <a:off x="10528300" y="12038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89998</xdr:rowOff>
    </xdr:from>
    <xdr:to>
      <xdr:col>55</xdr:col>
      <xdr:colOff>88900</xdr:colOff>
      <xdr:row>71</xdr:row>
      <xdr:rowOff>89998</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10388600" y="12262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136785</xdr:rowOff>
    </xdr:from>
    <xdr:to>
      <xdr:col>55</xdr:col>
      <xdr:colOff>0</xdr:colOff>
      <xdr:row>79</xdr:row>
      <xdr:rowOff>3741</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9639300" y="13338435"/>
          <a:ext cx="838200" cy="209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171384</xdr:rowOff>
    </xdr:from>
    <xdr:ext cx="469744" cy="259045"/>
    <xdr:sp macro="" textlink="">
      <xdr:nvSpPr>
        <xdr:cNvPr id="412" name="普通建設事業費 （ うち新規整備　）平均値テキスト">
          <a:extLst>
            <a:ext uri="{FF2B5EF4-FFF2-40B4-BE49-F238E27FC236}">
              <a16:creationId xmlns:a16="http://schemas.microsoft.com/office/drawing/2014/main" id="{00000000-0008-0000-0600-00009C010000}"/>
            </a:ext>
          </a:extLst>
        </xdr:cNvPr>
        <xdr:cNvSpPr txBox="1"/>
      </xdr:nvSpPr>
      <xdr:spPr>
        <a:xfrm>
          <a:off x="10528300" y="132015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148507</xdr:rowOff>
    </xdr:from>
    <xdr:to>
      <xdr:col>55</xdr:col>
      <xdr:colOff>50800</xdr:colOff>
      <xdr:row>78</xdr:row>
      <xdr:rowOff>78657</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10426700" y="13350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136785</xdr:rowOff>
    </xdr:from>
    <xdr:to>
      <xdr:col>50</xdr:col>
      <xdr:colOff>114300</xdr:colOff>
      <xdr:row>78</xdr:row>
      <xdr:rowOff>113564</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flipV="1">
          <a:off x="8750300" y="13338435"/>
          <a:ext cx="889000" cy="148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122219</xdr:rowOff>
    </xdr:from>
    <xdr:to>
      <xdr:col>50</xdr:col>
      <xdr:colOff>165100</xdr:colOff>
      <xdr:row>78</xdr:row>
      <xdr:rowOff>52369</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9588500" y="13323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43496</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9372111" y="13416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113564</xdr:rowOff>
    </xdr:from>
    <xdr:to>
      <xdr:col>45</xdr:col>
      <xdr:colOff>177800</xdr:colOff>
      <xdr:row>78</xdr:row>
      <xdr:rowOff>124555</xdr:rowOff>
    </xdr:to>
    <xdr:cxnSp macro="">
      <xdr:nvCxnSpPr>
        <xdr:cNvPr id="417" name="直線コネクタ 416">
          <a:extLst>
            <a:ext uri="{FF2B5EF4-FFF2-40B4-BE49-F238E27FC236}">
              <a16:creationId xmlns:a16="http://schemas.microsoft.com/office/drawing/2014/main" id="{00000000-0008-0000-0600-0000A1010000}"/>
            </a:ext>
          </a:extLst>
        </xdr:cNvPr>
        <xdr:cNvCxnSpPr/>
      </xdr:nvCxnSpPr>
      <xdr:spPr>
        <a:xfrm flipV="1">
          <a:off x="7861300" y="13486664"/>
          <a:ext cx="889000" cy="10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89472</xdr:rowOff>
    </xdr:from>
    <xdr:to>
      <xdr:col>46</xdr:col>
      <xdr:colOff>38100</xdr:colOff>
      <xdr:row>78</xdr:row>
      <xdr:rowOff>19622</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8699500" y="13291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36149</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8483111" y="13066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105714</xdr:rowOff>
    </xdr:from>
    <xdr:to>
      <xdr:col>41</xdr:col>
      <xdr:colOff>50800</xdr:colOff>
      <xdr:row>78</xdr:row>
      <xdr:rowOff>124555</xdr:rowOff>
    </xdr:to>
    <xdr:cxnSp macro="">
      <xdr:nvCxnSpPr>
        <xdr:cNvPr id="420" name="直線コネクタ 419">
          <a:extLst>
            <a:ext uri="{FF2B5EF4-FFF2-40B4-BE49-F238E27FC236}">
              <a16:creationId xmlns:a16="http://schemas.microsoft.com/office/drawing/2014/main" id="{00000000-0008-0000-0600-0000A4010000}"/>
            </a:ext>
          </a:extLst>
        </xdr:cNvPr>
        <xdr:cNvCxnSpPr/>
      </xdr:nvCxnSpPr>
      <xdr:spPr>
        <a:xfrm>
          <a:off x="6972300" y="13478814"/>
          <a:ext cx="889000" cy="18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154718</xdr:rowOff>
    </xdr:from>
    <xdr:to>
      <xdr:col>41</xdr:col>
      <xdr:colOff>101600</xdr:colOff>
      <xdr:row>77</xdr:row>
      <xdr:rowOff>84868</xdr:rowOff>
    </xdr:to>
    <xdr:sp macro="" textlink="">
      <xdr:nvSpPr>
        <xdr:cNvPr id="421" name="フローチャート: 判断 420">
          <a:extLst>
            <a:ext uri="{FF2B5EF4-FFF2-40B4-BE49-F238E27FC236}">
              <a16:creationId xmlns:a16="http://schemas.microsoft.com/office/drawing/2014/main" id="{00000000-0008-0000-0600-0000A5010000}"/>
            </a:ext>
          </a:extLst>
        </xdr:cNvPr>
        <xdr:cNvSpPr/>
      </xdr:nvSpPr>
      <xdr:spPr>
        <a:xfrm>
          <a:off x="7810500" y="13184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101395</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7594111" y="12960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5062</xdr:rowOff>
    </xdr:from>
    <xdr:to>
      <xdr:col>36</xdr:col>
      <xdr:colOff>165100</xdr:colOff>
      <xdr:row>77</xdr:row>
      <xdr:rowOff>106662</xdr:rowOff>
    </xdr:to>
    <xdr:sp macro="" textlink="">
      <xdr:nvSpPr>
        <xdr:cNvPr id="423" name="フローチャート: 判断 422">
          <a:extLst>
            <a:ext uri="{FF2B5EF4-FFF2-40B4-BE49-F238E27FC236}">
              <a16:creationId xmlns:a16="http://schemas.microsoft.com/office/drawing/2014/main" id="{00000000-0008-0000-0600-0000A7010000}"/>
            </a:ext>
          </a:extLst>
        </xdr:cNvPr>
        <xdr:cNvSpPr/>
      </xdr:nvSpPr>
      <xdr:spPr>
        <a:xfrm>
          <a:off x="6921500" y="13206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123189</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05111" y="12981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124391</xdr:rowOff>
    </xdr:from>
    <xdr:to>
      <xdr:col>55</xdr:col>
      <xdr:colOff>50800</xdr:colOff>
      <xdr:row>79</xdr:row>
      <xdr:rowOff>54541</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10426700" y="13497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39318</xdr:rowOff>
    </xdr:from>
    <xdr:ext cx="469744" cy="259045"/>
    <xdr:sp macro="" textlink="">
      <xdr:nvSpPr>
        <xdr:cNvPr id="431" name="普通建設事業費 （ うち新規整備　）該当値テキスト">
          <a:extLst>
            <a:ext uri="{FF2B5EF4-FFF2-40B4-BE49-F238E27FC236}">
              <a16:creationId xmlns:a16="http://schemas.microsoft.com/office/drawing/2014/main" id="{00000000-0008-0000-0600-0000AF010000}"/>
            </a:ext>
          </a:extLst>
        </xdr:cNvPr>
        <xdr:cNvSpPr txBox="1"/>
      </xdr:nvSpPr>
      <xdr:spPr>
        <a:xfrm>
          <a:off x="10528300" y="13412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85985</xdr:rowOff>
    </xdr:from>
    <xdr:to>
      <xdr:col>50</xdr:col>
      <xdr:colOff>165100</xdr:colOff>
      <xdr:row>78</xdr:row>
      <xdr:rowOff>16135</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9588500" y="13287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32662</xdr:rowOff>
    </xdr:from>
    <xdr:ext cx="534377"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9372111" y="13062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62764</xdr:rowOff>
    </xdr:from>
    <xdr:to>
      <xdr:col>46</xdr:col>
      <xdr:colOff>38100</xdr:colOff>
      <xdr:row>78</xdr:row>
      <xdr:rowOff>164364</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8699500" y="13435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155491</xdr:rowOff>
    </xdr:from>
    <xdr:ext cx="469744"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8515428" y="13528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73755</xdr:rowOff>
    </xdr:from>
    <xdr:to>
      <xdr:col>41</xdr:col>
      <xdr:colOff>101600</xdr:colOff>
      <xdr:row>79</xdr:row>
      <xdr:rowOff>3905</xdr:rowOff>
    </xdr:to>
    <xdr:sp macro="" textlink="">
      <xdr:nvSpPr>
        <xdr:cNvPr id="436" name="楕円 435">
          <a:extLst>
            <a:ext uri="{FF2B5EF4-FFF2-40B4-BE49-F238E27FC236}">
              <a16:creationId xmlns:a16="http://schemas.microsoft.com/office/drawing/2014/main" id="{00000000-0008-0000-0600-0000B4010000}"/>
            </a:ext>
          </a:extLst>
        </xdr:cNvPr>
        <xdr:cNvSpPr/>
      </xdr:nvSpPr>
      <xdr:spPr>
        <a:xfrm>
          <a:off x="7810500" y="13446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166482</xdr:rowOff>
    </xdr:from>
    <xdr:ext cx="469744"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7626428" y="13539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54914</xdr:rowOff>
    </xdr:from>
    <xdr:to>
      <xdr:col>36</xdr:col>
      <xdr:colOff>165100</xdr:colOff>
      <xdr:row>78</xdr:row>
      <xdr:rowOff>156514</xdr:rowOff>
    </xdr:to>
    <xdr:sp macro="" textlink="">
      <xdr:nvSpPr>
        <xdr:cNvPr id="438" name="楕円 437">
          <a:extLst>
            <a:ext uri="{FF2B5EF4-FFF2-40B4-BE49-F238E27FC236}">
              <a16:creationId xmlns:a16="http://schemas.microsoft.com/office/drawing/2014/main" id="{00000000-0008-0000-0600-0000B6010000}"/>
            </a:ext>
          </a:extLst>
        </xdr:cNvPr>
        <xdr:cNvSpPr/>
      </xdr:nvSpPr>
      <xdr:spPr>
        <a:xfrm>
          <a:off x="6921500" y="13428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147641</xdr:rowOff>
    </xdr:from>
    <xdr:ext cx="469744"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737428" y="13520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2" name="普通建設事業費 （ うち更新整備　）グラフ枠">
          <a:extLst>
            <a:ext uri="{FF2B5EF4-FFF2-40B4-BE49-F238E27FC236}">
              <a16:creationId xmlns:a16="http://schemas.microsoft.com/office/drawing/2014/main" id="{00000000-0008-0000-0600-0000CE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126442</xdr:rowOff>
    </xdr:from>
    <xdr:to>
      <xdr:col>54</xdr:col>
      <xdr:colOff>189865</xdr:colOff>
      <xdr:row>98</xdr:row>
      <xdr:rowOff>116509</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10475595" y="15556942"/>
          <a:ext cx="1270" cy="13616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120336</xdr:rowOff>
    </xdr:from>
    <xdr:ext cx="469744" cy="259045"/>
    <xdr:sp macro="" textlink="">
      <xdr:nvSpPr>
        <xdr:cNvPr id="464" name="普通建設事業費 （ うち更新整備　）最小値テキスト">
          <a:extLst>
            <a:ext uri="{FF2B5EF4-FFF2-40B4-BE49-F238E27FC236}">
              <a16:creationId xmlns:a16="http://schemas.microsoft.com/office/drawing/2014/main" id="{00000000-0008-0000-0600-0000D0010000}"/>
            </a:ext>
          </a:extLst>
        </xdr:cNvPr>
        <xdr:cNvSpPr txBox="1"/>
      </xdr:nvSpPr>
      <xdr:spPr>
        <a:xfrm>
          <a:off x="10528300" y="16922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116509</xdr:rowOff>
    </xdr:from>
    <xdr:to>
      <xdr:col>55</xdr:col>
      <xdr:colOff>88900</xdr:colOff>
      <xdr:row>98</xdr:row>
      <xdr:rowOff>116509</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10388600" y="16918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73119</xdr:rowOff>
    </xdr:from>
    <xdr:ext cx="599010" cy="259045"/>
    <xdr:sp macro="" textlink="">
      <xdr:nvSpPr>
        <xdr:cNvPr id="466" name="普通建設事業費 （ うち更新整備　）最大値テキスト">
          <a:extLst>
            <a:ext uri="{FF2B5EF4-FFF2-40B4-BE49-F238E27FC236}">
              <a16:creationId xmlns:a16="http://schemas.microsoft.com/office/drawing/2014/main" id="{00000000-0008-0000-0600-0000D2010000}"/>
            </a:ext>
          </a:extLst>
        </xdr:cNvPr>
        <xdr:cNvSpPr txBox="1"/>
      </xdr:nvSpPr>
      <xdr:spPr>
        <a:xfrm>
          <a:off x="10528300" y="153321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115,044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126442</xdr:rowOff>
    </xdr:from>
    <xdr:to>
      <xdr:col>55</xdr:col>
      <xdr:colOff>88900</xdr:colOff>
      <xdr:row>90</xdr:row>
      <xdr:rowOff>126442</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10388600" y="15556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122123</xdr:rowOff>
    </xdr:from>
    <xdr:to>
      <xdr:col>55</xdr:col>
      <xdr:colOff>0</xdr:colOff>
      <xdr:row>97</xdr:row>
      <xdr:rowOff>140399</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9639300" y="16581323"/>
          <a:ext cx="838200" cy="189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53585</xdr:rowOff>
    </xdr:from>
    <xdr:ext cx="534377" cy="259045"/>
    <xdr:sp macro="" textlink="">
      <xdr:nvSpPr>
        <xdr:cNvPr id="469" name="普通建設事業費 （ うち更新整備　）平均値テキスト">
          <a:extLst>
            <a:ext uri="{FF2B5EF4-FFF2-40B4-BE49-F238E27FC236}">
              <a16:creationId xmlns:a16="http://schemas.microsoft.com/office/drawing/2014/main" id="{00000000-0008-0000-0600-0000D5010000}"/>
            </a:ext>
          </a:extLst>
        </xdr:cNvPr>
        <xdr:cNvSpPr txBox="1"/>
      </xdr:nvSpPr>
      <xdr:spPr>
        <a:xfrm>
          <a:off x="10528300" y="165127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75158</xdr:rowOff>
    </xdr:from>
    <xdr:to>
      <xdr:col>55</xdr:col>
      <xdr:colOff>50800</xdr:colOff>
      <xdr:row>97</xdr:row>
      <xdr:rowOff>5308</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10426700" y="16534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145174</xdr:rowOff>
    </xdr:from>
    <xdr:to>
      <xdr:col>50</xdr:col>
      <xdr:colOff>114300</xdr:colOff>
      <xdr:row>97</xdr:row>
      <xdr:rowOff>140399</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a:off x="8750300" y="16604374"/>
          <a:ext cx="889000" cy="1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80747</xdr:rowOff>
    </xdr:from>
    <xdr:to>
      <xdr:col>50</xdr:col>
      <xdr:colOff>165100</xdr:colOff>
      <xdr:row>97</xdr:row>
      <xdr:rowOff>10897</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9588500" y="16539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27424</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9372111" y="16315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145174</xdr:rowOff>
    </xdr:from>
    <xdr:to>
      <xdr:col>45</xdr:col>
      <xdr:colOff>177800</xdr:colOff>
      <xdr:row>97</xdr:row>
      <xdr:rowOff>82474</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flipV="1">
          <a:off x="7861300" y="16604374"/>
          <a:ext cx="889000" cy="108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97650</xdr:rowOff>
    </xdr:from>
    <xdr:to>
      <xdr:col>46</xdr:col>
      <xdr:colOff>38100</xdr:colOff>
      <xdr:row>97</xdr:row>
      <xdr:rowOff>27800</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8699500" y="16556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18927</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8483111" y="16649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82474</xdr:rowOff>
    </xdr:from>
    <xdr:to>
      <xdr:col>41</xdr:col>
      <xdr:colOff>50800</xdr:colOff>
      <xdr:row>97</xdr:row>
      <xdr:rowOff>156032</xdr:rowOff>
    </xdr:to>
    <xdr:cxnSp macro="">
      <xdr:nvCxnSpPr>
        <xdr:cNvPr id="477" name="直線コネクタ 476">
          <a:extLst>
            <a:ext uri="{FF2B5EF4-FFF2-40B4-BE49-F238E27FC236}">
              <a16:creationId xmlns:a16="http://schemas.microsoft.com/office/drawing/2014/main" id="{00000000-0008-0000-0600-0000DD010000}"/>
            </a:ext>
          </a:extLst>
        </xdr:cNvPr>
        <xdr:cNvCxnSpPr/>
      </xdr:nvCxnSpPr>
      <xdr:spPr>
        <a:xfrm flipV="1">
          <a:off x="6972300" y="16713124"/>
          <a:ext cx="889000" cy="73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43002</xdr:rowOff>
    </xdr:from>
    <xdr:to>
      <xdr:col>41</xdr:col>
      <xdr:colOff>101600</xdr:colOff>
      <xdr:row>96</xdr:row>
      <xdr:rowOff>144602</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7810500" y="16502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161129</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7594111" y="16277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65532</xdr:rowOff>
    </xdr:from>
    <xdr:to>
      <xdr:col>36</xdr:col>
      <xdr:colOff>165100</xdr:colOff>
      <xdr:row>96</xdr:row>
      <xdr:rowOff>167132</xdr:rowOff>
    </xdr:to>
    <xdr:sp macro="" textlink="">
      <xdr:nvSpPr>
        <xdr:cNvPr id="480" name="フローチャート: 判断 479">
          <a:extLst>
            <a:ext uri="{FF2B5EF4-FFF2-40B4-BE49-F238E27FC236}">
              <a16:creationId xmlns:a16="http://schemas.microsoft.com/office/drawing/2014/main" id="{00000000-0008-0000-0600-0000E0010000}"/>
            </a:ext>
          </a:extLst>
        </xdr:cNvPr>
        <xdr:cNvSpPr/>
      </xdr:nvSpPr>
      <xdr:spPr>
        <a:xfrm>
          <a:off x="6921500" y="16524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12209</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6705111" y="16299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71323</xdr:rowOff>
    </xdr:from>
    <xdr:to>
      <xdr:col>55</xdr:col>
      <xdr:colOff>50800</xdr:colOff>
      <xdr:row>97</xdr:row>
      <xdr:rowOff>1473</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10426700" y="16530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94200</xdr:rowOff>
    </xdr:from>
    <xdr:ext cx="534377" cy="259045"/>
    <xdr:sp macro="" textlink="">
      <xdr:nvSpPr>
        <xdr:cNvPr id="488" name="普通建設事業費 （ うち更新整備　）該当値テキスト">
          <a:extLst>
            <a:ext uri="{FF2B5EF4-FFF2-40B4-BE49-F238E27FC236}">
              <a16:creationId xmlns:a16="http://schemas.microsoft.com/office/drawing/2014/main" id="{00000000-0008-0000-0600-0000E8010000}"/>
            </a:ext>
          </a:extLst>
        </xdr:cNvPr>
        <xdr:cNvSpPr txBox="1"/>
      </xdr:nvSpPr>
      <xdr:spPr>
        <a:xfrm>
          <a:off x="10528300" y="16381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89599</xdr:rowOff>
    </xdr:from>
    <xdr:to>
      <xdr:col>50</xdr:col>
      <xdr:colOff>165100</xdr:colOff>
      <xdr:row>98</xdr:row>
      <xdr:rowOff>19749</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9588500" y="16720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10876</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9372111" y="16812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94374</xdr:rowOff>
    </xdr:from>
    <xdr:to>
      <xdr:col>46</xdr:col>
      <xdr:colOff>38100</xdr:colOff>
      <xdr:row>97</xdr:row>
      <xdr:rowOff>24524</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8699500" y="16553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41051</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8483111" y="16328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31674</xdr:rowOff>
    </xdr:from>
    <xdr:to>
      <xdr:col>41</xdr:col>
      <xdr:colOff>101600</xdr:colOff>
      <xdr:row>97</xdr:row>
      <xdr:rowOff>133274</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7810500" y="16662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124401</xdr:rowOff>
    </xdr:from>
    <xdr:ext cx="534377"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7594111" y="16755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105232</xdr:rowOff>
    </xdr:from>
    <xdr:to>
      <xdr:col>36</xdr:col>
      <xdr:colOff>165100</xdr:colOff>
      <xdr:row>98</xdr:row>
      <xdr:rowOff>35382</xdr:rowOff>
    </xdr:to>
    <xdr:sp macro="" textlink="">
      <xdr:nvSpPr>
        <xdr:cNvPr id="495" name="楕円 494">
          <a:extLst>
            <a:ext uri="{FF2B5EF4-FFF2-40B4-BE49-F238E27FC236}">
              <a16:creationId xmlns:a16="http://schemas.microsoft.com/office/drawing/2014/main" id="{00000000-0008-0000-0600-0000EF010000}"/>
            </a:ext>
          </a:extLst>
        </xdr:cNvPr>
        <xdr:cNvSpPr/>
      </xdr:nvSpPr>
      <xdr:spPr>
        <a:xfrm>
          <a:off x="6921500" y="16735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26509</xdr:rowOff>
    </xdr:from>
    <xdr:ext cx="534377"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6705111" y="16828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災害復旧事業費グラフ枠">
          <a:extLst>
            <a:ext uri="{FF2B5EF4-FFF2-40B4-BE49-F238E27FC236}">
              <a16:creationId xmlns:a16="http://schemas.microsoft.com/office/drawing/2014/main" id="{00000000-0008-0000-0600-000005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10998</xdr:rowOff>
    </xdr:from>
    <xdr:to>
      <xdr:col>85</xdr:col>
      <xdr:colOff>126364</xdr:colOff>
      <xdr:row>38</xdr:row>
      <xdr:rowOff>139700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6317595" y="5154498"/>
          <a:ext cx="1269" cy="1500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19" name="災害復旧事業費最小値テキスト">
          <a:extLst>
            <a:ext uri="{FF2B5EF4-FFF2-40B4-BE49-F238E27FC236}">
              <a16:creationId xmlns:a16="http://schemas.microsoft.com/office/drawing/2014/main" id="{00000000-0008-0000-0600-00000702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129125</xdr:rowOff>
    </xdr:from>
    <xdr:ext cx="534377" cy="259045"/>
    <xdr:sp macro="" textlink="">
      <xdr:nvSpPr>
        <xdr:cNvPr id="521" name="災害復旧事業費最大値テキスト">
          <a:extLst>
            <a:ext uri="{FF2B5EF4-FFF2-40B4-BE49-F238E27FC236}">
              <a16:creationId xmlns:a16="http://schemas.microsoft.com/office/drawing/2014/main" id="{00000000-0008-0000-0600-000009020000}"/>
            </a:ext>
          </a:extLst>
        </xdr:cNvPr>
        <xdr:cNvSpPr txBox="1"/>
      </xdr:nvSpPr>
      <xdr:spPr>
        <a:xfrm>
          <a:off x="16370300" y="4929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65,630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10998</xdr:rowOff>
    </xdr:from>
    <xdr:to>
      <xdr:col>86</xdr:col>
      <xdr:colOff>25400</xdr:colOff>
      <xdr:row>30</xdr:row>
      <xdr:rowOff>10998</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6230600" y="51544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120726</xdr:rowOff>
    </xdr:from>
    <xdr:to>
      <xdr:col>85</xdr:col>
      <xdr:colOff>127000</xdr:colOff>
      <xdr:row>38</xdr:row>
      <xdr:rowOff>129047</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flipV="1">
          <a:off x="15481300" y="6635826"/>
          <a:ext cx="838200" cy="8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53827</xdr:rowOff>
    </xdr:from>
    <xdr:ext cx="469744" cy="259045"/>
    <xdr:sp macro="" textlink="">
      <xdr:nvSpPr>
        <xdr:cNvPr id="524" name="災害復旧事業費平均値テキスト">
          <a:extLst>
            <a:ext uri="{FF2B5EF4-FFF2-40B4-BE49-F238E27FC236}">
              <a16:creationId xmlns:a16="http://schemas.microsoft.com/office/drawing/2014/main" id="{00000000-0008-0000-0600-00000C020000}"/>
            </a:ext>
          </a:extLst>
        </xdr:cNvPr>
        <xdr:cNvSpPr txBox="1"/>
      </xdr:nvSpPr>
      <xdr:spPr>
        <a:xfrm>
          <a:off x="16370300" y="63974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30950</xdr:rowOff>
    </xdr:from>
    <xdr:to>
      <xdr:col>85</xdr:col>
      <xdr:colOff>177800</xdr:colOff>
      <xdr:row>38</xdr:row>
      <xdr:rowOff>132550</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6268700" y="6546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129047</xdr:rowOff>
    </xdr:from>
    <xdr:to>
      <xdr:col>81</xdr:col>
      <xdr:colOff>50800</xdr:colOff>
      <xdr:row>38</xdr:row>
      <xdr:rowOff>132842</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flipV="1">
          <a:off x="14592300" y="6644147"/>
          <a:ext cx="889000" cy="3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31887</xdr:rowOff>
    </xdr:from>
    <xdr:to>
      <xdr:col>81</xdr:col>
      <xdr:colOff>101600</xdr:colOff>
      <xdr:row>38</xdr:row>
      <xdr:rowOff>133487</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5430500" y="6546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150014</xdr:rowOff>
    </xdr:from>
    <xdr:ext cx="469744"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5246428" y="6322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130670</xdr:rowOff>
    </xdr:from>
    <xdr:to>
      <xdr:col>76</xdr:col>
      <xdr:colOff>114300</xdr:colOff>
      <xdr:row>38</xdr:row>
      <xdr:rowOff>132842</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3703300" y="6645770"/>
          <a:ext cx="889000" cy="2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34127</xdr:rowOff>
    </xdr:from>
    <xdr:to>
      <xdr:col>76</xdr:col>
      <xdr:colOff>165100</xdr:colOff>
      <xdr:row>38</xdr:row>
      <xdr:rowOff>135727</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4541500" y="6549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152254</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4357428" y="6324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130670</xdr:rowOff>
    </xdr:from>
    <xdr:to>
      <xdr:col>71</xdr:col>
      <xdr:colOff>177800</xdr:colOff>
      <xdr:row>38</xdr:row>
      <xdr:rowOff>137506</xdr:rowOff>
    </xdr:to>
    <xdr:cxnSp macro="">
      <xdr:nvCxnSpPr>
        <xdr:cNvPr id="532" name="直線コネクタ 531">
          <a:extLst>
            <a:ext uri="{FF2B5EF4-FFF2-40B4-BE49-F238E27FC236}">
              <a16:creationId xmlns:a16="http://schemas.microsoft.com/office/drawing/2014/main" id="{00000000-0008-0000-0600-000014020000}"/>
            </a:ext>
          </a:extLst>
        </xdr:cNvPr>
        <xdr:cNvCxnSpPr/>
      </xdr:nvCxnSpPr>
      <xdr:spPr>
        <a:xfrm flipV="1">
          <a:off x="12814300" y="6645770"/>
          <a:ext cx="889000" cy="6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161915</xdr:rowOff>
    </xdr:from>
    <xdr:to>
      <xdr:col>72</xdr:col>
      <xdr:colOff>38100</xdr:colOff>
      <xdr:row>38</xdr:row>
      <xdr:rowOff>92065</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3652500" y="6505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108592</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3468428" y="6280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12684</xdr:rowOff>
    </xdr:from>
    <xdr:to>
      <xdr:col>67</xdr:col>
      <xdr:colOff>101600</xdr:colOff>
      <xdr:row>38</xdr:row>
      <xdr:rowOff>114284</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2763500" y="6527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130812</xdr:rowOff>
    </xdr:from>
    <xdr:ext cx="469744"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579428" y="6303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69926</xdr:rowOff>
    </xdr:from>
    <xdr:to>
      <xdr:col>85</xdr:col>
      <xdr:colOff>177800</xdr:colOff>
      <xdr:row>39</xdr:row>
      <xdr:rowOff>76</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6268700" y="6585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9377</xdr:rowOff>
    </xdr:from>
    <xdr:ext cx="378565" cy="259045"/>
    <xdr:sp macro="" textlink="">
      <xdr:nvSpPr>
        <xdr:cNvPr id="543" name="災害復旧事業費該当値テキスト">
          <a:extLst>
            <a:ext uri="{FF2B5EF4-FFF2-40B4-BE49-F238E27FC236}">
              <a16:creationId xmlns:a16="http://schemas.microsoft.com/office/drawing/2014/main" id="{00000000-0008-0000-0600-00001F020000}"/>
            </a:ext>
          </a:extLst>
        </xdr:cNvPr>
        <xdr:cNvSpPr txBox="1"/>
      </xdr:nvSpPr>
      <xdr:spPr>
        <a:xfrm>
          <a:off x="16370300" y="65244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78247</xdr:rowOff>
    </xdr:from>
    <xdr:to>
      <xdr:col>81</xdr:col>
      <xdr:colOff>101600</xdr:colOff>
      <xdr:row>39</xdr:row>
      <xdr:rowOff>8397</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5430500" y="6593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38</xdr:row>
      <xdr:rowOff>170974</xdr:rowOff>
    </xdr:from>
    <xdr:ext cx="378565"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5292017" y="66860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82042</xdr:rowOff>
    </xdr:from>
    <xdr:to>
      <xdr:col>76</xdr:col>
      <xdr:colOff>165100</xdr:colOff>
      <xdr:row>39</xdr:row>
      <xdr:rowOff>12192</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4541500" y="6597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3319</xdr:rowOff>
    </xdr:from>
    <xdr:ext cx="378565"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4403017" y="66898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79870</xdr:rowOff>
    </xdr:from>
    <xdr:to>
      <xdr:col>72</xdr:col>
      <xdr:colOff>38100</xdr:colOff>
      <xdr:row>39</xdr:row>
      <xdr:rowOff>10020</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3652500" y="6594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1147</xdr:rowOff>
    </xdr:from>
    <xdr:ext cx="378565"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3514017" y="66876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86706</xdr:rowOff>
    </xdr:from>
    <xdr:to>
      <xdr:col>67</xdr:col>
      <xdr:colOff>101600</xdr:colOff>
      <xdr:row>39</xdr:row>
      <xdr:rowOff>16856</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2763500" y="6601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39</xdr:row>
      <xdr:rowOff>7983</xdr:rowOff>
    </xdr:from>
    <xdr:ext cx="313932"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657333" y="669453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失業対策事業費グラフ枠">
          <a:extLst>
            <a:ext uri="{FF2B5EF4-FFF2-40B4-BE49-F238E27FC236}">
              <a16:creationId xmlns:a16="http://schemas.microsoft.com/office/drawing/2014/main" id="{00000000-0008-0000-0600-00003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8" name="失業対策事業費最小値テキスト">
          <a:extLst>
            <a:ext uri="{FF2B5EF4-FFF2-40B4-BE49-F238E27FC236}">
              <a16:creationId xmlns:a16="http://schemas.microsoft.com/office/drawing/2014/main" id="{00000000-0008-0000-0600-000038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0" name="失業対策事業費最大値テキスト">
          <a:extLst>
            <a:ext uri="{FF2B5EF4-FFF2-40B4-BE49-F238E27FC236}">
              <a16:creationId xmlns:a16="http://schemas.microsoft.com/office/drawing/2014/main" id="{00000000-0008-0000-0600-00003A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3" name="失業対策事業費平均値テキスト">
          <a:extLst>
            <a:ext uri="{FF2B5EF4-FFF2-40B4-BE49-F238E27FC236}">
              <a16:creationId xmlns:a16="http://schemas.microsoft.com/office/drawing/2014/main" id="{00000000-0008-0000-0600-00003D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2" name="失業対策事業費該当値テキスト">
          <a:extLst>
            <a:ext uri="{FF2B5EF4-FFF2-40B4-BE49-F238E27FC236}">
              <a16:creationId xmlns:a16="http://schemas.microsoft.com/office/drawing/2014/main" id="{00000000-0008-0000-0600-000050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公債費グラフ枠">
          <a:extLst>
            <a:ext uri="{FF2B5EF4-FFF2-40B4-BE49-F238E27FC236}">
              <a16:creationId xmlns:a16="http://schemas.microsoft.com/office/drawing/2014/main" id="{00000000-0008-0000-0600-00007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84803</xdr:rowOff>
    </xdr:from>
    <xdr:to>
      <xdr:col>85</xdr:col>
      <xdr:colOff>126364</xdr:colOff>
      <xdr:row>78</xdr:row>
      <xdr:rowOff>87089</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6317595" y="11914853"/>
          <a:ext cx="1269" cy="15453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90916</xdr:rowOff>
    </xdr:from>
    <xdr:ext cx="534377" cy="259045"/>
    <xdr:sp macro="" textlink="">
      <xdr:nvSpPr>
        <xdr:cNvPr id="627" name="公債費最小値テキスト">
          <a:extLst>
            <a:ext uri="{FF2B5EF4-FFF2-40B4-BE49-F238E27FC236}">
              <a16:creationId xmlns:a16="http://schemas.microsoft.com/office/drawing/2014/main" id="{00000000-0008-0000-0600-000073020000}"/>
            </a:ext>
          </a:extLst>
        </xdr:cNvPr>
        <xdr:cNvSpPr txBox="1"/>
      </xdr:nvSpPr>
      <xdr:spPr>
        <a:xfrm>
          <a:off x="16370300" y="13464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87089</xdr:rowOff>
    </xdr:from>
    <xdr:to>
      <xdr:col>86</xdr:col>
      <xdr:colOff>25400</xdr:colOff>
      <xdr:row>78</xdr:row>
      <xdr:rowOff>87089</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6230600" y="13460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31480</xdr:rowOff>
    </xdr:from>
    <xdr:ext cx="599010" cy="259045"/>
    <xdr:sp macro="" textlink="">
      <xdr:nvSpPr>
        <xdr:cNvPr id="629" name="公債費最大値テキスト">
          <a:extLst>
            <a:ext uri="{FF2B5EF4-FFF2-40B4-BE49-F238E27FC236}">
              <a16:creationId xmlns:a16="http://schemas.microsoft.com/office/drawing/2014/main" id="{00000000-0008-0000-0600-000075020000}"/>
            </a:ext>
          </a:extLst>
        </xdr:cNvPr>
        <xdr:cNvSpPr txBox="1"/>
      </xdr:nvSpPr>
      <xdr:spPr>
        <a:xfrm>
          <a:off x="16370300" y="11690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105,862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84803</xdr:rowOff>
    </xdr:from>
    <xdr:to>
      <xdr:col>86</xdr:col>
      <xdr:colOff>25400</xdr:colOff>
      <xdr:row>69</xdr:row>
      <xdr:rowOff>84803</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6230600" y="11914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120155</xdr:rowOff>
    </xdr:from>
    <xdr:to>
      <xdr:col>85</xdr:col>
      <xdr:colOff>127000</xdr:colOff>
      <xdr:row>74</xdr:row>
      <xdr:rowOff>148582</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5481300" y="12807455"/>
          <a:ext cx="838200" cy="28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155370</xdr:rowOff>
    </xdr:from>
    <xdr:ext cx="534377" cy="259045"/>
    <xdr:sp macro="" textlink="">
      <xdr:nvSpPr>
        <xdr:cNvPr id="632" name="公債費平均値テキスト">
          <a:extLst>
            <a:ext uri="{FF2B5EF4-FFF2-40B4-BE49-F238E27FC236}">
              <a16:creationId xmlns:a16="http://schemas.microsoft.com/office/drawing/2014/main" id="{00000000-0008-0000-0600-000078020000}"/>
            </a:ext>
          </a:extLst>
        </xdr:cNvPr>
        <xdr:cNvSpPr txBox="1"/>
      </xdr:nvSpPr>
      <xdr:spPr>
        <a:xfrm>
          <a:off x="16370300" y="128426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5493</xdr:rowOff>
    </xdr:from>
    <xdr:to>
      <xdr:col>85</xdr:col>
      <xdr:colOff>177800</xdr:colOff>
      <xdr:row>75</xdr:row>
      <xdr:rowOff>107093</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6268700" y="12864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94633</xdr:rowOff>
    </xdr:from>
    <xdr:to>
      <xdr:col>81</xdr:col>
      <xdr:colOff>50800</xdr:colOff>
      <xdr:row>74</xdr:row>
      <xdr:rowOff>120155</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4592300" y="12781933"/>
          <a:ext cx="889000" cy="25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28403</xdr:rowOff>
    </xdr:from>
    <xdr:to>
      <xdr:col>81</xdr:col>
      <xdr:colOff>101600</xdr:colOff>
      <xdr:row>75</xdr:row>
      <xdr:rowOff>130003</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5430500" y="12887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121130</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5214111" y="12979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67283</xdr:rowOff>
    </xdr:from>
    <xdr:to>
      <xdr:col>76</xdr:col>
      <xdr:colOff>114300</xdr:colOff>
      <xdr:row>74</xdr:row>
      <xdr:rowOff>94633</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a:off x="13703300" y="12754583"/>
          <a:ext cx="889000" cy="27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23880</xdr:rowOff>
    </xdr:from>
    <xdr:to>
      <xdr:col>76</xdr:col>
      <xdr:colOff>165100</xdr:colOff>
      <xdr:row>75</xdr:row>
      <xdr:rowOff>125480</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4541500" y="12882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116606</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4325111" y="12975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52260</xdr:rowOff>
    </xdr:from>
    <xdr:to>
      <xdr:col>71</xdr:col>
      <xdr:colOff>177800</xdr:colOff>
      <xdr:row>74</xdr:row>
      <xdr:rowOff>67283</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a:off x="12814300" y="12739560"/>
          <a:ext cx="889000" cy="15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85553</xdr:rowOff>
    </xdr:from>
    <xdr:to>
      <xdr:col>72</xdr:col>
      <xdr:colOff>38100</xdr:colOff>
      <xdr:row>76</xdr:row>
      <xdr:rowOff>15703</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3652500" y="12944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6830</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436111" y="13037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74906</xdr:rowOff>
    </xdr:from>
    <xdr:to>
      <xdr:col>67</xdr:col>
      <xdr:colOff>101600</xdr:colOff>
      <xdr:row>76</xdr:row>
      <xdr:rowOff>5057</xdr:rowOff>
    </xdr:to>
    <xdr:sp macro="" textlink="">
      <xdr:nvSpPr>
        <xdr:cNvPr id="643" name="フローチャート: 判断 642">
          <a:extLst>
            <a:ext uri="{FF2B5EF4-FFF2-40B4-BE49-F238E27FC236}">
              <a16:creationId xmlns:a16="http://schemas.microsoft.com/office/drawing/2014/main" id="{00000000-0008-0000-0600-000083020000}"/>
            </a:ext>
          </a:extLst>
        </xdr:cNvPr>
        <xdr:cNvSpPr/>
      </xdr:nvSpPr>
      <xdr:spPr>
        <a:xfrm>
          <a:off x="12763500" y="1293365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167634</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2547111" y="13026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97782</xdr:rowOff>
    </xdr:from>
    <xdr:to>
      <xdr:col>85</xdr:col>
      <xdr:colOff>177800</xdr:colOff>
      <xdr:row>75</xdr:row>
      <xdr:rowOff>27932</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6268700" y="12785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120659</xdr:rowOff>
    </xdr:from>
    <xdr:ext cx="534377" cy="259045"/>
    <xdr:sp macro="" textlink="">
      <xdr:nvSpPr>
        <xdr:cNvPr id="651" name="公債費該当値テキスト">
          <a:extLst>
            <a:ext uri="{FF2B5EF4-FFF2-40B4-BE49-F238E27FC236}">
              <a16:creationId xmlns:a16="http://schemas.microsoft.com/office/drawing/2014/main" id="{00000000-0008-0000-0600-00008B020000}"/>
            </a:ext>
          </a:extLst>
        </xdr:cNvPr>
        <xdr:cNvSpPr txBox="1"/>
      </xdr:nvSpPr>
      <xdr:spPr>
        <a:xfrm>
          <a:off x="16370300" y="12636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69355</xdr:rowOff>
    </xdr:from>
    <xdr:to>
      <xdr:col>81</xdr:col>
      <xdr:colOff>101600</xdr:colOff>
      <xdr:row>74</xdr:row>
      <xdr:rowOff>170955</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5430500" y="12756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16032</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5214111" y="12531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43833</xdr:rowOff>
    </xdr:from>
    <xdr:to>
      <xdr:col>76</xdr:col>
      <xdr:colOff>165100</xdr:colOff>
      <xdr:row>74</xdr:row>
      <xdr:rowOff>145433</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4541500" y="12731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72</xdr:row>
      <xdr:rowOff>161960</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4325111" y="12506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16483</xdr:rowOff>
    </xdr:from>
    <xdr:to>
      <xdr:col>72</xdr:col>
      <xdr:colOff>38100</xdr:colOff>
      <xdr:row>74</xdr:row>
      <xdr:rowOff>118083</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3652500" y="12703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72</xdr:row>
      <xdr:rowOff>134610</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3436111" y="12479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1460</xdr:rowOff>
    </xdr:from>
    <xdr:to>
      <xdr:col>67</xdr:col>
      <xdr:colOff>101600</xdr:colOff>
      <xdr:row>74</xdr:row>
      <xdr:rowOff>103060</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2763500" y="12688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72</xdr:row>
      <xdr:rowOff>119587</xdr:rowOff>
    </xdr:from>
    <xdr:ext cx="534377"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547111" y="12463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積立金グラフ枠">
          <a:extLst>
            <a:ext uri="{FF2B5EF4-FFF2-40B4-BE49-F238E27FC236}">
              <a16:creationId xmlns:a16="http://schemas.microsoft.com/office/drawing/2014/main" id="{00000000-0008-0000-0600-0000A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79697</xdr:rowOff>
    </xdr:from>
    <xdr:to>
      <xdr:col>85</xdr:col>
      <xdr:colOff>126364</xdr:colOff>
      <xdr:row>98</xdr:row>
      <xdr:rowOff>127054</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6317595" y="15510197"/>
          <a:ext cx="1269" cy="14189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130881</xdr:rowOff>
    </xdr:from>
    <xdr:ext cx="469744" cy="259045"/>
    <xdr:sp macro="" textlink="">
      <xdr:nvSpPr>
        <xdr:cNvPr id="682" name="積立金最小値テキスト">
          <a:extLst>
            <a:ext uri="{FF2B5EF4-FFF2-40B4-BE49-F238E27FC236}">
              <a16:creationId xmlns:a16="http://schemas.microsoft.com/office/drawing/2014/main" id="{00000000-0008-0000-0600-0000AA020000}"/>
            </a:ext>
          </a:extLst>
        </xdr:cNvPr>
        <xdr:cNvSpPr txBox="1"/>
      </xdr:nvSpPr>
      <xdr:spPr>
        <a:xfrm>
          <a:off x="16370300" y="16932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127054</xdr:rowOff>
    </xdr:from>
    <xdr:to>
      <xdr:col>86</xdr:col>
      <xdr:colOff>25400</xdr:colOff>
      <xdr:row>98</xdr:row>
      <xdr:rowOff>127054</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6230600" y="16929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26374</xdr:rowOff>
    </xdr:from>
    <xdr:ext cx="599010" cy="259045"/>
    <xdr:sp macro="" textlink="">
      <xdr:nvSpPr>
        <xdr:cNvPr id="684" name="積立金最大値テキスト">
          <a:extLst>
            <a:ext uri="{FF2B5EF4-FFF2-40B4-BE49-F238E27FC236}">
              <a16:creationId xmlns:a16="http://schemas.microsoft.com/office/drawing/2014/main" id="{00000000-0008-0000-0600-0000AC020000}"/>
            </a:ext>
          </a:extLst>
        </xdr:cNvPr>
        <xdr:cNvSpPr txBox="1"/>
      </xdr:nvSpPr>
      <xdr:spPr>
        <a:xfrm>
          <a:off x="16370300" y="152854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156,562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79697</xdr:rowOff>
    </xdr:from>
    <xdr:to>
      <xdr:col>86</xdr:col>
      <xdr:colOff>25400</xdr:colOff>
      <xdr:row>90</xdr:row>
      <xdr:rowOff>79697</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6230600" y="155101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19648</xdr:rowOff>
    </xdr:from>
    <xdr:to>
      <xdr:col>85</xdr:col>
      <xdr:colOff>127000</xdr:colOff>
      <xdr:row>97</xdr:row>
      <xdr:rowOff>45746</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5481300" y="16650298"/>
          <a:ext cx="838200" cy="26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17932</xdr:rowOff>
    </xdr:from>
    <xdr:ext cx="534377" cy="259045"/>
    <xdr:sp macro="" textlink="">
      <xdr:nvSpPr>
        <xdr:cNvPr id="687" name="積立金平均値テキスト">
          <a:extLst>
            <a:ext uri="{FF2B5EF4-FFF2-40B4-BE49-F238E27FC236}">
              <a16:creationId xmlns:a16="http://schemas.microsoft.com/office/drawing/2014/main" id="{00000000-0008-0000-0600-0000AF020000}"/>
            </a:ext>
          </a:extLst>
        </xdr:cNvPr>
        <xdr:cNvSpPr txBox="1"/>
      </xdr:nvSpPr>
      <xdr:spPr>
        <a:xfrm>
          <a:off x="16370300" y="166485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39505</xdr:rowOff>
    </xdr:from>
    <xdr:to>
      <xdr:col>85</xdr:col>
      <xdr:colOff>177800</xdr:colOff>
      <xdr:row>97</xdr:row>
      <xdr:rowOff>141105</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6268700" y="16670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19648</xdr:rowOff>
    </xdr:from>
    <xdr:to>
      <xdr:col>81</xdr:col>
      <xdr:colOff>50800</xdr:colOff>
      <xdr:row>97</xdr:row>
      <xdr:rowOff>48498</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4592300" y="16650298"/>
          <a:ext cx="889000" cy="28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27251</xdr:rowOff>
    </xdr:from>
    <xdr:to>
      <xdr:col>81</xdr:col>
      <xdr:colOff>101600</xdr:colOff>
      <xdr:row>97</xdr:row>
      <xdr:rowOff>128851</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5430500" y="16657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119978</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5214111" y="16750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48498</xdr:rowOff>
    </xdr:from>
    <xdr:to>
      <xdr:col>76</xdr:col>
      <xdr:colOff>114300</xdr:colOff>
      <xdr:row>98</xdr:row>
      <xdr:rowOff>14300</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3703300" y="16679148"/>
          <a:ext cx="889000" cy="137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18903</xdr:rowOff>
    </xdr:from>
    <xdr:to>
      <xdr:col>76</xdr:col>
      <xdr:colOff>165100</xdr:colOff>
      <xdr:row>97</xdr:row>
      <xdr:rowOff>120503</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4541500" y="16649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111630</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325111" y="16742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14300</xdr:rowOff>
    </xdr:from>
    <xdr:to>
      <xdr:col>71</xdr:col>
      <xdr:colOff>177800</xdr:colOff>
      <xdr:row>98</xdr:row>
      <xdr:rowOff>32341</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flipV="1">
          <a:off x="12814300" y="16816400"/>
          <a:ext cx="889000" cy="18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106886</xdr:rowOff>
    </xdr:from>
    <xdr:to>
      <xdr:col>72</xdr:col>
      <xdr:colOff>38100</xdr:colOff>
      <xdr:row>98</xdr:row>
      <xdr:rowOff>37036</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3652500" y="16737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53563</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436111" y="16512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135150</xdr:rowOff>
    </xdr:from>
    <xdr:to>
      <xdr:col>67</xdr:col>
      <xdr:colOff>101600</xdr:colOff>
      <xdr:row>98</xdr:row>
      <xdr:rowOff>65300</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2763500" y="1676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81827</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2547111" y="16541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166396</xdr:rowOff>
    </xdr:from>
    <xdr:to>
      <xdr:col>85</xdr:col>
      <xdr:colOff>177800</xdr:colOff>
      <xdr:row>97</xdr:row>
      <xdr:rowOff>96546</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6268700" y="16625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17823</xdr:rowOff>
    </xdr:from>
    <xdr:ext cx="534377" cy="259045"/>
    <xdr:sp macro="" textlink="">
      <xdr:nvSpPr>
        <xdr:cNvPr id="706" name="積立金該当値テキスト">
          <a:extLst>
            <a:ext uri="{FF2B5EF4-FFF2-40B4-BE49-F238E27FC236}">
              <a16:creationId xmlns:a16="http://schemas.microsoft.com/office/drawing/2014/main" id="{00000000-0008-0000-0600-0000C2020000}"/>
            </a:ext>
          </a:extLst>
        </xdr:cNvPr>
        <xdr:cNvSpPr txBox="1"/>
      </xdr:nvSpPr>
      <xdr:spPr>
        <a:xfrm>
          <a:off x="16370300" y="16477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140298</xdr:rowOff>
    </xdr:from>
    <xdr:to>
      <xdr:col>81</xdr:col>
      <xdr:colOff>101600</xdr:colOff>
      <xdr:row>97</xdr:row>
      <xdr:rowOff>70448</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5430500" y="16599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86975</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5214111" y="16374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169148</xdr:rowOff>
    </xdr:from>
    <xdr:to>
      <xdr:col>76</xdr:col>
      <xdr:colOff>165100</xdr:colOff>
      <xdr:row>97</xdr:row>
      <xdr:rowOff>99298</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4541500" y="16628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115825</xdr:rowOff>
    </xdr:from>
    <xdr:ext cx="534377"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4325111" y="16403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134950</xdr:rowOff>
    </xdr:from>
    <xdr:to>
      <xdr:col>72</xdr:col>
      <xdr:colOff>38100</xdr:colOff>
      <xdr:row>98</xdr:row>
      <xdr:rowOff>65100</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3652500" y="1676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56227</xdr:rowOff>
    </xdr:from>
    <xdr:ext cx="534377"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3436111" y="16858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152991</xdr:rowOff>
    </xdr:from>
    <xdr:to>
      <xdr:col>67</xdr:col>
      <xdr:colOff>101600</xdr:colOff>
      <xdr:row>98</xdr:row>
      <xdr:rowOff>83141</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2763500" y="16783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74268</xdr:rowOff>
    </xdr:from>
    <xdr:ext cx="534377"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2547111" y="16876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投資及び出資金グラフ枠">
          <a:extLst>
            <a:ext uri="{FF2B5EF4-FFF2-40B4-BE49-F238E27FC236}">
              <a16:creationId xmlns:a16="http://schemas.microsoft.com/office/drawing/2014/main" id="{00000000-0008-0000-0600-0000D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70754</xdr:rowOff>
    </xdr:from>
    <xdr:to>
      <xdr:col>116</xdr:col>
      <xdr:colOff>62864</xdr:colOff>
      <xdr:row>38</xdr:row>
      <xdr:rowOff>139700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flipV="1">
          <a:off x="22159595" y="5557154"/>
          <a:ext cx="1269" cy="10976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7" name="投資及び出資金最小値テキスト">
          <a:extLst>
            <a:ext uri="{FF2B5EF4-FFF2-40B4-BE49-F238E27FC236}">
              <a16:creationId xmlns:a16="http://schemas.microsoft.com/office/drawing/2014/main" id="{00000000-0008-0000-0600-0000E1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17431</xdr:rowOff>
    </xdr:from>
    <xdr:ext cx="534377" cy="259045"/>
    <xdr:sp macro="" textlink="">
      <xdr:nvSpPr>
        <xdr:cNvPr id="739" name="投資及び出資金最大値テキスト">
          <a:extLst>
            <a:ext uri="{FF2B5EF4-FFF2-40B4-BE49-F238E27FC236}">
              <a16:creationId xmlns:a16="http://schemas.microsoft.com/office/drawing/2014/main" id="{00000000-0008-0000-0600-0000E3020000}"/>
            </a:ext>
          </a:extLst>
        </xdr:cNvPr>
        <xdr:cNvSpPr txBox="1"/>
      </xdr:nvSpPr>
      <xdr:spPr>
        <a:xfrm>
          <a:off x="22212300" y="5332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70754</xdr:rowOff>
    </xdr:from>
    <xdr:to>
      <xdr:col>116</xdr:col>
      <xdr:colOff>152400</xdr:colOff>
      <xdr:row>32</xdr:row>
      <xdr:rowOff>70754</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2072600" y="5557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98689</xdr:rowOff>
    </xdr:from>
    <xdr:to>
      <xdr:col>116</xdr:col>
      <xdr:colOff>63500</xdr:colOff>
      <xdr:row>38</xdr:row>
      <xdr:rowOff>103856</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1323300" y="6613789"/>
          <a:ext cx="838200" cy="5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121744</xdr:rowOff>
    </xdr:from>
    <xdr:ext cx="469744" cy="259045"/>
    <xdr:sp macro="" textlink="">
      <xdr:nvSpPr>
        <xdr:cNvPr id="742" name="投資及び出資金平均値テキスト">
          <a:extLst>
            <a:ext uri="{FF2B5EF4-FFF2-40B4-BE49-F238E27FC236}">
              <a16:creationId xmlns:a16="http://schemas.microsoft.com/office/drawing/2014/main" id="{00000000-0008-0000-0600-0000E6020000}"/>
            </a:ext>
          </a:extLst>
        </xdr:cNvPr>
        <xdr:cNvSpPr txBox="1"/>
      </xdr:nvSpPr>
      <xdr:spPr>
        <a:xfrm>
          <a:off x="22212300" y="62939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98867</xdr:rowOff>
    </xdr:from>
    <xdr:to>
      <xdr:col>116</xdr:col>
      <xdr:colOff>114300</xdr:colOff>
      <xdr:row>38</xdr:row>
      <xdr:rowOff>29017</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2110700" y="6442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78481</xdr:rowOff>
    </xdr:from>
    <xdr:to>
      <xdr:col>111</xdr:col>
      <xdr:colOff>177800</xdr:colOff>
      <xdr:row>38</xdr:row>
      <xdr:rowOff>98689</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0434300" y="6593581"/>
          <a:ext cx="889000" cy="20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100879</xdr:rowOff>
    </xdr:from>
    <xdr:to>
      <xdr:col>112</xdr:col>
      <xdr:colOff>38100</xdr:colOff>
      <xdr:row>38</xdr:row>
      <xdr:rowOff>31029</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1272500" y="6444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47556</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088428" y="6219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78481</xdr:rowOff>
    </xdr:from>
    <xdr:to>
      <xdr:col>107</xdr:col>
      <xdr:colOff>50800</xdr:colOff>
      <xdr:row>38</xdr:row>
      <xdr:rowOff>109982</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flipV="1">
          <a:off x="19545300" y="6593581"/>
          <a:ext cx="889000" cy="31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97221</xdr:rowOff>
    </xdr:from>
    <xdr:to>
      <xdr:col>107</xdr:col>
      <xdr:colOff>101600</xdr:colOff>
      <xdr:row>38</xdr:row>
      <xdr:rowOff>27371</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0383500" y="6440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43898</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0199428" y="6216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102164</xdr:rowOff>
    </xdr:from>
    <xdr:to>
      <xdr:col>102</xdr:col>
      <xdr:colOff>114300</xdr:colOff>
      <xdr:row>38</xdr:row>
      <xdr:rowOff>109982</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18656300" y="6617264"/>
          <a:ext cx="889000" cy="7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92558</xdr:rowOff>
    </xdr:from>
    <xdr:to>
      <xdr:col>102</xdr:col>
      <xdr:colOff>165100</xdr:colOff>
      <xdr:row>38</xdr:row>
      <xdr:rowOff>22707</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19494500" y="643620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39235</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9310428" y="6211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136311</xdr:rowOff>
    </xdr:from>
    <xdr:to>
      <xdr:col>98</xdr:col>
      <xdr:colOff>38100</xdr:colOff>
      <xdr:row>38</xdr:row>
      <xdr:rowOff>66461</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18605500" y="6479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82988</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421428" y="6255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53056</xdr:rowOff>
    </xdr:from>
    <xdr:to>
      <xdr:col>116</xdr:col>
      <xdr:colOff>114300</xdr:colOff>
      <xdr:row>38</xdr:row>
      <xdr:rowOff>154656</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2110700" y="6568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139433</xdr:rowOff>
    </xdr:from>
    <xdr:ext cx="378565" cy="259045"/>
    <xdr:sp macro="" textlink="">
      <xdr:nvSpPr>
        <xdr:cNvPr id="761" name="投資及び出資金該当値テキスト">
          <a:extLst>
            <a:ext uri="{FF2B5EF4-FFF2-40B4-BE49-F238E27FC236}">
              <a16:creationId xmlns:a16="http://schemas.microsoft.com/office/drawing/2014/main" id="{00000000-0008-0000-0600-0000F9020000}"/>
            </a:ext>
          </a:extLst>
        </xdr:cNvPr>
        <xdr:cNvSpPr txBox="1"/>
      </xdr:nvSpPr>
      <xdr:spPr>
        <a:xfrm>
          <a:off x="22212300" y="64830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47889</xdr:rowOff>
    </xdr:from>
    <xdr:to>
      <xdr:col>112</xdr:col>
      <xdr:colOff>38100</xdr:colOff>
      <xdr:row>38</xdr:row>
      <xdr:rowOff>149489</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1272500" y="6562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38</xdr:row>
      <xdr:rowOff>140616</xdr:rowOff>
    </xdr:from>
    <xdr:ext cx="378565"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1134017" y="66557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27681</xdr:rowOff>
    </xdr:from>
    <xdr:to>
      <xdr:col>107</xdr:col>
      <xdr:colOff>101600</xdr:colOff>
      <xdr:row>38</xdr:row>
      <xdr:rowOff>129281</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20383500" y="6542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120408</xdr:rowOff>
    </xdr:from>
    <xdr:ext cx="469744"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0199428" y="6635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59182</xdr:rowOff>
    </xdr:from>
    <xdr:to>
      <xdr:col>102</xdr:col>
      <xdr:colOff>165100</xdr:colOff>
      <xdr:row>38</xdr:row>
      <xdr:rowOff>160782</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19494500" y="6574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151909</xdr:rowOff>
    </xdr:from>
    <xdr:ext cx="378565"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9356017" y="66670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51364</xdr:rowOff>
    </xdr:from>
    <xdr:to>
      <xdr:col>98</xdr:col>
      <xdr:colOff>38100</xdr:colOff>
      <xdr:row>38</xdr:row>
      <xdr:rowOff>152964</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18605500" y="6566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144091</xdr:rowOff>
    </xdr:from>
    <xdr:ext cx="378565"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467017" y="66591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貸付金グラフ枠">
          <a:extLst>
            <a:ext uri="{FF2B5EF4-FFF2-40B4-BE49-F238E27FC236}">
              <a16:creationId xmlns:a16="http://schemas.microsoft.com/office/drawing/2014/main" id="{00000000-0008-0000-0600-00001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134328</xdr:rowOff>
    </xdr:from>
    <xdr:to>
      <xdr:col>116</xdr:col>
      <xdr:colOff>62864</xdr:colOff>
      <xdr:row>59</xdr:row>
      <xdr:rowOff>44450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flipV="1">
          <a:off x="22159595" y="8878278"/>
          <a:ext cx="1269" cy="12817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4" name="貸付金最小値テキスト">
          <a:extLst>
            <a:ext uri="{FF2B5EF4-FFF2-40B4-BE49-F238E27FC236}">
              <a16:creationId xmlns:a16="http://schemas.microsoft.com/office/drawing/2014/main" id="{00000000-0008-0000-0600-00001A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81005</xdr:rowOff>
    </xdr:from>
    <xdr:ext cx="534377" cy="259045"/>
    <xdr:sp macro="" textlink="">
      <xdr:nvSpPr>
        <xdr:cNvPr id="796" name="貸付金最大値テキスト">
          <a:extLst>
            <a:ext uri="{FF2B5EF4-FFF2-40B4-BE49-F238E27FC236}">
              <a16:creationId xmlns:a16="http://schemas.microsoft.com/office/drawing/2014/main" id="{00000000-0008-0000-0600-00001C030000}"/>
            </a:ext>
          </a:extLst>
        </xdr:cNvPr>
        <xdr:cNvSpPr txBox="1"/>
      </xdr:nvSpPr>
      <xdr:spPr>
        <a:xfrm>
          <a:off x="22212300" y="8653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134328</xdr:rowOff>
    </xdr:from>
    <xdr:to>
      <xdr:col>116</xdr:col>
      <xdr:colOff>152400</xdr:colOff>
      <xdr:row>51</xdr:row>
      <xdr:rowOff>134328</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22072600" y="88782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67081</xdr:rowOff>
    </xdr:from>
    <xdr:to>
      <xdr:col>116</xdr:col>
      <xdr:colOff>63500</xdr:colOff>
      <xdr:row>58</xdr:row>
      <xdr:rowOff>89484</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1323300" y="10011181"/>
          <a:ext cx="838200" cy="22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16832</xdr:rowOff>
    </xdr:from>
    <xdr:ext cx="469744" cy="259045"/>
    <xdr:sp macro="" textlink="">
      <xdr:nvSpPr>
        <xdr:cNvPr id="799" name="貸付金平均値テキスト">
          <a:extLst>
            <a:ext uri="{FF2B5EF4-FFF2-40B4-BE49-F238E27FC236}">
              <a16:creationId xmlns:a16="http://schemas.microsoft.com/office/drawing/2014/main" id="{00000000-0008-0000-0600-00001F030000}"/>
            </a:ext>
          </a:extLst>
        </xdr:cNvPr>
        <xdr:cNvSpPr txBox="1"/>
      </xdr:nvSpPr>
      <xdr:spPr>
        <a:xfrm>
          <a:off x="22212300" y="97894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165405</xdr:rowOff>
    </xdr:from>
    <xdr:to>
      <xdr:col>116</xdr:col>
      <xdr:colOff>114300</xdr:colOff>
      <xdr:row>58</xdr:row>
      <xdr:rowOff>95555</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2110700" y="9938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60681</xdr:rowOff>
    </xdr:from>
    <xdr:to>
      <xdr:col>111</xdr:col>
      <xdr:colOff>177800</xdr:colOff>
      <xdr:row>58</xdr:row>
      <xdr:rowOff>67081</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0434300" y="10004781"/>
          <a:ext cx="889000" cy="6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167615</xdr:rowOff>
    </xdr:from>
    <xdr:to>
      <xdr:col>112</xdr:col>
      <xdr:colOff>38100</xdr:colOff>
      <xdr:row>58</xdr:row>
      <xdr:rowOff>97765</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1272500" y="9940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114292</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088428" y="9715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57</xdr:row>
      <xdr:rowOff>144958</xdr:rowOff>
    </xdr:from>
    <xdr:to>
      <xdr:col>107</xdr:col>
      <xdr:colOff>50800</xdr:colOff>
      <xdr:row>58</xdr:row>
      <xdr:rowOff>60681</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19545300" y="9917608"/>
          <a:ext cx="889000" cy="87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164795</xdr:rowOff>
    </xdr:from>
    <xdr:to>
      <xdr:col>107</xdr:col>
      <xdr:colOff>101600</xdr:colOff>
      <xdr:row>58</xdr:row>
      <xdr:rowOff>94945</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0383500" y="9937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111472</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0199428" y="9712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57</xdr:row>
      <xdr:rowOff>82055</xdr:rowOff>
    </xdr:from>
    <xdr:to>
      <xdr:col>102</xdr:col>
      <xdr:colOff>114300</xdr:colOff>
      <xdr:row>57</xdr:row>
      <xdr:rowOff>144958</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18656300" y="9854705"/>
          <a:ext cx="889000" cy="62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142392</xdr:rowOff>
    </xdr:from>
    <xdr:to>
      <xdr:col>102</xdr:col>
      <xdr:colOff>165100</xdr:colOff>
      <xdr:row>58</xdr:row>
      <xdr:rowOff>72542</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19494500" y="9915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63669</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9310428" y="10007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146126</xdr:rowOff>
    </xdr:from>
    <xdr:to>
      <xdr:col>98</xdr:col>
      <xdr:colOff>38100</xdr:colOff>
      <xdr:row>58</xdr:row>
      <xdr:rowOff>76276</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18605500" y="9918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67403</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8421428" y="10011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38684</xdr:rowOff>
    </xdr:from>
    <xdr:to>
      <xdr:col>116</xdr:col>
      <xdr:colOff>114300</xdr:colOff>
      <xdr:row>58</xdr:row>
      <xdr:rowOff>140284</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2110700" y="9982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143832</xdr:rowOff>
    </xdr:from>
    <xdr:ext cx="469744" cy="259045"/>
    <xdr:sp macro="" textlink="">
      <xdr:nvSpPr>
        <xdr:cNvPr id="818" name="貸付金該当値テキスト">
          <a:extLst>
            <a:ext uri="{FF2B5EF4-FFF2-40B4-BE49-F238E27FC236}">
              <a16:creationId xmlns:a16="http://schemas.microsoft.com/office/drawing/2014/main" id="{00000000-0008-0000-0600-000032030000}"/>
            </a:ext>
          </a:extLst>
        </xdr:cNvPr>
        <xdr:cNvSpPr txBox="1"/>
      </xdr:nvSpPr>
      <xdr:spPr>
        <a:xfrm>
          <a:off x="22212300" y="9916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16281</xdr:rowOff>
    </xdr:from>
    <xdr:to>
      <xdr:col>112</xdr:col>
      <xdr:colOff>38100</xdr:colOff>
      <xdr:row>58</xdr:row>
      <xdr:rowOff>117881</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1272500" y="9960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109008</xdr:rowOff>
    </xdr:from>
    <xdr:ext cx="469744"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1088428" y="10053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9881</xdr:rowOff>
    </xdr:from>
    <xdr:to>
      <xdr:col>107</xdr:col>
      <xdr:colOff>101600</xdr:colOff>
      <xdr:row>58</xdr:row>
      <xdr:rowOff>111481</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20383500" y="9953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102608</xdr:rowOff>
    </xdr:from>
    <xdr:ext cx="469744"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20199428" y="10046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94158</xdr:rowOff>
    </xdr:from>
    <xdr:to>
      <xdr:col>102</xdr:col>
      <xdr:colOff>165100</xdr:colOff>
      <xdr:row>58</xdr:row>
      <xdr:rowOff>24308</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19494500" y="9866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40835</xdr:rowOff>
    </xdr:from>
    <xdr:ext cx="469744"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9310428" y="9642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31255</xdr:rowOff>
    </xdr:from>
    <xdr:to>
      <xdr:col>98</xdr:col>
      <xdr:colOff>38100</xdr:colOff>
      <xdr:row>57</xdr:row>
      <xdr:rowOff>132855</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18605500" y="9803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149382</xdr:rowOff>
    </xdr:from>
    <xdr:ext cx="469744"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421428" y="95791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8" name="繰出金グラフ枠">
          <a:extLst>
            <a:ext uri="{FF2B5EF4-FFF2-40B4-BE49-F238E27FC236}">
              <a16:creationId xmlns:a16="http://schemas.microsoft.com/office/drawing/2014/main" id="{00000000-0008-0000-0600-000050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33538</xdr:rowOff>
    </xdr:from>
    <xdr:to>
      <xdr:col>116</xdr:col>
      <xdr:colOff>62864</xdr:colOff>
      <xdr:row>79</xdr:row>
      <xdr:rowOff>65154</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22159595" y="12035038"/>
          <a:ext cx="1269" cy="15746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68981</xdr:rowOff>
    </xdr:from>
    <xdr:ext cx="534377" cy="259045"/>
    <xdr:sp macro="" textlink="">
      <xdr:nvSpPr>
        <xdr:cNvPr id="850" name="繰出金最小値テキスト">
          <a:extLst>
            <a:ext uri="{FF2B5EF4-FFF2-40B4-BE49-F238E27FC236}">
              <a16:creationId xmlns:a16="http://schemas.microsoft.com/office/drawing/2014/main" id="{00000000-0008-0000-0600-000052030000}"/>
            </a:ext>
          </a:extLst>
        </xdr:cNvPr>
        <xdr:cNvSpPr txBox="1"/>
      </xdr:nvSpPr>
      <xdr:spPr>
        <a:xfrm>
          <a:off x="22212300" y="13613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65154</xdr:rowOff>
    </xdr:from>
    <xdr:to>
      <xdr:col>116</xdr:col>
      <xdr:colOff>152400</xdr:colOff>
      <xdr:row>79</xdr:row>
      <xdr:rowOff>65154</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2072600" y="13609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151665</xdr:rowOff>
    </xdr:from>
    <xdr:ext cx="534377" cy="259045"/>
    <xdr:sp macro="" textlink="">
      <xdr:nvSpPr>
        <xdr:cNvPr id="852" name="繰出金最大値テキスト">
          <a:extLst>
            <a:ext uri="{FF2B5EF4-FFF2-40B4-BE49-F238E27FC236}">
              <a16:creationId xmlns:a16="http://schemas.microsoft.com/office/drawing/2014/main" id="{00000000-0008-0000-0600-000054030000}"/>
            </a:ext>
          </a:extLst>
        </xdr:cNvPr>
        <xdr:cNvSpPr txBox="1"/>
      </xdr:nvSpPr>
      <xdr:spPr>
        <a:xfrm>
          <a:off x="22212300" y="11810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84,644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33538</xdr:rowOff>
    </xdr:from>
    <xdr:to>
      <xdr:col>116</xdr:col>
      <xdr:colOff>152400</xdr:colOff>
      <xdr:row>70</xdr:row>
      <xdr:rowOff>33538</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22072600" y="120350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79578</xdr:rowOff>
    </xdr:from>
    <xdr:to>
      <xdr:col>116</xdr:col>
      <xdr:colOff>63500</xdr:colOff>
      <xdr:row>76</xdr:row>
      <xdr:rowOff>117252</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1323300" y="13109778"/>
          <a:ext cx="838200" cy="37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42283</xdr:rowOff>
    </xdr:from>
    <xdr:ext cx="534377" cy="259045"/>
    <xdr:sp macro="" textlink="">
      <xdr:nvSpPr>
        <xdr:cNvPr id="855" name="繰出金平均値テキスト">
          <a:extLst>
            <a:ext uri="{FF2B5EF4-FFF2-40B4-BE49-F238E27FC236}">
              <a16:creationId xmlns:a16="http://schemas.microsoft.com/office/drawing/2014/main" id="{00000000-0008-0000-0600-000057030000}"/>
            </a:ext>
          </a:extLst>
        </xdr:cNvPr>
        <xdr:cNvSpPr txBox="1"/>
      </xdr:nvSpPr>
      <xdr:spPr>
        <a:xfrm>
          <a:off x="22212300" y="129010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19405</xdr:rowOff>
    </xdr:from>
    <xdr:to>
      <xdr:col>116</xdr:col>
      <xdr:colOff>114300</xdr:colOff>
      <xdr:row>76</xdr:row>
      <xdr:rowOff>121005</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2110700" y="13049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117252</xdr:rowOff>
    </xdr:from>
    <xdr:to>
      <xdr:col>111</xdr:col>
      <xdr:colOff>177800</xdr:colOff>
      <xdr:row>76</xdr:row>
      <xdr:rowOff>144180</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20434300" y="13147452"/>
          <a:ext cx="889000" cy="26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51090</xdr:rowOff>
    </xdr:from>
    <xdr:to>
      <xdr:col>112</xdr:col>
      <xdr:colOff>38100</xdr:colOff>
      <xdr:row>76</xdr:row>
      <xdr:rowOff>152690</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1272500" y="1308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169217</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056111" y="12856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142306</xdr:rowOff>
    </xdr:from>
    <xdr:to>
      <xdr:col>107</xdr:col>
      <xdr:colOff>50800</xdr:colOff>
      <xdr:row>76</xdr:row>
      <xdr:rowOff>144180</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a:off x="19545300" y="13172506"/>
          <a:ext cx="889000" cy="1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62497</xdr:rowOff>
    </xdr:from>
    <xdr:to>
      <xdr:col>107</xdr:col>
      <xdr:colOff>101600</xdr:colOff>
      <xdr:row>76</xdr:row>
      <xdr:rowOff>164097</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0383500" y="13092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9174</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0167111" y="12867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142306</xdr:rowOff>
    </xdr:from>
    <xdr:to>
      <xdr:col>102</xdr:col>
      <xdr:colOff>114300</xdr:colOff>
      <xdr:row>76</xdr:row>
      <xdr:rowOff>165258</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flipV="1">
          <a:off x="18656300" y="13172506"/>
          <a:ext cx="889000" cy="22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93495</xdr:rowOff>
    </xdr:from>
    <xdr:to>
      <xdr:col>102</xdr:col>
      <xdr:colOff>165100</xdr:colOff>
      <xdr:row>77</xdr:row>
      <xdr:rowOff>23645</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19494500" y="13123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14772</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278111" y="13216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133706</xdr:rowOff>
    </xdr:from>
    <xdr:to>
      <xdr:col>98</xdr:col>
      <xdr:colOff>38100</xdr:colOff>
      <xdr:row>76</xdr:row>
      <xdr:rowOff>63857</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18605500" y="1299245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80383</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8389111" y="12767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28778</xdr:rowOff>
    </xdr:from>
    <xdr:to>
      <xdr:col>116</xdr:col>
      <xdr:colOff>114300</xdr:colOff>
      <xdr:row>76</xdr:row>
      <xdr:rowOff>130378</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22110700" y="130589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7205</xdr:rowOff>
    </xdr:from>
    <xdr:ext cx="534377" cy="259045"/>
    <xdr:sp macro="" textlink="">
      <xdr:nvSpPr>
        <xdr:cNvPr id="874" name="繰出金該当値テキスト">
          <a:extLst>
            <a:ext uri="{FF2B5EF4-FFF2-40B4-BE49-F238E27FC236}">
              <a16:creationId xmlns:a16="http://schemas.microsoft.com/office/drawing/2014/main" id="{00000000-0008-0000-0600-00006A030000}"/>
            </a:ext>
          </a:extLst>
        </xdr:cNvPr>
        <xdr:cNvSpPr txBox="1"/>
      </xdr:nvSpPr>
      <xdr:spPr>
        <a:xfrm>
          <a:off x="22212300" y="13037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66452</xdr:rowOff>
    </xdr:from>
    <xdr:to>
      <xdr:col>112</xdr:col>
      <xdr:colOff>38100</xdr:colOff>
      <xdr:row>76</xdr:row>
      <xdr:rowOff>168052</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1272500" y="13096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159179</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1056111" y="13189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93380</xdr:rowOff>
    </xdr:from>
    <xdr:to>
      <xdr:col>107</xdr:col>
      <xdr:colOff>101600</xdr:colOff>
      <xdr:row>77</xdr:row>
      <xdr:rowOff>23530</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0383500" y="1312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14657</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0167111" y="13216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91506</xdr:rowOff>
    </xdr:from>
    <xdr:to>
      <xdr:col>102</xdr:col>
      <xdr:colOff>165100</xdr:colOff>
      <xdr:row>77</xdr:row>
      <xdr:rowOff>21656</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19494500" y="13121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38183</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9278111" y="12896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114458</xdr:rowOff>
    </xdr:from>
    <xdr:to>
      <xdr:col>98</xdr:col>
      <xdr:colOff>38100</xdr:colOff>
      <xdr:row>77</xdr:row>
      <xdr:rowOff>44608</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18605500" y="13144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35735</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389111" y="13237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7" name="前年度繰上充用金グラフ枠">
          <a:extLst>
            <a:ext uri="{FF2B5EF4-FFF2-40B4-BE49-F238E27FC236}">
              <a16:creationId xmlns:a16="http://schemas.microsoft.com/office/drawing/2014/main" id="{00000000-0008-0000-0600-000081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9" name="前年度繰上充用金最小値テキスト">
          <a:extLst>
            <a:ext uri="{FF2B5EF4-FFF2-40B4-BE49-F238E27FC236}">
              <a16:creationId xmlns:a16="http://schemas.microsoft.com/office/drawing/2014/main" id="{00000000-0008-0000-0600-000083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1" name="前年度繰上充用金最大値テキスト">
          <a:extLst>
            <a:ext uri="{FF2B5EF4-FFF2-40B4-BE49-F238E27FC236}">
              <a16:creationId xmlns:a16="http://schemas.microsoft.com/office/drawing/2014/main" id="{00000000-0008-0000-0600-000085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4" name="前年度繰上充用金平均値テキスト">
          <a:extLst>
            <a:ext uri="{FF2B5EF4-FFF2-40B4-BE49-F238E27FC236}">
              <a16:creationId xmlns:a16="http://schemas.microsoft.com/office/drawing/2014/main" id="{00000000-0008-0000-0600-000088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3" name="前年度繰上充用金該当値テキスト">
          <a:extLst>
            <a:ext uri="{FF2B5EF4-FFF2-40B4-BE49-F238E27FC236}">
              <a16:creationId xmlns:a16="http://schemas.microsoft.com/office/drawing/2014/main" id="{00000000-0008-0000-0600-00009B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2" name="正方形/長方形 931">
          <a:extLst>
            <a:ext uri="{FF2B5EF4-FFF2-40B4-BE49-F238E27FC236}">
              <a16:creationId xmlns:a16="http://schemas.microsoft.com/office/drawing/2014/main" id="{00000000-0008-0000-0600-0000A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類似団体平均と大きく乖離している費目として、維持補修費については、除雪に係る経費によるものが主な要因であり、新潟県平均も高い傾向にある。令和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年度と比較し少雪となったことから、令和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年度は減少した。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補助費等は、新型コロナウイルス感染症対応地方創生臨時交付金</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を活用した緊急経済対策事業等</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の完了により減少した。普通建設事業費（うち新規整備）については、蔵春閣移築関連事業の完了などにより減少した。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公債費については、令和元年度から市庁舎建設に係る合併特例債の元金償還が開始されたことにより、類似団体平均を上回っているが、令和元年度をピークに減少する見込みであり、地方債残高も平成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年度をピークに減少していく見込みである。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その他の経費については、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おおむね</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類似団体平均と同程度のコストとなっているが、継続的な経費削減に努め、可能な限り市民サービスにつながる経費へシフトを進めていきたい。</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新潟県新発田市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92,855
92,081
533.11
49,685,112
48,270,825
1,070,832
26,564,535
44,264,877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7.4
63.3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32</xdr:row>
      <xdr:rowOff>31801</xdr:rowOff>
    </xdr:from>
    <xdr:to>
      <xdr:col>24</xdr:col>
      <xdr:colOff>62865</xdr:colOff>
      <xdr:row>38</xdr:row>
      <xdr:rowOff>99466</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518201"/>
          <a:ext cx="1270" cy="10963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103293</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618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99466</xdr:rowOff>
    </xdr:from>
    <xdr:to>
      <xdr:col>24</xdr:col>
      <xdr:colOff>152400</xdr:colOff>
      <xdr:row>38</xdr:row>
      <xdr:rowOff>99466</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6145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149928</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293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4,486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32</xdr:row>
      <xdr:rowOff>31801</xdr:rowOff>
    </xdr:from>
    <xdr:to>
      <xdr:col>24</xdr:col>
      <xdr:colOff>152400</xdr:colOff>
      <xdr:row>32</xdr:row>
      <xdr:rowOff>31801</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5182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68377</xdr:rowOff>
    </xdr:from>
    <xdr:to>
      <xdr:col>24</xdr:col>
      <xdr:colOff>63500</xdr:colOff>
      <xdr:row>36</xdr:row>
      <xdr:rowOff>72034</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3797300" y="6240577"/>
          <a:ext cx="838200" cy="3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70629</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8999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47752</xdr:rowOff>
    </xdr:from>
    <xdr:to>
      <xdr:col>24</xdr:col>
      <xdr:colOff>114300</xdr:colOff>
      <xdr:row>35</xdr:row>
      <xdr:rowOff>149352</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6048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72034</xdr:rowOff>
    </xdr:from>
    <xdr:to>
      <xdr:col>19</xdr:col>
      <xdr:colOff>177800</xdr:colOff>
      <xdr:row>36</xdr:row>
      <xdr:rowOff>93523</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flipV="1">
          <a:off x="2908300" y="6244234"/>
          <a:ext cx="889000" cy="21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58725</xdr:rowOff>
    </xdr:from>
    <xdr:to>
      <xdr:col>20</xdr:col>
      <xdr:colOff>38100</xdr:colOff>
      <xdr:row>35</xdr:row>
      <xdr:rowOff>160325</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059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5402</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5834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93523</xdr:rowOff>
    </xdr:from>
    <xdr:to>
      <xdr:col>15</xdr:col>
      <xdr:colOff>50800</xdr:colOff>
      <xdr:row>36</xdr:row>
      <xdr:rowOff>99924</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flipV="1">
          <a:off x="2019300" y="6265723"/>
          <a:ext cx="889000" cy="6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67869</xdr:rowOff>
    </xdr:from>
    <xdr:to>
      <xdr:col>15</xdr:col>
      <xdr:colOff>101600</xdr:colOff>
      <xdr:row>35</xdr:row>
      <xdr:rowOff>169469</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068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14546</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5843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89408</xdr:rowOff>
    </xdr:from>
    <xdr:to>
      <xdr:col>10</xdr:col>
      <xdr:colOff>114300</xdr:colOff>
      <xdr:row>36</xdr:row>
      <xdr:rowOff>99924</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1130300" y="6261608"/>
          <a:ext cx="889000" cy="10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75641</xdr:rowOff>
    </xdr:from>
    <xdr:to>
      <xdr:col>10</xdr:col>
      <xdr:colOff>165100</xdr:colOff>
      <xdr:row>36</xdr:row>
      <xdr:rowOff>5791</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076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22318</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5851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169367</xdr:rowOff>
    </xdr:from>
    <xdr:to>
      <xdr:col>6</xdr:col>
      <xdr:colOff>38100</xdr:colOff>
      <xdr:row>35</xdr:row>
      <xdr:rowOff>99517</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5998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116044</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5773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17577</xdr:rowOff>
    </xdr:from>
    <xdr:to>
      <xdr:col>24</xdr:col>
      <xdr:colOff>114300</xdr:colOff>
      <xdr:row>36</xdr:row>
      <xdr:rowOff>119177</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6189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167454</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6168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21234</xdr:rowOff>
    </xdr:from>
    <xdr:to>
      <xdr:col>20</xdr:col>
      <xdr:colOff>38100</xdr:colOff>
      <xdr:row>36</xdr:row>
      <xdr:rowOff>122834</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6193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113961</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6286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42723</xdr:rowOff>
    </xdr:from>
    <xdr:to>
      <xdr:col>15</xdr:col>
      <xdr:colOff>101600</xdr:colOff>
      <xdr:row>36</xdr:row>
      <xdr:rowOff>144323</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6214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135450</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6307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49124</xdr:rowOff>
    </xdr:from>
    <xdr:to>
      <xdr:col>10</xdr:col>
      <xdr:colOff>165100</xdr:colOff>
      <xdr:row>36</xdr:row>
      <xdr:rowOff>150724</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6221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141851</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6314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38608</xdr:rowOff>
    </xdr:from>
    <xdr:to>
      <xdr:col>6</xdr:col>
      <xdr:colOff>38100</xdr:colOff>
      <xdr:row>36</xdr:row>
      <xdr:rowOff>140208</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6210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131335</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6303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75,358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8" name="総務費グラフ枠">
          <a:extLst>
            <a:ext uri="{FF2B5EF4-FFF2-40B4-BE49-F238E27FC236}">
              <a16:creationId xmlns:a16="http://schemas.microsoft.com/office/drawing/2014/main" id="{00000000-0008-0000-0700-00006C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52640</xdr:rowOff>
    </xdr:from>
    <xdr:to>
      <xdr:col>24</xdr:col>
      <xdr:colOff>62865</xdr:colOff>
      <xdr:row>57</xdr:row>
      <xdr:rowOff>160013</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flipV="1">
          <a:off x="4633595" y="8968040"/>
          <a:ext cx="1270" cy="9646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163840</xdr:rowOff>
    </xdr:from>
    <xdr:ext cx="534377" cy="259045"/>
    <xdr:sp macro="" textlink="">
      <xdr:nvSpPr>
        <xdr:cNvPr id="110" name="総務費最小値テキスト">
          <a:extLst>
            <a:ext uri="{FF2B5EF4-FFF2-40B4-BE49-F238E27FC236}">
              <a16:creationId xmlns:a16="http://schemas.microsoft.com/office/drawing/2014/main" id="{00000000-0008-0000-0700-00006E000000}"/>
            </a:ext>
          </a:extLst>
        </xdr:cNvPr>
        <xdr:cNvSpPr txBox="1"/>
      </xdr:nvSpPr>
      <xdr:spPr>
        <a:xfrm>
          <a:off x="4686300" y="9936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160013</xdr:rowOff>
    </xdr:from>
    <xdr:to>
      <xdr:col>24</xdr:col>
      <xdr:colOff>152400</xdr:colOff>
      <xdr:row>57</xdr:row>
      <xdr:rowOff>160013</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4546600" y="9932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170767</xdr:rowOff>
    </xdr:from>
    <xdr:ext cx="599010" cy="259045"/>
    <xdr:sp macro="" textlink="">
      <xdr:nvSpPr>
        <xdr:cNvPr id="112" name="総務費最大値テキスト">
          <a:extLst>
            <a:ext uri="{FF2B5EF4-FFF2-40B4-BE49-F238E27FC236}">
              <a16:creationId xmlns:a16="http://schemas.microsoft.com/office/drawing/2014/main" id="{00000000-0008-0000-0700-000070000000}"/>
            </a:ext>
          </a:extLst>
        </xdr:cNvPr>
        <xdr:cNvSpPr txBox="1"/>
      </xdr:nvSpPr>
      <xdr:spPr>
        <a:xfrm>
          <a:off x="4686300" y="8743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244,042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52</xdr:row>
      <xdr:rowOff>52640</xdr:rowOff>
    </xdr:from>
    <xdr:to>
      <xdr:col>24</xdr:col>
      <xdr:colOff>152400</xdr:colOff>
      <xdr:row>52</xdr:row>
      <xdr:rowOff>52640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8968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106023</xdr:rowOff>
    </xdr:from>
    <xdr:to>
      <xdr:col>24</xdr:col>
      <xdr:colOff>63500</xdr:colOff>
      <xdr:row>56</xdr:row>
      <xdr:rowOff>156018</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3797300" y="9707223"/>
          <a:ext cx="838200" cy="49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119248</xdr:rowOff>
    </xdr:from>
    <xdr:ext cx="534377" cy="259045"/>
    <xdr:sp macro="" textlink="">
      <xdr:nvSpPr>
        <xdr:cNvPr id="115" name="総務費平均値テキスト">
          <a:extLst>
            <a:ext uri="{FF2B5EF4-FFF2-40B4-BE49-F238E27FC236}">
              <a16:creationId xmlns:a16="http://schemas.microsoft.com/office/drawing/2014/main" id="{00000000-0008-0000-0700-000073000000}"/>
            </a:ext>
          </a:extLst>
        </xdr:cNvPr>
        <xdr:cNvSpPr txBox="1"/>
      </xdr:nvSpPr>
      <xdr:spPr>
        <a:xfrm>
          <a:off x="4686300" y="95489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96371</xdr:rowOff>
    </xdr:from>
    <xdr:to>
      <xdr:col>24</xdr:col>
      <xdr:colOff>114300</xdr:colOff>
      <xdr:row>57</xdr:row>
      <xdr:rowOff>26521</xdr:rowOff>
    </xdr:to>
    <xdr:sp macro="" textlink="">
      <xdr:nvSpPr>
        <xdr:cNvPr id="116" name="フローチャート: 判断 115">
          <a:extLst>
            <a:ext uri="{FF2B5EF4-FFF2-40B4-BE49-F238E27FC236}">
              <a16:creationId xmlns:a16="http://schemas.microsoft.com/office/drawing/2014/main" id="{00000000-0008-0000-0700-000074000000}"/>
            </a:ext>
          </a:extLst>
        </xdr:cNvPr>
        <xdr:cNvSpPr/>
      </xdr:nvSpPr>
      <xdr:spPr>
        <a:xfrm>
          <a:off x="4584700" y="9697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106023</xdr:rowOff>
    </xdr:from>
    <xdr:to>
      <xdr:col>19</xdr:col>
      <xdr:colOff>177800</xdr:colOff>
      <xdr:row>56</xdr:row>
      <xdr:rowOff>169089</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flipV="1">
          <a:off x="2908300" y="9707223"/>
          <a:ext cx="889000" cy="63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92064</xdr:rowOff>
    </xdr:from>
    <xdr:to>
      <xdr:col>20</xdr:col>
      <xdr:colOff>38100</xdr:colOff>
      <xdr:row>57</xdr:row>
      <xdr:rowOff>22214</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3746500" y="969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13341</xdr:rowOff>
    </xdr:from>
    <xdr:ext cx="534377" cy="259045"/>
    <xdr:sp macro="" textlink="">
      <xdr:nvSpPr>
        <xdr:cNvPr id="119" name="テキスト ボックス 118">
          <a:extLst>
            <a:ext uri="{FF2B5EF4-FFF2-40B4-BE49-F238E27FC236}">
              <a16:creationId xmlns:a16="http://schemas.microsoft.com/office/drawing/2014/main" id="{00000000-0008-0000-0700-000077000000}"/>
            </a:ext>
          </a:extLst>
        </xdr:cNvPr>
        <xdr:cNvSpPr txBox="1"/>
      </xdr:nvSpPr>
      <xdr:spPr>
        <a:xfrm>
          <a:off x="3530111" y="9785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108272</xdr:rowOff>
    </xdr:from>
    <xdr:to>
      <xdr:col>15</xdr:col>
      <xdr:colOff>50800</xdr:colOff>
      <xdr:row>56</xdr:row>
      <xdr:rowOff>169089</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2019300" y="9366572"/>
          <a:ext cx="889000" cy="40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98927</xdr:rowOff>
    </xdr:from>
    <xdr:to>
      <xdr:col>15</xdr:col>
      <xdr:colOff>101600</xdr:colOff>
      <xdr:row>57</xdr:row>
      <xdr:rowOff>29077</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2857500" y="9700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45604</xdr:rowOff>
    </xdr:from>
    <xdr:ext cx="534377" cy="259045"/>
    <xdr:sp macro="" textlink="">
      <xdr:nvSpPr>
        <xdr:cNvPr id="122" name="テキスト ボックス 121">
          <a:extLst>
            <a:ext uri="{FF2B5EF4-FFF2-40B4-BE49-F238E27FC236}">
              <a16:creationId xmlns:a16="http://schemas.microsoft.com/office/drawing/2014/main" id="{00000000-0008-0000-0700-00007A000000}"/>
            </a:ext>
          </a:extLst>
        </xdr:cNvPr>
        <xdr:cNvSpPr txBox="1"/>
      </xdr:nvSpPr>
      <xdr:spPr>
        <a:xfrm>
          <a:off x="2641111" y="9475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108272</xdr:rowOff>
    </xdr:from>
    <xdr:to>
      <xdr:col>10</xdr:col>
      <xdr:colOff>114300</xdr:colOff>
      <xdr:row>57</xdr:row>
      <xdr:rowOff>67316</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1130300" y="9366572"/>
          <a:ext cx="889000" cy="473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54</xdr:row>
      <xdr:rowOff>9933</xdr:rowOff>
    </xdr:from>
    <xdr:to>
      <xdr:col>10</xdr:col>
      <xdr:colOff>165100</xdr:colOff>
      <xdr:row>54</xdr:row>
      <xdr:rowOff>111533</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1968500" y="9268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52</xdr:row>
      <xdr:rowOff>128060</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1719795" y="90434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151152</xdr:rowOff>
    </xdr:from>
    <xdr:to>
      <xdr:col>6</xdr:col>
      <xdr:colOff>38100</xdr:colOff>
      <xdr:row>57</xdr:row>
      <xdr:rowOff>81302</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079500" y="9752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97829</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863111" y="9527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105218</xdr:rowOff>
    </xdr:from>
    <xdr:to>
      <xdr:col>24</xdr:col>
      <xdr:colOff>114300</xdr:colOff>
      <xdr:row>57</xdr:row>
      <xdr:rowOff>35368</xdr:rowOff>
    </xdr:to>
    <xdr:sp macro="" textlink="">
      <xdr:nvSpPr>
        <xdr:cNvPr id="133" name="楕円 132">
          <a:extLst>
            <a:ext uri="{FF2B5EF4-FFF2-40B4-BE49-F238E27FC236}">
              <a16:creationId xmlns:a16="http://schemas.microsoft.com/office/drawing/2014/main" id="{00000000-0008-0000-0700-000085000000}"/>
            </a:ext>
          </a:extLst>
        </xdr:cNvPr>
        <xdr:cNvSpPr/>
      </xdr:nvSpPr>
      <xdr:spPr>
        <a:xfrm>
          <a:off x="4584700" y="9706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83645</xdr:rowOff>
    </xdr:from>
    <xdr:ext cx="534377" cy="259045"/>
    <xdr:sp macro="" textlink="">
      <xdr:nvSpPr>
        <xdr:cNvPr id="134" name="総務費該当値テキスト">
          <a:extLst>
            <a:ext uri="{FF2B5EF4-FFF2-40B4-BE49-F238E27FC236}">
              <a16:creationId xmlns:a16="http://schemas.microsoft.com/office/drawing/2014/main" id="{00000000-0008-0000-0700-000086000000}"/>
            </a:ext>
          </a:extLst>
        </xdr:cNvPr>
        <xdr:cNvSpPr txBox="1"/>
      </xdr:nvSpPr>
      <xdr:spPr>
        <a:xfrm>
          <a:off x="4686300" y="9684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55223</xdr:rowOff>
    </xdr:from>
    <xdr:to>
      <xdr:col>20</xdr:col>
      <xdr:colOff>38100</xdr:colOff>
      <xdr:row>56</xdr:row>
      <xdr:rowOff>156823</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3746500" y="9656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1900</xdr:rowOff>
    </xdr:from>
    <xdr:ext cx="534377"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3530111" y="9431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118289</xdr:rowOff>
    </xdr:from>
    <xdr:to>
      <xdr:col>15</xdr:col>
      <xdr:colOff>101600</xdr:colOff>
      <xdr:row>57</xdr:row>
      <xdr:rowOff>48439</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2857500" y="9719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39566</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2641111" y="9812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57472</xdr:rowOff>
    </xdr:from>
    <xdr:to>
      <xdr:col>10</xdr:col>
      <xdr:colOff>165100</xdr:colOff>
      <xdr:row>54</xdr:row>
      <xdr:rowOff>159072</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1968500" y="9315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150199</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1719795" y="94084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16516</xdr:rowOff>
    </xdr:from>
    <xdr:to>
      <xdr:col>6</xdr:col>
      <xdr:colOff>38100</xdr:colOff>
      <xdr:row>57</xdr:row>
      <xdr:rowOff>118116</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079500" y="9789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109243</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863111" y="9881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3" name="正方形/長方形 142">
          <a:extLst>
            <a:ext uri="{FF2B5EF4-FFF2-40B4-BE49-F238E27FC236}">
              <a16:creationId xmlns:a16="http://schemas.microsoft.com/office/drawing/2014/main" id="{00000000-0008-0000-0700-00008F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183,219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1" name="テキスト ボックス 150">
          <a:extLst>
            <a:ext uri="{FF2B5EF4-FFF2-40B4-BE49-F238E27FC236}">
              <a16:creationId xmlns:a16="http://schemas.microsoft.com/office/drawing/2014/main" id="{00000000-0008-0000-0700-000097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2" name="直線コネクタ 151">
          <a:extLst>
            <a:ext uri="{FF2B5EF4-FFF2-40B4-BE49-F238E27FC236}">
              <a16:creationId xmlns:a16="http://schemas.microsoft.com/office/drawing/2014/main" id="{00000000-0008-0000-0700-000098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17235</xdr:rowOff>
    </xdr:from>
    <xdr:to>
      <xdr:col>24</xdr:col>
      <xdr:colOff>62865</xdr:colOff>
      <xdr:row>79</xdr:row>
      <xdr:rowOff>15255</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190185"/>
          <a:ext cx="1270" cy="1369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19082</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5636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127,682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15255</xdr:rowOff>
    </xdr:from>
    <xdr:to>
      <xdr:col>24</xdr:col>
      <xdr:colOff>152400</xdr:colOff>
      <xdr:row>79</xdr:row>
      <xdr:rowOff>15255</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559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135362</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9654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253,500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17235</xdr:rowOff>
    </xdr:from>
    <xdr:to>
      <xdr:col>24</xdr:col>
      <xdr:colOff>152400</xdr:colOff>
      <xdr:row>71</xdr:row>
      <xdr:rowOff>17235</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190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99575</xdr:rowOff>
    </xdr:from>
    <xdr:to>
      <xdr:col>24</xdr:col>
      <xdr:colOff>63500</xdr:colOff>
      <xdr:row>76</xdr:row>
      <xdr:rowOff>82734</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2958325"/>
          <a:ext cx="838200" cy="154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82611</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94136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104184</xdr:rowOff>
    </xdr:from>
    <xdr:to>
      <xdr:col>24</xdr:col>
      <xdr:colOff>114300</xdr:colOff>
      <xdr:row>76</xdr:row>
      <xdr:rowOff>34333</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296293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117831</xdr:rowOff>
    </xdr:from>
    <xdr:to>
      <xdr:col>19</xdr:col>
      <xdr:colOff>177800</xdr:colOff>
      <xdr:row>76</xdr:row>
      <xdr:rowOff>82734</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2908300" y="12976581"/>
          <a:ext cx="889000" cy="136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44258</xdr:rowOff>
    </xdr:from>
    <xdr:to>
      <xdr:col>20</xdr:col>
      <xdr:colOff>38100</xdr:colOff>
      <xdr:row>76</xdr:row>
      <xdr:rowOff>145858</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3074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136985</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3167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117831</xdr:rowOff>
    </xdr:from>
    <xdr:to>
      <xdr:col>15</xdr:col>
      <xdr:colOff>50800</xdr:colOff>
      <xdr:row>77</xdr:row>
      <xdr:rowOff>75136</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019300" y="12976581"/>
          <a:ext cx="889000" cy="300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124801</xdr:rowOff>
    </xdr:from>
    <xdr:to>
      <xdr:col>15</xdr:col>
      <xdr:colOff>101600</xdr:colOff>
      <xdr:row>76</xdr:row>
      <xdr:rowOff>54952</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298355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46079</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30762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75136</xdr:rowOff>
    </xdr:from>
    <xdr:to>
      <xdr:col>10</xdr:col>
      <xdr:colOff>114300</xdr:colOff>
      <xdr:row>77</xdr:row>
      <xdr:rowOff>124721</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3276786"/>
          <a:ext cx="889000" cy="49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60520</xdr:rowOff>
    </xdr:from>
    <xdr:to>
      <xdr:col>10</xdr:col>
      <xdr:colOff>165100</xdr:colOff>
      <xdr:row>77</xdr:row>
      <xdr:rowOff>162120</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262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153247</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3354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119010</xdr:rowOff>
    </xdr:from>
    <xdr:to>
      <xdr:col>6</xdr:col>
      <xdr:colOff>38100</xdr:colOff>
      <xdr:row>78</xdr:row>
      <xdr:rowOff>49160</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320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40287</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34133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48775</xdr:rowOff>
    </xdr:from>
    <xdr:to>
      <xdr:col>24</xdr:col>
      <xdr:colOff>114300</xdr:colOff>
      <xdr:row>75</xdr:row>
      <xdr:rowOff>150375</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2907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71652</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27589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31934</xdr:rowOff>
    </xdr:from>
    <xdr:to>
      <xdr:col>20</xdr:col>
      <xdr:colOff>38100</xdr:colOff>
      <xdr:row>76</xdr:row>
      <xdr:rowOff>133534</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3062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150062</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28373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67031</xdr:rowOff>
    </xdr:from>
    <xdr:to>
      <xdr:col>15</xdr:col>
      <xdr:colOff>101600</xdr:colOff>
      <xdr:row>75</xdr:row>
      <xdr:rowOff>168632</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292578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13708</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27010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24336</xdr:rowOff>
    </xdr:from>
    <xdr:to>
      <xdr:col>10</xdr:col>
      <xdr:colOff>165100</xdr:colOff>
      <xdr:row>77</xdr:row>
      <xdr:rowOff>125936</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3225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142463</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3001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73921</xdr:rowOff>
    </xdr:from>
    <xdr:to>
      <xdr:col>6</xdr:col>
      <xdr:colOff>38100</xdr:colOff>
      <xdr:row>78</xdr:row>
      <xdr:rowOff>4071</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3275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20598</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30507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衛生費グラフ枠">
          <a:extLst>
            <a:ext uri="{FF2B5EF4-FFF2-40B4-BE49-F238E27FC236}">
              <a16:creationId xmlns:a16="http://schemas.microsoft.com/office/drawing/2014/main" id="{00000000-0008-0000-07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140957</xdr:rowOff>
    </xdr:from>
    <xdr:to>
      <xdr:col>24</xdr:col>
      <xdr:colOff>62865</xdr:colOff>
      <xdr:row>98</xdr:row>
      <xdr:rowOff>122135</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4633595" y="15400007"/>
          <a:ext cx="1270" cy="1524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125962</xdr:rowOff>
    </xdr:from>
    <xdr:ext cx="534377" cy="259045"/>
    <xdr:sp macro="" textlink="">
      <xdr:nvSpPr>
        <xdr:cNvPr id="228" name="衛生費最小値テキスト">
          <a:extLst>
            <a:ext uri="{FF2B5EF4-FFF2-40B4-BE49-F238E27FC236}">
              <a16:creationId xmlns:a16="http://schemas.microsoft.com/office/drawing/2014/main" id="{00000000-0008-0000-0700-0000E4000000}"/>
            </a:ext>
          </a:extLst>
        </xdr:cNvPr>
        <xdr:cNvSpPr txBox="1"/>
      </xdr:nvSpPr>
      <xdr:spPr>
        <a:xfrm>
          <a:off x="4686300" y="16928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122135</xdr:rowOff>
    </xdr:from>
    <xdr:to>
      <xdr:col>24</xdr:col>
      <xdr:colOff>152400</xdr:colOff>
      <xdr:row>98</xdr:row>
      <xdr:rowOff>122135</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4546600" y="16924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87634</xdr:rowOff>
    </xdr:from>
    <xdr:ext cx="599010" cy="259045"/>
    <xdr:sp macro="" textlink="">
      <xdr:nvSpPr>
        <xdr:cNvPr id="230" name="衛生費最大値テキスト">
          <a:extLst>
            <a:ext uri="{FF2B5EF4-FFF2-40B4-BE49-F238E27FC236}">
              <a16:creationId xmlns:a16="http://schemas.microsoft.com/office/drawing/2014/main" id="{00000000-0008-0000-0700-0000E6000000}"/>
            </a:ext>
          </a:extLst>
        </xdr:cNvPr>
        <xdr:cNvSpPr txBox="1"/>
      </xdr:nvSpPr>
      <xdr:spPr>
        <a:xfrm>
          <a:off x="4686300" y="151752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104,934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140957</xdr:rowOff>
    </xdr:from>
    <xdr:to>
      <xdr:col>24</xdr:col>
      <xdr:colOff>152400</xdr:colOff>
      <xdr:row>89</xdr:row>
      <xdr:rowOff>140957</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4546600" y="15400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138804</xdr:rowOff>
    </xdr:from>
    <xdr:to>
      <xdr:col>24</xdr:col>
      <xdr:colOff>63500</xdr:colOff>
      <xdr:row>97</xdr:row>
      <xdr:rowOff>36964</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3797300" y="16598004"/>
          <a:ext cx="838200" cy="69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68342</xdr:rowOff>
    </xdr:from>
    <xdr:ext cx="534377" cy="259045"/>
    <xdr:sp macro="" textlink="">
      <xdr:nvSpPr>
        <xdr:cNvPr id="233" name="衛生費平均値テキスト">
          <a:extLst>
            <a:ext uri="{FF2B5EF4-FFF2-40B4-BE49-F238E27FC236}">
              <a16:creationId xmlns:a16="http://schemas.microsoft.com/office/drawing/2014/main" id="{00000000-0008-0000-0700-0000E9000000}"/>
            </a:ext>
          </a:extLst>
        </xdr:cNvPr>
        <xdr:cNvSpPr txBox="1"/>
      </xdr:nvSpPr>
      <xdr:spPr>
        <a:xfrm>
          <a:off x="4686300" y="163560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45465</xdr:rowOff>
    </xdr:from>
    <xdr:to>
      <xdr:col>24</xdr:col>
      <xdr:colOff>114300</xdr:colOff>
      <xdr:row>96</xdr:row>
      <xdr:rowOff>147065</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4584700" y="16504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138804</xdr:rowOff>
    </xdr:from>
    <xdr:to>
      <xdr:col>19</xdr:col>
      <xdr:colOff>177800</xdr:colOff>
      <xdr:row>97</xdr:row>
      <xdr:rowOff>43765</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908300" y="16598004"/>
          <a:ext cx="889000" cy="76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151975</xdr:rowOff>
    </xdr:from>
    <xdr:to>
      <xdr:col>20</xdr:col>
      <xdr:colOff>38100</xdr:colOff>
      <xdr:row>96</xdr:row>
      <xdr:rowOff>82125</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3746500" y="16439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98652</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3530111" y="16214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43765</xdr:rowOff>
    </xdr:from>
    <xdr:to>
      <xdr:col>15</xdr:col>
      <xdr:colOff>50800</xdr:colOff>
      <xdr:row>97</xdr:row>
      <xdr:rowOff>132290</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019300" y="16674415"/>
          <a:ext cx="889000" cy="88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133725</xdr:rowOff>
    </xdr:from>
    <xdr:to>
      <xdr:col>15</xdr:col>
      <xdr:colOff>101600</xdr:colOff>
      <xdr:row>96</xdr:row>
      <xdr:rowOff>63875</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2857500" y="16421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80402</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2641111" y="16196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132290</xdr:rowOff>
    </xdr:from>
    <xdr:to>
      <xdr:col>10</xdr:col>
      <xdr:colOff>114300</xdr:colOff>
      <xdr:row>98</xdr:row>
      <xdr:rowOff>34830</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1130300" y="16762940"/>
          <a:ext cx="889000" cy="73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60534</xdr:rowOff>
    </xdr:from>
    <xdr:to>
      <xdr:col>10</xdr:col>
      <xdr:colOff>165100</xdr:colOff>
      <xdr:row>96</xdr:row>
      <xdr:rowOff>162134</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1968500" y="16519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7211</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1752111" y="16294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159728</xdr:rowOff>
    </xdr:from>
    <xdr:to>
      <xdr:col>6</xdr:col>
      <xdr:colOff>38100</xdr:colOff>
      <xdr:row>97</xdr:row>
      <xdr:rowOff>89878</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1079500" y="16618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106405</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863111" y="16394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157614</xdr:rowOff>
    </xdr:from>
    <xdr:to>
      <xdr:col>24</xdr:col>
      <xdr:colOff>114300</xdr:colOff>
      <xdr:row>97</xdr:row>
      <xdr:rowOff>87764</xdr:rowOff>
    </xdr:to>
    <xdr:sp macro="" textlink="">
      <xdr:nvSpPr>
        <xdr:cNvPr id="251" name="楕円 250">
          <a:extLst>
            <a:ext uri="{FF2B5EF4-FFF2-40B4-BE49-F238E27FC236}">
              <a16:creationId xmlns:a16="http://schemas.microsoft.com/office/drawing/2014/main" id="{00000000-0008-0000-0700-0000FB000000}"/>
            </a:ext>
          </a:extLst>
        </xdr:cNvPr>
        <xdr:cNvSpPr/>
      </xdr:nvSpPr>
      <xdr:spPr>
        <a:xfrm>
          <a:off x="4584700" y="16616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136041</xdr:rowOff>
    </xdr:from>
    <xdr:ext cx="534377" cy="259045"/>
    <xdr:sp macro="" textlink="">
      <xdr:nvSpPr>
        <xdr:cNvPr id="252" name="衛生費該当値テキスト">
          <a:extLst>
            <a:ext uri="{FF2B5EF4-FFF2-40B4-BE49-F238E27FC236}">
              <a16:creationId xmlns:a16="http://schemas.microsoft.com/office/drawing/2014/main" id="{00000000-0008-0000-0700-0000FC000000}"/>
            </a:ext>
          </a:extLst>
        </xdr:cNvPr>
        <xdr:cNvSpPr txBox="1"/>
      </xdr:nvSpPr>
      <xdr:spPr>
        <a:xfrm>
          <a:off x="4686300" y="16595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88004</xdr:rowOff>
    </xdr:from>
    <xdr:to>
      <xdr:col>20</xdr:col>
      <xdr:colOff>38100</xdr:colOff>
      <xdr:row>97</xdr:row>
      <xdr:rowOff>18154</xdr:rowOff>
    </xdr:to>
    <xdr:sp macro="" textlink="">
      <xdr:nvSpPr>
        <xdr:cNvPr id="253" name="楕円 252">
          <a:extLst>
            <a:ext uri="{FF2B5EF4-FFF2-40B4-BE49-F238E27FC236}">
              <a16:creationId xmlns:a16="http://schemas.microsoft.com/office/drawing/2014/main" id="{00000000-0008-0000-0700-0000FD000000}"/>
            </a:ext>
          </a:extLst>
        </xdr:cNvPr>
        <xdr:cNvSpPr/>
      </xdr:nvSpPr>
      <xdr:spPr>
        <a:xfrm>
          <a:off x="3746500" y="16547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9281</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3530111" y="16639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164415</xdr:rowOff>
    </xdr:from>
    <xdr:to>
      <xdr:col>15</xdr:col>
      <xdr:colOff>101600</xdr:colOff>
      <xdr:row>97</xdr:row>
      <xdr:rowOff>94565</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2857500" y="16623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85692</xdr:rowOff>
    </xdr:from>
    <xdr:ext cx="534377"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2641111" y="16716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81490</xdr:rowOff>
    </xdr:from>
    <xdr:to>
      <xdr:col>10</xdr:col>
      <xdr:colOff>165100</xdr:colOff>
      <xdr:row>98</xdr:row>
      <xdr:rowOff>11640</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1968500" y="16712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2767</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752111" y="16804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155480</xdr:rowOff>
    </xdr:from>
    <xdr:to>
      <xdr:col>6</xdr:col>
      <xdr:colOff>38100</xdr:colOff>
      <xdr:row>98</xdr:row>
      <xdr:rowOff>85630</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1079500" y="16786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76757</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863111" y="16878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111777</xdr:rowOff>
    </xdr:from>
    <xdr:ext cx="531299"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168927</xdr:rowOff>
    </xdr:from>
    <xdr:ext cx="53129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1" name="労働費グラフ枠">
          <a:extLst>
            <a:ext uri="{FF2B5EF4-FFF2-40B4-BE49-F238E27FC236}">
              <a16:creationId xmlns:a16="http://schemas.microsoft.com/office/drawing/2014/main" id="{00000000-0008-0000-0700-000019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23206</xdr:rowOff>
    </xdr:from>
    <xdr:to>
      <xdr:col>54</xdr:col>
      <xdr:colOff>189865</xdr:colOff>
      <xdr:row>38</xdr:row>
      <xdr:rowOff>139700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flipV="1">
          <a:off x="10475595" y="5166706"/>
          <a:ext cx="1270" cy="14880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3" name="労働費最小値テキスト">
          <a:extLst>
            <a:ext uri="{FF2B5EF4-FFF2-40B4-BE49-F238E27FC236}">
              <a16:creationId xmlns:a16="http://schemas.microsoft.com/office/drawing/2014/main" id="{00000000-0008-0000-0700-00001B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141333</xdr:rowOff>
    </xdr:from>
    <xdr:ext cx="534377" cy="259045"/>
    <xdr:sp macro="" textlink="">
      <xdr:nvSpPr>
        <xdr:cNvPr id="285" name="労働費最大値テキスト">
          <a:extLst>
            <a:ext uri="{FF2B5EF4-FFF2-40B4-BE49-F238E27FC236}">
              <a16:creationId xmlns:a16="http://schemas.microsoft.com/office/drawing/2014/main" id="{00000000-0008-0000-0700-00001D010000}"/>
            </a:ext>
          </a:extLst>
        </xdr:cNvPr>
        <xdr:cNvSpPr txBox="1"/>
      </xdr:nvSpPr>
      <xdr:spPr>
        <a:xfrm>
          <a:off x="10528300" y="4941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16,274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23206</xdr:rowOff>
    </xdr:from>
    <xdr:to>
      <xdr:col>55</xdr:col>
      <xdr:colOff>88900</xdr:colOff>
      <xdr:row>30</xdr:row>
      <xdr:rowOff>23206</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10388600" y="5166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64536</xdr:rowOff>
    </xdr:from>
    <xdr:to>
      <xdr:col>55</xdr:col>
      <xdr:colOff>0</xdr:colOff>
      <xdr:row>38</xdr:row>
      <xdr:rowOff>64719</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9639300" y="6579636"/>
          <a:ext cx="838200" cy="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169658</xdr:rowOff>
    </xdr:from>
    <xdr:ext cx="469744" cy="259045"/>
    <xdr:sp macro="" textlink="">
      <xdr:nvSpPr>
        <xdr:cNvPr id="288" name="労働費平均値テキスト">
          <a:extLst>
            <a:ext uri="{FF2B5EF4-FFF2-40B4-BE49-F238E27FC236}">
              <a16:creationId xmlns:a16="http://schemas.microsoft.com/office/drawing/2014/main" id="{00000000-0008-0000-0700-000020010000}"/>
            </a:ext>
          </a:extLst>
        </xdr:cNvPr>
        <xdr:cNvSpPr txBox="1"/>
      </xdr:nvSpPr>
      <xdr:spPr>
        <a:xfrm>
          <a:off x="10528300" y="63418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146781</xdr:rowOff>
    </xdr:from>
    <xdr:to>
      <xdr:col>55</xdr:col>
      <xdr:colOff>50800</xdr:colOff>
      <xdr:row>38</xdr:row>
      <xdr:rowOff>76932</xdr:rowOff>
    </xdr:to>
    <xdr:sp macro="" textlink="">
      <xdr:nvSpPr>
        <xdr:cNvPr id="289" name="フローチャート: 判断 288">
          <a:extLst>
            <a:ext uri="{FF2B5EF4-FFF2-40B4-BE49-F238E27FC236}">
              <a16:creationId xmlns:a16="http://schemas.microsoft.com/office/drawing/2014/main" id="{00000000-0008-0000-0700-000021010000}"/>
            </a:ext>
          </a:extLst>
        </xdr:cNvPr>
        <xdr:cNvSpPr/>
      </xdr:nvSpPr>
      <xdr:spPr>
        <a:xfrm>
          <a:off x="10426700" y="649043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59141</xdr:rowOff>
    </xdr:from>
    <xdr:to>
      <xdr:col>50</xdr:col>
      <xdr:colOff>114300</xdr:colOff>
      <xdr:row>38</xdr:row>
      <xdr:rowOff>64536</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8750300" y="6574241"/>
          <a:ext cx="889000" cy="5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148244</xdr:rowOff>
    </xdr:from>
    <xdr:to>
      <xdr:col>50</xdr:col>
      <xdr:colOff>165100</xdr:colOff>
      <xdr:row>38</xdr:row>
      <xdr:rowOff>78394</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9588500" y="6491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94921</xdr:rowOff>
    </xdr:from>
    <xdr:ext cx="469744" cy="259045"/>
    <xdr:sp macro="" textlink="">
      <xdr:nvSpPr>
        <xdr:cNvPr id="292" name="テキスト ボックス 291">
          <a:extLst>
            <a:ext uri="{FF2B5EF4-FFF2-40B4-BE49-F238E27FC236}">
              <a16:creationId xmlns:a16="http://schemas.microsoft.com/office/drawing/2014/main" id="{00000000-0008-0000-0700-000024010000}"/>
            </a:ext>
          </a:extLst>
        </xdr:cNvPr>
        <xdr:cNvSpPr txBox="1"/>
      </xdr:nvSpPr>
      <xdr:spPr>
        <a:xfrm>
          <a:off x="9404428" y="6267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59141</xdr:rowOff>
    </xdr:from>
    <xdr:to>
      <xdr:col>45</xdr:col>
      <xdr:colOff>177800</xdr:colOff>
      <xdr:row>38</xdr:row>
      <xdr:rowOff>64079</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7861300" y="6574241"/>
          <a:ext cx="889000" cy="4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146964</xdr:rowOff>
    </xdr:from>
    <xdr:to>
      <xdr:col>46</xdr:col>
      <xdr:colOff>38100</xdr:colOff>
      <xdr:row>38</xdr:row>
      <xdr:rowOff>77115</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8699500" y="649061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93641</xdr:rowOff>
    </xdr:from>
    <xdr:ext cx="469744"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8515428" y="6265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62250</xdr:rowOff>
    </xdr:from>
    <xdr:to>
      <xdr:col>41</xdr:col>
      <xdr:colOff>50800</xdr:colOff>
      <xdr:row>38</xdr:row>
      <xdr:rowOff>64079</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a:off x="6972300" y="6577350"/>
          <a:ext cx="8890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147330</xdr:rowOff>
    </xdr:from>
    <xdr:to>
      <xdr:col>41</xdr:col>
      <xdr:colOff>101600</xdr:colOff>
      <xdr:row>38</xdr:row>
      <xdr:rowOff>77481</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7810500" y="649098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94007</xdr:rowOff>
    </xdr:from>
    <xdr:ext cx="469744"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7626428" y="6266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135626</xdr:rowOff>
    </xdr:from>
    <xdr:to>
      <xdr:col>36</xdr:col>
      <xdr:colOff>165100</xdr:colOff>
      <xdr:row>38</xdr:row>
      <xdr:rowOff>65776</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6921500" y="6479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82303</xdr:rowOff>
    </xdr:from>
    <xdr:ext cx="469744"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6737428" y="6254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13919</xdr:rowOff>
    </xdr:from>
    <xdr:to>
      <xdr:col>55</xdr:col>
      <xdr:colOff>50800</xdr:colOff>
      <xdr:row>38</xdr:row>
      <xdr:rowOff>115519</xdr:rowOff>
    </xdr:to>
    <xdr:sp macro="" textlink="">
      <xdr:nvSpPr>
        <xdr:cNvPr id="306" name="楕円 305">
          <a:extLst>
            <a:ext uri="{FF2B5EF4-FFF2-40B4-BE49-F238E27FC236}">
              <a16:creationId xmlns:a16="http://schemas.microsoft.com/office/drawing/2014/main" id="{00000000-0008-0000-0700-000032010000}"/>
            </a:ext>
          </a:extLst>
        </xdr:cNvPr>
        <xdr:cNvSpPr/>
      </xdr:nvSpPr>
      <xdr:spPr>
        <a:xfrm>
          <a:off x="10426700" y="6529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125208</xdr:rowOff>
    </xdr:from>
    <xdr:ext cx="378565" cy="259045"/>
    <xdr:sp macro="" textlink="">
      <xdr:nvSpPr>
        <xdr:cNvPr id="307" name="労働費該当値テキスト">
          <a:extLst>
            <a:ext uri="{FF2B5EF4-FFF2-40B4-BE49-F238E27FC236}">
              <a16:creationId xmlns:a16="http://schemas.microsoft.com/office/drawing/2014/main" id="{00000000-0008-0000-0700-000033010000}"/>
            </a:ext>
          </a:extLst>
        </xdr:cNvPr>
        <xdr:cNvSpPr txBox="1"/>
      </xdr:nvSpPr>
      <xdr:spPr>
        <a:xfrm>
          <a:off x="10528300" y="646885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13736</xdr:rowOff>
    </xdr:from>
    <xdr:to>
      <xdr:col>50</xdr:col>
      <xdr:colOff>165100</xdr:colOff>
      <xdr:row>38</xdr:row>
      <xdr:rowOff>115336</xdr:rowOff>
    </xdr:to>
    <xdr:sp macro="" textlink="">
      <xdr:nvSpPr>
        <xdr:cNvPr id="308" name="楕円 307">
          <a:extLst>
            <a:ext uri="{FF2B5EF4-FFF2-40B4-BE49-F238E27FC236}">
              <a16:creationId xmlns:a16="http://schemas.microsoft.com/office/drawing/2014/main" id="{00000000-0008-0000-0700-000034010000}"/>
            </a:ext>
          </a:extLst>
        </xdr:cNvPr>
        <xdr:cNvSpPr/>
      </xdr:nvSpPr>
      <xdr:spPr>
        <a:xfrm>
          <a:off x="9588500" y="6528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106463</xdr:rowOff>
    </xdr:from>
    <xdr:ext cx="378565"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9450017" y="66215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8341</xdr:rowOff>
    </xdr:from>
    <xdr:to>
      <xdr:col>46</xdr:col>
      <xdr:colOff>38100</xdr:colOff>
      <xdr:row>38</xdr:row>
      <xdr:rowOff>109941</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8699500" y="6523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101068</xdr:rowOff>
    </xdr:from>
    <xdr:ext cx="378565"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61017" y="66161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13279</xdr:rowOff>
    </xdr:from>
    <xdr:to>
      <xdr:col>41</xdr:col>
      <xdr:colOff>101600</xdr:colOff>
      <xdr:row>38</xdr:row>
      <xdr:rowOff>114879</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7810500" y="6528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106006</xdr:rowOff>
    </xdr:from>
    <xdr:ext cx="378565"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7672017" y="66211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11450</xdr:rowOff>
    </xdr:from>
    <xdr:to>
      <xdr:col>36</xdr:col>
      <xdr:colOff>165100</xdr:colOff>
      <xdr:row>38</xdr:row>
      <xdr:rowOff>113050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6921500" y="6526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104177</xdr:rowOff>
    </xdr:from>
    <xdr:ext cx="378565"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6783017" y="66192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7" name="テキスト ボックス 326">
          <a:extLst>
            <a:ext uri="{FF2B5EF4-FFF2-40B4-BE49-F238E27FC236}">
              <a16:creationId xmlns:a16="http://schemas.microsoft.com/office/drawing/2014/main" id="{00000000-0008-0000-0700-000047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8" name="直線コネクタ 327">
          <a:extLst>
            <a:ext uri="{FF2B5EF4-FFF2-40B4-BE49-F238E27FC236}">
              <a16:creationId xmlns:a16="http://schemas.microsoft.com/office/drawing/2014/main" id="{00000000-0008-0000-0700-000048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8" name="農林水産業費グラフ枠">
          <a:extLst>
            <a:ext uri="{FF2B5EF4-FFF2-40B4-BE49-F238E27FC236}">
              <a16:creationId xmlns:a16="http://schemas.microsoft.com/office/drawing/2014/main" id="{00000000-0008-0000-0700-000052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123787</xdr:rowOff>
    </xdr:from>
    <xdr:to>
      <xdr:col>54</xdr:col>
      <xdr:colOff>189865</xdr:colOff>
      <xdr:row>59</xdr:row>
      <xdr:rowOff>23190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flipV="1">
          <a:off x="10475595" y="8867737"/>
          <a:ext cx="1270" cy="12710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27017</xdr:rowOff>
    </xdr:from>
    <xdr:ext cx="469744" cy="259045"/>
    <xdr:sp macro="" textlink="">
      <xdr:nvSpPr>
        <xdr:cNvPr id="340" name="農林水産業費最小値テキスト">
          <a:extLst>
            <a:ext uri="{FF2B5EF4-FFF2-40B4-BE49-F238E27FC236}">
              <a16:creationId xmlns:a16="http://schemas.microsoft.com/office/drawing/2014/main" id="{00000000-0008-0000-0700-000054010000}"/>
            </a:ext>
          </a:extLst>
        </xdr:cNvPr>
        <xdr:cNvSpPr txBox="1"/>
      </xdr:nvSpPr>
      <xdr:spPr>
        <a:xfrm>
          <a:off x="10528300" y="10142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23190</xdr:rowOff>
    </xdr:from>
    <xdr:to>
      <xdr:col>55</xdr:col>
      <xdr:colOff>88900</xdr:colOff>
      <xdr:row>59</xdr:row>
      <xdr:rowOff>23190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10388600" y="10138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70464</xdr:rowOff>
    </xdr:from>
    <xdr:ext cx="599010" cy="259045"/>
    <xdr:sp macro="" textlink="">
      <xdr:nvSpPr>
        <xdr:cNvPr id="342" name="農林水産業費最大値テキスト">
          <a:extLst>
            <a:ext uri="{FF2B5EF4-FFF2-40B4-BE49-F238E27FC236}">
              <a16:creationId xmlns:a16="http://schemas.microsoft.com/office/drawing/2014/main" id="{00000000-0008-0000-0700-000056010000}"/>
            </a:ext>
          </a:extLst>
        </xdr:cNvPr>
        <xdr:cNvSpPr txBox="1"/>
      </xdr:nvSpPr>
      <xdr:spPr>
        <a:xfrm>
          <a:off x="10528300" y="86429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101,753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123787</xdr:rowOff>
    </xdr:from>
    <xdr:to>
      <xdr:col>55</xdr:col>
      <xdr:colOff>88900</xdr:colOff>
      <xdr:row>51</xdr:row>
      <xdr:rowOff>123787</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10388600" y="88677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47651</xdr:rowOff>
    </xdr:from>
    <xdr:to>
      <xdr:col>55</xdr:col>
      <xdr:colOff>0</xdr:colOff>
      <xdr:row>57</xdr:row>
      <xdr:rowOff>122238</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9639300" y="9820301"/>
          <a:ext cx="838200" cy="74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134752</xdr:rowOff>
    </xdr:from>
    <xdr:ext cx="534377" cy="259045"/>
    <xdr:sp macro="" textlink="">
      <xdr:nvSpPr>
        <xdr:cNvPr id="345" name="農林水産業費平均値テキスト">
          <a:extLst>
            <a:ext uri="{FF2B5EF4-FFF2-40B4-BE49-F238E27FC236}">
              <a16:creationId xmlns:a16="http://schemas.microsoft.com/office/drawing/2014/main" id="{00000000-0008-0000-0700-000059010000}"/>
            </a:ext>
          </a:extLst>
        </xdr:cNvPr>
        <xdr:cNvSpPr txBox="1"/>
      </xdr:nvSpPr>
      <xdr:spPr>
        <a:xfrm>
          <a:off x="10528300" y="99074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156325</xdr:rowOff>
    </xdr:from>
    <xdr:to>
      <xdr:col>55</xdr:col>
      <xdr:colOff>50800</xdr:colOff>
      <xdr:row>58</xdr:row>
      <xdr:rowOff>86475</xdr:rowOff>
    </xdr:to>
    <xdr:sp macro="" textlink="">
      <xdr:nvSpPr>
        <xdr:cNvPr id="346" name="フローチャート: 判断 345">
          <a:extLst>
            <a:ext uri="{FF2B5EF4-FFF2-40B4-BE49-F238E27FC236}">
              <a16:creationId xmlns:a16="http://schemas.microsoft.com/office/drawing/2014/main" id="{00000000-0008-0000-0700-00005A010000}"/>
            </a:ext>
          </a:extLst>
        </xdr:cNvPr>
        <xdr:cNvSpPr/>
      </xdr:nvSpPr>
      <xdr:spPr>
        <a:xfrm>
          <a:off x="10426700" y="9928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122238</xdr:rowOff>
    </xdr:from>
    <xdr:to>
      <xdr:col>50</xdr:col>
      <xdr:colOff>114300</xdr:colOff>
      <xdr:row>57</xdr:row>
      <xdr:rowOff>133706</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8750300" y="9894888"/>
          <a:ext cx="889000" cy="11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150965</xdr:rowOff>
    </xdr:from>
    <xdr:to>
      <xdr:col>50</xdr:col>
      <xdr:colOff>165100</xdr:colOff>
      <xdr:row>58</xdr:row>
      <xdr:rowOff>81115</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9588500" y="9923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72242</xdr:rowOff>
    </xdr:from>
    <xdr:ext cx="534377" cy="259045"/>
    <xdr:sp macro="" textlink="">
      <xdr:nvSpPr>
        <xdr:cNvPr id="349" name="テキスト ボックス 348">
          <a:extLst>
            <a:ext uri="{FF2B5EF4-FFF2-40B4-BE49-F238E27FC236}">
              <a16:creationId xmlns:a16="http://schemas.microsoft.com/office/drawing/2014/main" id="{00000000-0008-0000-0700-00005D010000}"/>
            </a:ext>
          </a:extLst>
        </xdr:cNvPr>
        <xdr:cNvSpPr txBox="1"/>
      </xdr:nvSpPr>
      <xdr:spPr>
        <a:xfrm>
          <a:off x="9372111" y="10016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133706</xdr:rowOff>
    </xdr:from>
    <xdr:to>
      <xdr:col>45</xdr:col>
      <xdr:colOff>177800</xdr:colOff>
      <xdr:row>57</xdr:row>
      <xdr:rowOff>157353</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flipV="1">
          <a:off x="7861300" y="9906356"/>
          <a:ext cx="889000" cy="236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156769</xdr:rowOff>
    </xdr:from>
    <xdr:to>
      <xdr:col>46</xdr:col>
      <xdr:colOff>38100</xdr:colOff>
      <xdr:row>58</xdr:row>
      <xdr:rowOff>86919</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8699500" y="9929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78046</xdr:rowOff>
    </xdr:from>
    <xdr:ext cx="534377"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8483111" y="10022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140221</xdr:rowOff>
    </xdr:from>
    <xdr:to>
      <xdr:col>41</xdr:col>
      <xdr:colOff>50800</xdr:colOff>
      <xdr:row>57</xdr:row>
      <xdr:rowOff>157353</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6972300" y="9912871"/>
          <a:ext cx="889000" cy="17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3607</xdr:rowOff>
    </xdr:from>
    <xdr:to>
      <xdr:col>41</xdr:col>
      <xdr:colOff>101600</xdr:colOff>
      <xdr:row>58</xdr:row>
      <xdr:rowOff>105207</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7810500" y="9947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96334</xdr:rowOff>
    </xdr:from>
    <xdr:ext cx="534377"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7594111" y="10040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164312</xdr:rowOff>
    </xdr:from>
    <xdr:to>
      <xdr:col>36</xdr:col>
      <xdr:colOff>165100</xdr:colOff>
      <xdr:row>58</xdr:row>
      <xdr:rowOff>94462</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6921500" y="9936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85589</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6705111" y="10029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168301</xdr:rowOff>
    </xdr:from>
    <xdr:to>
      <xdr:col>55</xdr:col>
      <xdr:colOff>50800</xdr:colOff>
      <xdr:row>57</xdr:row>
      <xdr:rowOff>98451</xdr:rowOff>
    </xdr:to>
    <xdr:sp macro="" textlink="">
      <xdr:nvSpPr>
        <xdr:cNvPr id="363" name="楕円 362">
          <a:extLst>
            <a:ext uri="{FF2B5EF4-FFF2-40B4-BE49-F238E27FC236}">
              <a16:creationId xmlns:a16="http://schemas.microsoft.com/office/drawing/2014/main" id="{00000000-0008-0000-0700-00006B010000}"/>
            </a:ext>
          </a:extLst>
        </xdr:cNvPr>
        <xdr:cNvSpPr/>
      </xdr:nvSpPr>
      <xdr:spPr>
        <a:xfrm>
          <a:off x="10426700" y="9769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19728</xdr:rowOff>
    </xdr:from>
    <xdr:ext cx="534377" cy="259045"/>
    <xdr:sp macro="" textlink="">
      <xdr:nvSpPr>
        <xdr:cNvPr id="364" name="農林水産業費該当値テキスト">
          <a:extLst>
            <a:ext uri="{FF2B5EF4-FFF2-40B4-BE49-F238E27FC236}">
              <a16:creationId xmlns:a16="http://schemas.microsoft.com/office/drawing/2014/main" id="{00000000-0008-0000-0700-00006C010000}"/>
            </a:ext>
          </a:extLst>
        </xdr:cNvPr>
        <xdr:cNvSpPr txBox="1"/>
      </xdr:nvSpPr>
      <xdr:spPr>
        <a:xfrm>
          <a:off x="10528300" y="9620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71438</xdr:rowOff>
    </xdr:from>
    <xdr:to>
      <xdr:col>50</xdr:col>
      <xdr:colOff>165100</xdr:colOff>
      <xdr:row>58</xdr:row>
      <xdr:rowOff>1588</xdr:rowOff>
    </xdr:to>
    <xdr:sp macro="" textlink="">
      <xdr:nvSpPr>
        <xdr:cNvPr id="365" name="楕円 364">
          <a:extLst>
            <a:ext uri="{FF2B5EF4-FFF2-40B4-BE49-F238E27FC236}">
              <a16:creationId xmlns:a16="http://schemas.microsoft.com/office/drawing/2014/main" id="{00000000-0008-0000-0700-00006D010000}"/>
            </a:ext>
          </a:extLst>
        </xdr:cNvPr>
        <xdr:cNvSpPr/>
      </xdr:nvSpPr>
      <xdr:spPr>
        <a:xfrm>
          <a:off x="9588500" y="9844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18115</xdr:rowOff>
    </xdr:from>
    <xdr:ext cx="534377"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9372111" y="9619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82906</xdr:rowOff>
    </xdr:from>
    <xdr:to>
      <xdr:col>46</xdr:col>
      <xdr:colOff>38100</xdr:colOff>
      <xdr:row>58</xdr:row>
      <xdr:rowOff>13056</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8699500" y="9855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29583</xdr:rowOff>
    </xdr:from>
    <xdr:ext cx="534377"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483111" y="9630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106553</xdr:rowOff>
    </xdr:from>
    <xdr:to>
      <xdr:col>41</xdr:col>
      <xdr:colOff>101600</xdr:colOff>
      <xdr:row>58</xdr:row>
      <xdr:rowOff>36703</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7810500" y="9879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53230</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7594111" y="9654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89421</xdr:rowOff>
    </xdr:from>
    <xdr:to>
      <xdr:col>36</xdr:col>
      <xdr:colOff>165100</xdr:colOff>
      <xdr:row>58</xdr:row>
      <xdr:rowOff>19571</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6921500" y="9862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36098</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6705111" y="9637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4" name="テキスト ボックス 383">
          <a:extLst>
            <a:ext uri="{FF2B5EF4-FFF2-40B4-BE49-F238E27FC236}">
              <a16:creationId xmlns:a16="http://schemas.microsoft.com/office/drawing/2014/main" id="{00000000-0008-0000-0700-000080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5" name="直線コネクタ 384">
          <a:extLst>
            <a:ext uri="{FF2B5EF4-FFF2-40B4-BE49-F238E27FC236}">
              <a16:creationId xmlns:a16="http://schemas.microsoft.com/office/drawing/2014/main" id="{00000000-0008-0000-0700-000081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商工費グラフ枠">
          <a:extLst>
            <a:ext uri="{FF2B5EF4-FFF2-40B4-BE49-F238E27FC236}">
              <a16:creationId xmlns:a16="http://schemas.microsoft.com/office/drawing/2014/main" id="{00000000-0008-0000-0700-00008B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26791</xdr:rowOff>
    </xdr:from>
    <xdr:to>
      <xdr:col>54</xdr:col>
      <xdr:colOff>189865</xdr:colOff>
      <xdr:row>79</xdr:row>
      <xdr:rowOff>3854</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flipV="1">
          <a:off x="10475595" y="12199741"/>
          <a:ext cx="1270" cy="13486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7681</xdr:rowOff>
    </xdr:from>
    <xdr:ext cx="469744" cy="259045"/>
    <xdr:sp macro="" textlink="">
      <xdr:nvSpPr>
        <xdr:cNvPr id="397" name="商工費最小値テキスト">
          <a:extLst>
            <a:ext uri="{FF2B5EF4-FFF2-40B4-BE49-F238E27FC236}">
              <a16:creationId xmlns:a16="http://schemas.microsoft.com/office/drawing/2014/main" id="{00000000-0008-0000-0700-00008D010000}"/>
            </a:ext>
          </a:extLst>
        </xdr:cNvPr>
        <xdr:cNvSpPr txBox="1"/>
      </xdr:nvSpPr>
      <xdr:spPr>
        <a:xfrm>
          <a:off x="10528300" y="13552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3854</xdr:rowOff>
    </xdr:from>
    <xdr:to>
      <xdr:col>55</xdr:col>
      <xdr:colOff>88900</xdr:colOff>
      <xdr:row>79</xdr:row>
      <xdr:rowOff>3854</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10388600" y="13548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144918</xdr:rowOff>
    </xdr:from>
    <xdr:ext cx="534377" cy="259045"/>
    <xdr:sp macro="" textlink="">
      <xdr:nvSpPr>
        <xdr:cNvPr id="399" name="商工費最大値テキスト">
          <a:extLst>
            <a:ext uri="{FF2B5EF4-FFF2-40B4-BE49-F238E27FC236}">
              <a16:creationId xmlns:a16="http://schemas.microsoft.com/office/drawing/2014/main" id="{00000000-0008-0000-0700-00008F010000}"/>
            </a:ext>
          </a:extLst>
        </xdr:cNvPr>
        <xdr:cNvSpPr txBox="1"/>
      </xdr:nvSpPr>
      <xdr:spPr>
        <a:xfrm>
          <a:off x="10528300" y="11974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72,927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26791</xdr:rowOff>
    </xdr:from>
    <xdr:to>
      <xdr:col>55</xdr:col>
      <xdr:colOff>88900</xdr:colOff>
      <xdr:row>71</xdr:row>
      <xdr:rowOff>26791</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10388600" y="121997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56717</xdr:rowOff>
    </xdr:from>
    <xdr:to>
      <xdr:col>55</xdr:col>
      <xdr:colOff>0</xdr:colOff>
      <xdr:row>77</xdr:row>
      <xdr:rowOff>71386</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9639300" y="13086917"/>
          <a:ext cx="838200" cy="186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30866</xdr:rowOff>
    </xdr:from>
    <xdr:ext cx="534377" cy="259045"/>
    <xdr:sp macro="" textlink="">
      <xdr:nvSpPr>
        <xdr:cNvPr id="402" name="商工費平均値テキスト">
          <a:extLst>
            <a:ext uri="{FF2B5EF4-FFF2-40B4-BE49-F238E27FC236}">
              <a16:creationId xmlns:a16="http://schemas.microsoft.com/office/drawing/2014/main" id="{00000000-0008-0000-0700-000092010000}"/>
            </a:ext>
          </a:extLst>
        </xdr:cNvPr>
        <xdr:cNvSpPr txBox="1"/>
      </xdr:nvSpPr>
      <xdr:spPr>
        <a:xfrm>
          <a:off x="10528300" y="132325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52439</xdr:rowOff>
    </xdr:from>
    <xdr:to>
      <xdr:col>55</xdr:col>
      <xdr:colOff>50800</xdr:colOff>
      <xdr:row>77</xdr:row>
      <xdr:rowOff>154039</xdr:rowOff>
    </xdr:to>
    <xdr:sp macro="" textlink="">
      <xdr:nvSpPr>
        <xdr:cNvPr id="403" name="フローチャート: 判断 402">
          <a:extLst>
            <a:ext uri="{FF2B5EF4-FFF2-40B4-BE49-F238E27FC236}">
              <a16:creationId xmlns:a16="http://schemas.microsoft.com/office/drawing/2014/main" id="{00000000-0008-0000-0700-000093010000}"/>
            </a:ext>
          </a:extLst>
        </xdr:cNvPr>
        <xdr:cNvSpPr/>
      </xdr:nvSpPr>
      <xdr:spPr>
        <a:xfrm>
          <a:off x="10426700" y="13254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56717</xdr:rowOff>
    </xdr:from>
    <xdr:to>
      <xdr:col>50</xdr:col>
      <xdr:colOff>114300</xdr:colOff>
      <xdr:row>76</xdr:row>
      <xdr:rowOff>80302</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8750300" y="13086917"/>
          <a:ext cx="889000" cy="23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8985</xdr:rowOff>
    </xdr:from>
    <xdr:to>
      <xdr:col>50</xdr:col>
      <xdr:colOff>165100</xdr:colOff>
      <xdr:row>77</xdr:row>
      <xdr:rowOff>110585</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9588500" y="13210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101712</xdr:rowOff>
    </xdr:from>
    <xdr:ext cx="534377" cy="259045"/>
    <xdr:sp macro="" textlink="">
      <xdr:nvSpPr>
        <xdr:cNvPr id="406" name="テキスト ボックス 405">
          <a:extLst>
            <a:ext uri="{FF2B5EF4-FFF2-40B4-BE49-F238E27FC236}">
              <a16:creationId xmlns:a16="http://schemas.microsoft.com/office/drawing/2014/main" id="{00000000-0008-0000-0700-000096010000}"/>
            </a:ext>
          </a:extLst>
        </xdr:cNvPr>
        <xdr:cNvSpPr txBox="1"/>
      </xdr:nvSpPr>
      <xdr:spPr>
        <a:xfrm>
          <a:off x="9372111" y="13303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80302</xdr:rowOff>
    </xdr:from>
    <xdr:to>
      <xdr:col>45</xdr:col>
      <xdr:colOff>177800</xdr:colOff>
      <xdr:row>76</xdr:row>
      <xdr:rowOff>150825</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7861300" y="13110502"/>
          <a:ext cx="889000" cy="70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19292</xdr:rowOff>
    </xdr:from>
    <xdr:to>
      <xdr:col>46</xdr:col>
      <xdr:colOff>38100</xdr:colOff>
      <xdr:row>77</xdr:row>
      <xdr:rowOff>120892</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8699500" y="13220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112019</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8483111" y="13313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150825</xdr:rowOff>
    </xdr:from>
    <xdr:to>
      <xdr:col>41</xdr:col>
      <xdr:colOff>50800</xdr:colOff>
      <xdr:row>77</xdr:row>
      <xdr:rowOff>4463</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flipV="1">
          <a:off x="6972300" y="13181025"/>
          <a:ext cx="889000" cy="25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149079</xdr:rowOff>
    </xdr:from>
    <xdr:to>
      <xdr:col>41</xdr:col>
      <xdr:colOff>101600</xdr:colOff>
      <xdr:row>77</xdr:row>
      <xdr:rowOff>79229</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7810500" y="13179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70356</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7594111" y="13272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103530</xdr:rowOff>
    </xdr:from>
    <xdr:to>
      <xdr:col>36</xdr:col>
      <xdr:colOff>165100</xdr:colOff>
      <xdr:row>78</xdr:row>
      <xdr:rowOff>33680</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6921500" y="13305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24807</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6705111" y="13397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20586</xdr:rowOff>
    </xdr:from>
    <xdr:to>
      <xdr:col>55</xdr:col>
      <xdr:colOff>50800</xdr:colOff>
      <xdr:row>77</xdr:row>
      <xdr:rowOff>122186</xdr:rowOff>
    </xdr:to>
    <xdr:sp macro="" textlink="">
      <xdr:nvSpPr>
        <xdr:cNvPr id="420" name="楕円 419">
          <a:extLst>
            <a:ext uri="{FF2B5EF4-FFF2-40B4-BE49-F238E27FC236}">
              <a16:creationId xmlns:a16="http://schemas.microsoft.com/office/drawing/2014/main" id="{00000000-0008-0000-0700-0000A4010000}"/>
            </a:ext>
          </a:extLst>
        </xdr:cNvPr>
        <xdr:cNvSpPr/>
      </xdr:nvSpPr>
      <xdr:spPr>
        <a:xfrm>
          <a:off x="10426700" y="13222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43463</xdr:rowOff>
    </xdr:from>
    <xdr:ext cx="534377" cy="259045"/>
    <xdr:sp macro="" textlink="">
      <xdr:nvSpPr>
        <xdr:cNvPr id="421" name="商工費該当値テキスト">
          <a:extLst>
            <a:ext uri="{FF2B5EF4-FFF2-40B4-BE49-F238E27FC236}">
              <a16:creationId xmlns:a16="http://schemas.microsoft.com/office/drawing/2014/main" id="{00000000-0008-0000-0700-0000A5010000}"/>
            </a:ext>
          </a:extLst>
        </xdr:cNvPr>
        <xdr:cNvSpPr txBox="1"/>
      </xdr:nvSpPr>
      <xdr:spPr>
        <a:xfrm>
          <a:off x="10528300" y="13073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5917</xdr:rowOff>
    </xdr:from>
    <xdr:to>
      <xdr:col>50</xdr:col>
      <xdr:colOff>165100</xdr:colOff>
      <xdr:row>76</xdr:row>
      <xdr:rowOff>107517</xdr:rowOff>
    </xdr:to>
    <xdr:sp macro="" textlink="">
      <xdr:nvSpPr>
        <xdr:cNvPr id="422" name="楕円 421">
          <a:extLst>
            <a:ext uri="{FF2B5EF4-FFF2-40B4-BE49-F238E27FC236}">
              <a16:creationId xmlns:a16="http://schemas.microsoft.com/office/drawing/2014/main" id="{00000000-0008-0000-0700-0000A6010000}"/>
            </a:ext>
          </a:extLst>
        </xdr:cNvPr>
        <xdr:cNvSpPr/>
      </xdr:nvSpPr>
      <xdr:spPr>
        <a:xfrm>
          <a:off x="9588500" y="13036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124045</xdr:rowOff>
    </xdr:from>
    <xdr:ext cx="534377"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372111" y="12811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29502</xdr:rowOff>
    </xdr:from>
    <xdr:to>
      <xdr:col>46</xdr:col>
      <xdr:colOff>38100</xdr:colOff>
      <xdr:row>76</xdr:row>
      <xdr:rowOff>131102</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8699500" y="13059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147629</xdr:rowOff>
    </xdr:from>
    <xdr:ext cx="534377"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483111" y="12834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100025</xdr:rowOff>
    </xdr:from>
    <xdr:to>
      <xdr:col>41</xdr:col>
      <xdr:colOff>101600</xdr:colOff>
      <xdr:row>77</xdr:row>
      <xdr:rowOff>30175</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7810500" y="13130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46702</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7594111" y="12905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125113</xdr:rowOff>
    </xdr:from>
    <xdr:to>
      <xdr:col>36</xdr:col>
      <xdr:colOff>165100</xdr:colOff>
      <xdr:row>77</xdr:row>
      <xdr:rowOff>55263</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6921500" y="13155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71791</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6705111" y="12930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土木費グラフ枠">
          <a:extLst>
            <a:ext uri="{FF2B5EF4-FFF2-40B4-BE49-F238E27FC236}">
              <a16:creationId xmlns:a16="http://schemas.microsoft.com/office/drawing/2014/main" id="{00000000-0008-0000-07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167997</xdr:rowOff>
    </xdr:from>
    <xdr:to>
      <xdr:col>54</xdr:col>
      <xdr:colOff>189865</xdr:colOff>
      <xdr:row>99</xdr:row>
      <xdr:rowOff>67610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flipV="1">
          <a:off x="10475595" y="15598497"/>
          <a:ext cx="1270" cy="14426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71437</xdr:rowOff>
    </xdr:from>
    <xdr:ext cx="534377" cy="259045"/>
    <xdr:sp macro="" textlink="">
      <xdr:nvSpPr>
        <xdr:cNvPr id="457" name="土木費最小値テキスト">
          <a:extLst>
            <a:ext uri="{FF2B5EF4-FFF2-40B4-BE49-F238E27FC236}">
              <a16:creationId xmlns:a16="http://schemas.microsoft.com/office/drawing/2014/main" id="{00000000-0008-0000-0700-0000C9010000}"/>
            </a:ext>
          </a:extLst>
        </xdr:cNvPr>
        <xdr:cNvSpPr txBox="1"/>
      </xdr:nvSpPr>
      <xdr:spPr>
        <a:xfrm>
          <a:off x="10528300" y="17044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67610</xdr:rowOff>
    </xdr:from>
    <xdr:to>
      <xdr:col>55</xdr:col>
      <xdr:colOff>88900</xdr:colOff>
      <xdr:row>99</xdr:row>
      <xdr:rowOff>67610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10388600" y="17041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114674</xdr:rowOff>
    </xdr:from>
    <xdr:ext cx="599010" cy="259045"/>
    <xdr:sp macro="" textlink="">
      <xdr:nvSpPr>
        <xdr:cNvPr id="459" name="土木費最大値テキスト">
          <a:extLst>
            <a:ext uri="{FF2B5EF4-FFF2-40B4-BE49-F238E27FC236}">
              <a16:creationId xmlns:a16="http://schemas.microsoft.com/office/drawing/2014/main" id="{00000000-0008-0000-0700-0000CB010000}"/>
            </a:ext>
          </a:extLst>
        </xdr:cNvPr>
        <xdr:cNvSpPr txBox="1"/>
      </xdr:nvSpPr>
      <xdr:spPr>
        <a:xfrm>
          <a:off x="10528300" y="153737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110,267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167997</xdr:rowOff>
    </xdr:from>
    <xdr:to>
      <xdr:col>55</xdr:col>
      <xdr:colOff>88900</xdr:colOff>
      <xdr:row>90</xdr:row>
      <xdr:rowOff>167997</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10388600" y="15598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54873</xdr:rowOff>
    </xdr:from>
    <xdr:to>
      <xdr:col>55</xdr:col>
      <xdr:colOff>0</xdr:colOff>
      <xdr:row>95</xdr:row>
      <xdr:rowOff>118261</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9639300" y="16342623"/>
          <a:ext cx="838200" cy="63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138667</xdr:rowOff>
    </xdr:from>
    <xdr:ext cx="534377" cy="259045"/>
    <xdr:sp macro="" textlink="">
      <xdr:nvSpPr>
        <xdr:cNvPr id="462" name="土木費平均値テキスト">
          <a:extLst>
            <a:ext uri="{FF2B5EF4-FFF2-40B4-BE49-F238E27FC236}">
              <a16:creationId xmlns:a16="http://schemas.microsoft.com/office/drawing/2014/main" id="{00000000-0008-0000-0700-0000CE010000}"/>
            </a:ext>
          </a:extLst>
        </xdr:cNvPr>
        <xdr:cNvSpPr txBox="1"/>
      </xdr:nvSpPr>
      <xdr:spPr>
        <a:xfrm>
          <a:off x="10528300" y="165978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160240</xdr:rowOff>
    </xdr:from>
    <xdr:to>
      <xdr:col>55</xdr:col>
      <xdr:colOff>50800</xdr:colOff>
      <xdr:row>97</xdr:row>
      <xdr:rowOff>90390</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10426700" y="16619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54873</xdr:rowOff>
    </xdr:from>
    <xdr:to>
      <xdr:col>50</xdr:col>
      <xdr:colOff>114300</xdr:colOff>
      <xdr:row>96</xdr:row>
      <xdr:rowOff>56162</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8750300" y="16342623"/>
          <a:ext cx="889000" cy="172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144041</xdr:rowOff>
    </xdr:from>
    <xdr:to>
      <xdr:col>50</xdr:col>
      <xdr:colOff>165100</xdr:colOff>
      <xdr:row>97</xdr:row>
      <xdr:rowOff>74191</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9588500" y="16603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65318</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9372111" y="16695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143537</xdr:rowOff>
    </xdr:from>
    <xdr:to>
      <xdr:col>45</xdr:col>
      <xdr:colOff>177800</xdr:colOff>
      <xdr:row>96</xdr:row>
      <xdr:rowOff>56162</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7861300" y="16431287"/>
          <a:ext cx="889000" cy="84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156239</xdr:rowOff>
    </xdr:from>
    <xdr:to>
      <xdr:col>46</xdr:col>
      <xdr:colOff>38100</xdr:colOff>
      <xdr:row>97</xdr:row>
      <xdr:rowOff>86389</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8699500" y="16615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77516</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8483111" y="16708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143537</xdr:rowOff>
    </xdr:from>
    <xdr:to>
      <xdr:col>41</xdr:col>
      <xdr:colOff>50800</xdr:colOff>
      <xdr:row>97</xdr:row>
      <xdr:rowOff>33499</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flipV="1">
          <a:off x="6972300" y="16431287"/>
          <a:ext cx="889000" cy="232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157398</xdr:rowOff>
    </xdr:from>
    <xdr:to>
      <xdr:col>41</xdr:col>
      <xdr:colOff>101600</xdr:colOff>
      <xdr:row>97</xdr:row>
      <xdr:rowOff>87548</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7810500" y="16616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78675</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594111" y="16709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170723</xdr:rowOff>
    </xdr:from>
    <xdr:to>
      <xdr:col>36</xdr:col>
      <xdr:colOff>165100</xdr:colOff>
      <xdr:row>97</xdr:row>
      <xdr:rowOff>100873</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6921500" y="16629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92000</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6705111" y="16722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67461</xdr:rowOff>
    </xdr:from>
    <xdr:to>
      <xdr:col>55</xdr:col>
      <xdr:colOff>50800</xdr:colOff>
      <xdr:row>95</xdr:row>
      <xdr:rowOff>169061</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10426700" y="16355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90338</xdr:rowOff>
    </xdr:from>
    <xdr:ext cx="534377" cy="259045"/>
    <xdr:sp macro="" textlink="">
      <xdr:nvSpPr>
        <xdr:cNvPr id="481" name="土木費該当値テキスト">
          <a:extLst>
            <a:ext uri="{FF2B5EF4-FFF2-40B4-BE49-F238E27FC236}">
              <a16:creationId xmlns:a16="http://schemas.microsoft.com/office/drawing/2014/main" id="{00000000-0008-0000-0700-0000E1010000}"/>
            </a:ext>
          </a:extLst>
        </xdr:cNvPr>
        <xdr:cNvSpPr txBox="1"/>
      </xdr:nvSpPr>
      <xdr:spPr>
        <a:xfrm>
          <a:off x="10528300" y="16206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4073</xdr:rowOff>
    </xdr:from>
    <xdr:to>
      <xdr:col>50</xdr:col>
      <xdr:colOff>165100</xdr:colOff>
      <xdr:row>95</xdr:row>
      <xdr:rowOff>105673</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9588500" y="16291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122200</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9372111" y="16067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5362</xdr:rowOff>
    </xdr:from>
    <xdr:to>
      <xdr:col>46</xdr:col>
      <xdr:colOff>38100</xdr:colOff>
      <xdr:row>96</xdr:row>
      <xdr:rowOff>106962</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8699500" y="16464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123489</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8483111" y="16239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92737</xdr:rowOff>
    </xdr:from>
    <xdr:to>
      <xdr:col>41</xdr:col>
      <xdr:colOff>101600</xdr:colOff>
      <xdr:row>96</xdr:row>
      <xdr:rowOff>22887</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7810500" y="16380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39414</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7594111" y="16155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154149</xdr:rowOff>
    </xdr:from>
    <xdr:to>
      <xdr:col>36</xdr:col>
      <xdr:colOff>165100</xdr:colOff>
      <xdr:row>97</xdr:row>
      <xdr:rowOff>84299</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6921500" y="16613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100826</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6705111" y="16388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a:extLst>
            <a:ext uri="{FF2B5EF4-FFF2-40B4-BE49-F238E27FC236}">
              <a16:creationId xmlns:a16="http://schemas.microsoft.com/office/drawing/2014/main" id="{00000000-0008-0000-07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118212</xdr:rowOff>
    </xdr:from>
    <xdr:to>
      <xdr:col>85</xdr:col>
      <xdr:colOff>126364</xdr:colOff>
      <xdr:row>38</xdr:row>
      <xdr:rowOff>112908</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6317595" y="5261712"/>
          <a:ext cx="1269" cy="13662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116735</xdr:rowOff>
    </xdr:from>
    <xdr:ext cx="534377" cy="259045"/>
    <xdr:sp macro="" textlink="">
      <xdr:nvSpPr>
        <xdr:cNvPr id="513" name="消防費最小値テキスト">
          <a:extLst>
            <a:ext uri="{FF2B5EF4-FFF2-40B4-BE49-F238E27FC236}">
              <a16:creationId xmlns:a16="http://schemas.microsoft.com/office/drawing/2014/main" id="{00000000-0008-0000-0700-000001020000}"/>
            </a:ext>
          </a:extLst>
        </xdr:cNvPr>
        <xdr:cNvSpPr txBox="1"/>
      </xdr:nvSpPr>
      <xdr:spPr>
        <a:xfrm>
          <a:off x="16370300" y="6631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112908</xdr:rowOff>
    </xdr:from>
    <xdr:to>
      <xdr:col>86</xdr:col>
      <xdr:colOff>25400</xdr:colOff>
      <xdr:row>38</xdr:row>
      <xdr:rowOff>112908</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6628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64889</xdr:rowOff>
    </xdr:from>
    <xdr:ext cx="534377" cy="259045"/>
    <xdr:sp macro="" textlink="">
      <xdr:nvSpPr>
        <xdr:cNvPr id="515" name="消防費最大値テキスト">
          <a:extLst>
            <a:ext uri="{FF2B5EF4-FFF2-40B4-BE49-F238E27FC236}">
              <a16:creationId xmlns:a16="http://schemas.microsoft.com/office/drawing/2014/main" id="{00000000-0008-0000-0700-000003020000}"/>
            </a:ext>
          </a:extLst>
        </xdr:cNvPr>
        <xdr:cNvSpPr txBox="1"/>
      </xdr:nvSpPr>
      <xdr:spPr>
        <a:xfrm>
          <a:off x="16370300" y="5036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40,470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118212</xdr:rowOff>
    </xdr:from>
    <xdr:to>
      <xdr:col>86</xdr:col>
      <xdr:colOff>25400</xdr:colOff>
      <xdr:row>30</xdr:row>
      <xdr:rowOff>118212</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5261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52466</xdr:rowOff>
    </xdr:from>
    <xdr:to>
      <xdr:col>85</xdr:col>
      <xdr:colOff>127000</xdr:colOff>
      <xdr:row>37</xdr:row>
      <xdr:rowOff>95580</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5481300" y="6396116"/>
          <a:ext cx="838200" cy="43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105559</xdr:rowOff>
    </xdr:from>
    <xdr:ext cx="534377" cy="259045"/>
    <xdr:sp macro="" textlink="">
      <xdr:nvSpPr>
        <xdr:cNvPr id="518" name="消防費平均値テキスト">
          <a:extLst>
            <a:ext uri="{FF2B5EF4-FFF2-40B4-BE49-F238E27FC236}">
              <a16:creationId xmlns:a16="http://schemas.microsoft.com/office/drawing/2014/main" id="{00000000-0008-0000-0700-000006020000}"/>
            </a:ext>
          </a:extLst>
        </xdr:cNvPr>
        <xdr:cNvSpPr txBox="1"/>
      </xdr:nvSpPr>
      <xdr:spPr>
        <a:xfrm>
          <a:off x="16370300" y="61063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82682</xdr:rowOff>
    </xdr:from>
    <xdr:to>
      <xdr:col>85</xdr:col>
      <xdr:colOff>177800</xdr:colOff>
      <xdr:row>37</xdr:row>
      <xdr:rowOff>12832</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6268700" y="6254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52466</xdr:rowOff>
    </xdr:from>
    <xdr:to>
      <xdr:col>81</xdr:col>
      <xdr:colOff>50800</xdr:colOff>
      <xdr:row>38</xdr:row>
      <xdr:rowOff>5741</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4592300" y="6396116"/>
          <a:ext cx="889000" cy="124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138186</xdr:rowOff>
    </xdr:from>
    <xdr:to>
      <xdr:col>81</xdr:col>
      <xdr:colOff>101600</xdr:colOff>
      <xdr:row>37</xdr:row>
      <xdr:rowOff>68336</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5430500" y="6310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84863</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5214111" y="6085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5741</xdr:rowOff>
    </xdr:from>
    <xdr:to>
      <xdr:col>76</xdr:col>
      <xdr:colOff>114300</xdr:colOff>
      <xdr:row>38</xdr:row>
      <xdr:rowOff>7021</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3703300" y="6520841"/>
          <a:ext cx="889000" cy="1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130322</xdr:rowOff>
    </xdr:from>
    <xdr:to>
      <xdr:col>76</xdr:col>
      <xdr:colOff>165100</xdr:colOff>
      <xdr:row>37</xdr:row>
      <xdr:rowOff>60472</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4541500" y="6302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76999</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4325111" y="6077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7021</xdr:rowOff>
    </xdr:from>
    <xdr:to>
      <xdr:col>71</xdr:col>
      <xdr:colOff>177800</xdr:colOff>
      <xdr:row>38</xdr:row>
      <xdr:rowOff>15022</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2814300" y="6522121"/>
          <a:ext cx="889000" cy="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114000</xdr:rowOff>
    </xdr:from>
    <xdr:to>
      <xdr:col>72</xdr:col>
      <xdr:colOff>38100</xdr:colOff>
      <xdr:row>37</xdr:row>
      <xdr:rowOff>44150</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3652500" y="628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60677</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3436111" y="6061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126253</xdr:rowOff>
    </xdr:from>
    <xdr:to>
      <xdr:col>67</xdr:col>
      <xdr:colOff>101600</xdr:colOff>
      <xdr:row>37</xdr:row>
      <xdr:rowOff>56403</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2763500" y="6298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72930</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547111" y="6073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44780</xdr:rowOff>
    </xdr:from>
    <xdr:to>
      <xdr:col>85</xdr:col>
      <xdr:colOff>177800</xdr:colOff>
      <xdr:row>37</xdr:row>
      <xdr:rowOff>146380</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6268700" y="6388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23207</xdr:rowOff>
    </xdr:from>
    <xdr:ext cx="534377" cy="259045"/>
    <xdr:sp macro="" textlink="">
      <xdr:nvSpPr>
        <xdr:cNvPr id="537" name="消防費該当値テキスト">
          <a:extLst>
            <a:ext uri="{FF2B5EF4-FFF2-40B4-BE49-F238E27FC236}">
              <a16:creationId xmlns:a16="http://schemas.microsoft.com/office/drawing/2014/main" id="{00000000-0008-0000-0700-000019020000}"/>
            </a:ext>
          </a:extLst>
        </xdr:cNvPr>
        <xdr:cNvSpPr txBox="1"/>
      </xdr:nvSpPr>
      <xdr:spPr>
        <a:xfrm>
          <a:off x="16370300" y="6366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1666</xdr:rowOff>
    </xdr:from>
    <xdr:to>
      <xdr:col>81</xdr:col>
      <xdr:colOff>101600</xdr:colOff>
      <xdr:row>37</xdr:row>
      <xdr:rowOff>103266</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5430500" y="6345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94393</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14111" y="6438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126390</xdr:rowOff>
    </xdr:from>
    <xdr:to>
      <xdr:col>76</xdr:col>
      <xdr:colOff>165100</xdr:colOff>
      <xdr:row>38</xdr:row>
      <xdr:rowOff>56541</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4541500" y="647004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47668</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325111" y="6562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127671</xdr:rowOff>
    </xdr:from>
    <xdr:to>
      <xdr:col>72</xdr:col>
      <xdr:colOff>38100</xdr:colOff>
      <xdr:row>38</xdr:row>
      <xdr:rowOff>57821</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3652500" y="6471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48948</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436111" y="6564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135672</xdr:rowOff>
    </xdr:from>
    <xdr:to>
      <xdr:col>67</xdr:col>
      <xdr:colOff>101600</xdr:colOff>
      <xdr:row>38</xdr:row>
      <xdr:rowOff>65822</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2763500" y="6479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56949</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547111" y="6572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74,304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教育費グラフ枠">
          <a:extLst>
            <a:ext uri="{FF2B5EF4-FFF2-40B4-BE49-F238E27FC236}">
              <a16:creationId xmlns:a16="http://schemas.microsoft.com/office/drawing/2014/main" id="{00000000-0008-0000-07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71806</xdr:rowOff>
    </xdr:from>
    <xdr:to>
      <xdr:col>85</xdr:col>
      <xdr:colOff>126364</xdr:colOff>
      <xdr:row>59</xdr:row>
      <xdr:rowOff>55042</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6317595" y="8815756"/>
          <a:ext cx="1269" cy="1354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58869</xdr:rowOff>
    </xdr:from>
    <xdr:ext cx="534377" cy="259045"/>
    <xdr:sp macro="" textlink="">
      <xdr:nvSpPr>
        <xdr:cNvPr id="571" name="教育費最小値テキスト">
          <a:extLst>
            <a:ext uri="{FF2B5EF4-FFF2-40B4-BE49-F238E27FC236}">
              <a16:creationId xmlns:a16="http://schemas.microsoft.com/office/drawing/2014/main" id="{00000000-0008-0000-0700-00003B020000}"/>
            </a:ext>
          </a:extLst>
        </xdr:cNvPr>
        <xdr:cNvSpPr txBox="1"/>
      </xdr:nvSpPr>
      <xdr:spPr>
        <a:xfrm>
          <a:off x="16370300" y="10174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55042</xdr:rowOff>
    </xdr:from>
    <xdr:to>
      <xdr:col>86</xdr:col>
      <xdr:colOff>25400</xdr:colOff>
      <xdr:row>59</xdr:row>
      <xdr:rowOff>55042</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6230600" y="10170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18483</xdr:rowOff>
    </xdr:from>
    <xdr:ext cx="599010" cy="259045"/>
    <xdr:sp macro="" textlink="">
      <xdr:nvSpPr>
        <xdr:cNvPr id="573" name="教育費最大値テキスト">
          <a:extLst>
            <a:ext uri="{FF2B5EF4-FFF2-40B4-BE49-F238E27FC236}">
              <a16:creationId xmlns:a16="http://schemas.microsoft.com/office/drawing/2014/main" id="{00000000-0008-0000-0700-00003D020000}"/>
            </a:ext>
          </a:extLst>
        </xdr:cNvPr>
        <xdr:cNvSpPr txBox="1"/>
      </xdr:nvSpPr>
      <xdr:spPr>
        <a:xfrm>
          <a:off x="16370300" y="85909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135,846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71806</xdr:rowOff>
    </xdr:from>
    <xdr:to>
      <xdr:col>86</xdr:col>
      <xdr:colOff>25400</xdr:colOff>
      <xdr:row>51</xdr:row>
      <xdr:rowOff>71806</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8815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79794</xdr:rowOff>
    </xdr:from>
    <xdr:to>
      <xdr:col>85</xdr:col>
      <xdr:colOff>127000</xdr:colOff>
      <xdr:row>57</xdr:row>
      <xdr:rowOff>148717</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5481300" y="9852444"/>
          <a:ext cx="838200" cy="68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42118</xdr:rowOff>
    </xdr:from>
    <xdr:ext cx="534377" cy="259045"/>
    <xdr:sp macro="" textlink="">
      <xdr:nvSpPr>
        <xdr:cNvPr id="576" name="教育費平均値テキスト">
          <a:extLst>
            <a:ext uri="{FF2B5EF4-FFF2-40B4-BE49-F238E27FC236}">
              <a16:creationId xmlns:a16="http://schemas.microsoft.com/office/drawing/2014/main" id="{00000000-0008-0000-0700-000040020000}"/>
            </a:ext>
          </a:extLst>
        </xdr:cNvPr>
        <xdr:cNvSpPr txBox="1"/>
      </xdr:nvSpPr>
      <xdr:spPr>
        <a:xfrm>
          <a:off x="16370300" y="96433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19241</xdr:rowOff>
    </xdr:from>
    <xdr:to>
      <xdr:col>85</xdr:col>
      <xdr:colOff>177800</xdr:colOff>
      <xdr:row>57</xdr:row>
      <xdr:rowOff>120841</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6268700" y="9791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164097</xdr:rowOff>
    </xdr:from>
    <xdr:to>
      <xdr:col>81</xdr:col>
      <xdr:colOff>50800</xdr:colOff>
      <xdr:row>57</xdr:row>
      <xdr:rowOff>148717</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4592300" y="9765297"/>
          <a:ext cx="889000" cy="156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37744</xdr:rowOff>
    </xdr:from>
    <xdr:to>
      <xdr:col>81</xdr:col>
      <xdr:colOff>101600</xdr:colOff>
      <xdr:row>57</xdr:row>
      <xdr:rowOff>139344</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5430500" y="9810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155871</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5214111" y="9585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164097</xdr:rowOff>
    </xdr:from>
    <xdr:to>
      <xdr:col>76</xdr:col>
      <xdr:colOff>114300</xdr:colOff>
      <xdr:row>57</xdr:row>
      <xdr:rowOff>71704</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3703300" y="9765297"/>
          <a:ext cx="889000" cy="79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64605</xdr:rowOff>
    </xdr:from>
    <xdr:to>
      <xdr:col>76</xdr:col>
      <xdr:colOff>165100</xdr:colOff>
      <xdr:row>57</xdr:row>
      <xdr:rowOff>166205</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4541500" y="9837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157332</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4325111" y="9929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71704</xdr:rowOff>
    </xdr:from>
    <xdr:to>
      <xdr:col>71</xdr:col>
      <xdr:colOff>177800</xdr:colOff>
      <xdr:row>58</xdr:row>
      <xdr:rowOff>23178</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flipV="1">
          <a:off x="12814300" y="9844354"/>
          <a:ext cx="889000" cy="122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170599</xdr:rowOff>
    </xdr:from>
    <xdr:to>
      <xdr:col>72</xdr:col>
      <xdr:colOff>38100</xdr:colOff>
      <xdr:row>57</xdr:row>
      <xdr:rowOff>100749</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3652500" y="9771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117276</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3436111" y="9547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37719</xdr:rowOff>
    </xdr:from>
    <xdr:to>
      <xdr:col>67</xdr:col>
      <xdr:colOff>101600</xdr:colOff>
      <xdr:row>57</xdr:row>
      <xdr:rowOff>139319</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2763500" y="9810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155846</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547111" y="9585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28994</xdr:rowOff>
    </xdr:from>
    <xdr:to>
      <xdr:col>85</xdr:col>
      <xdr:colOff>177800</xdr:colOff>
      <xdr:row>57</xdr:row>
      <xdr:rowOff>130594</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6268700" y="9801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7421</xdr:rowOff>
    </xdr:from>
    <xdr:ext cx="534377" cy="259045"/>
    <xdr:sp macro="" textlink="">
      <xdr:nvSpPr>
        <xdr:cNvPr id="595" name="教育費該当値テキスト">
          <a:extLst>
            <a:ext uri="{FF2B5EF4-FFF2-40B4-BE49-F238E27FC236}">
              <a16:creationId xmlns:a16="http://schemas.microsoft.com/office/drawing/2014/main" id="{00000000-0008-0000-0700-000053020000}"/>
            </a:ext>
          </a:extLst>
        </xdr:cNvPr>
        <xdr:cNvSpPr txBox="1"/>
      </xdr:nvSpPr>
      <xdr:spPr>
        <a:xfrm>
          <a:off x="16370300" y="9780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97917</xdr:rowOff>
    </xdr:from>
    <xdr:to>
      <xdr:col>81</xdr:col>
      <xdr:colOff>101600</xdr:colOff>
      <xdr:row>58</xdr:row>
      <xdr:rowOff>28067</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5430500" y="9870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19194</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5214111" y="9963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113297</xdr:rowOff>
    </xdr:from>
    <xdr:to>
      <xdr:col>76</xdr:col>
      <xdr:colOff>165100</xdr:colOff>
      <xdr:row>57</xdr:row>
      <xdr:rowOff>43447</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4541500" y="9714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59974</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325111" y="9489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20904</xdr:rowOff>
    </xdr:from>
    <xdr:to>
      <xdr:col>72</xdr:col>
      <xdr:colOff>38100</xdr:colOff>
      <xdr:row>57</xdr:row>
      <xdr:rowOff>122504</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3652500" y="9793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113631</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3436111" y="9886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143828</xdr:rowOff>
    </xdr:from>
    <xdr:to>
      <xdr:col>67</xdr:col>
      <xdr:colOff>101600</xdr:colOff>
      <xdr:row>58</xdr:row>
      <xdr:rowOff>73978</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2763500" y="9916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65105</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2547111" y="10009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4" name="災害復旧費グラフ枠">
          <a:extLst>
            <a:ext uri="{FF2B5EF4-FFF2-40B4-BE49-F238E27FC236}">
              <a16:creationId xmlns:a16="http://schemas.microsoft.com/office/drawing/2014/main" id="{00000000-0008-0000-0700-000070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10999</xdr:rowOff>
    </xdr:from>
    <xdr:to>
      <xdr:col>85</xdr:col>
      <xdr:colOff>126364</xdr:colOff>
      <xdr:row>78</xdr:row>
      <xdr:rowOff>139700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flipV="1">
          <a:off x="16317595" y="12012499"/>
          <a:ext cx="1269" cy="15003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6" name="災害復旧費最小値テキスト">
          <a:extLst>
            <a:ext uri="{FF2B5EF4-FFF2-40B4-BE49-F238E27FC236}">
              <a16:creationId xmlns:a16="http://schemas.microsoft.com/office/drawing/2014/main" id="{00000000-0008-0000-0700-000072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129126</xdr:rowOff>
    </xdr:from>
    <xdr:ext cx="534377" cy="259045"/>
    <xdr:sp macro="" textlink="">
      <xdr:nvSpPr>
        <xdr:cNvPr id="628" name="災害復旧費最大値テキスト">
          <a:extLst>
            <a:ext uri="{FF2B5EF4-FFF2-40B4-BE49-F238E27FC236}">
              <a16:creationId xmlns:a16="http://schemas.microsoft.com/office/drawing/2014/main" id="{00000000-0008-0000-0700-000074020000}"/>
            </a:ext>
          </a:extLst>
        </xdr:cNvPr>
        <xdr:cNvSpPr txBox="1"/>
      </xdr:nvSpPr>
      <xdr:spPr>
        <a:xfrm>
          <a:off x="16370300" y="11787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65,630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10999</xdr:rowOff>
    </xdr:from>
    <xdr:to>
      <xdr:col>86</xdr:col>
      <xdr:colOff>25400</xdr:colOff>
      <xdr:row>70</xdr:row>
      <xdr:rowOff>10999</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6230600" y="12012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120726</xdr:rowOff>
    </xdr:from>
    <xdr:to>
      <xdr:col>85</xdr:col>
      <xdr:colOff>127000</xdr:colOff>
      <xdr:row>78</xdr:row>
      <xdr:rowOff>129048</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flipV="1">
          <a:off x="15481300" y="13493826"/>
          <a:ext cx="838200" cy="8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53827</xdr:rowOff>
    </xdr:from>
    <xdr:ext cx="469744" cy="259045"/>
    <xdr:sp macro="" textlink="">
      <xdr:nvSpPr>
        <xdr:cNvPr id="631" name="災害復旧費平均値テキスト">
          <a:extLst>
            <a:ext uri="{FF2B5EF4-FFF2-40B4-BE49-F238E27FC236}">
              <a16:creationId xmlns:a16="http://schemas.microsoft.com/office/drawing/2014/main" id="{00000000-0008-0000-0700-000077020000}"/>
            </a:ext>
          </a:extLst>
        </xdr:cNvPr>
        <xdr:cNvSpPr txBox="1"/>
      </xdr:nvSpPr>
      <xdr:spPr>
        <a:xfrm>
          <a:off x="16370300" y="132554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30950</xdr:rowOff>
    </xdr:from>
    <xdr:to>
      <xdr:col>85</xdr:col>
      <xdr:colOff>177800</xdr:colOff>
      <xdr:row>78</xdr:row>
      <xdr:rowOff>132550</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6268700" y="1340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129048</xdr:rowOff>
    </xdr:from>
    <xdr:to>
      <xdr:col>81</xdr:col>
      <xdr:colOff>50800</xdr:colOff>
      <xdr:row>78</xdr:row>
      <xdr:rowOff>132842</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flipV="1">
          <a:off x="14592300" y="13502148"/>
          <a:ext cx="889000" cy="3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31886</xdr:rowOff>
    </xdr:from>
    <xdr:to>
      <xdr:col>81</xdr:col>
      <xdr:colOff>101600</xdr:colOff>
      <xdr:row>78</xdr:row>
      <xdr:rowOff>133486</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5430500" y="13404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150013</xdr:rowOff>
    </xdr:from>
    <xdr:ext cx="469744"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5246428" y="13180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130670</xdr:rowOff>
    </xdr:from>
    <xdr:to>
      <xdr:col>76</xdr:col>
      <xdr:colOff>114300</xdr:colOff>
      <xdr:row>78</xdr:row>
      <xdr:rowOff>132842</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3703300" y="13503770"/>
          <a:ext cx="889000" cy="2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34128</xdr:rowOff>
    </xdr:from>
    <xdr:to>
      <xdr:col>76</xdr:col>
      <xdr:colOff>165100</xdr:colOff>
      <xdr:row>78</xdr:row>
      <xdr:rowOff>135728</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4541500" y="13407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152255</xdr:rowOff>
    </xdr:from>
    <xdr:ext cx="469744"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4357428" y="13182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130670</xdr:rowOff>
    </xdr:from>
    <xdr:to>
      <xdr:col>71</xdr:col>
      <xdr:colOff>177800</xdr:colOff>
      <xdr:row>78</xdr:row>
      <xdr:rowOff>137505</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flipV="1">
          <a:off x="12814300" y="13503770"/>
          <a:ext cx="889000" cy="6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161710</xdr:rowOff>
    </xdr:from>
    <xdr:to>
      <xdr:col>72</xdr:col>
      <xdr:colOff>38100</xdr:colOff>
      <xdr:row>78</xdr:row>
      <xdr:rowOff>91860</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3652500" y="133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108387</xdr:rowOff>
    </xdr:from>
    <xdr:ext cx="469744"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3468428" y="13138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12684</xdr:rowOff>
    </xdr:from>
    <xdr:to>
      <xdr:col>67</xdr:col>
      <xdr:colOff>101600</xdr:colOff>
      <xdr:row>78</xdr:row>
      <xdr:rowOff>114284</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2763500" y="13385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130811</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2579428" y="13161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69926</xdr:rowOff>
    </xdr:from>
    <xdr:to>
      <xdr:col>85</xdr:col>
      <xdr:colOff>177800</xdr:colOff>
      <xdr:row>79</xdr:row>
      <xdr:rowOff>76</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6268700" y="13443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9377</xdr:rowOff>
    </xdr:from>
    <xdr:ext cx="378565" cy="259045"/>
    <xdr:sp macro="" textlink="">
      <xdr:nvSpPr>
        <xdr:cNvPr id="650" name="災害復旧費該当値テキスト">
          <a:extLst>
            <a:ext uri="{FF2B5EF4-FFF2-40B4-BE49-F238E27FC236}">
              <a16:creationId xmlns:a16="http://schemas.microsoft.com/office/drawing/2014/main" id="{00000000-0008-0000-0700-00008A020000}"/>
            </a:ext>
          </a:extLst>
        </xdr:cNvPr>
        <xdr:cNvSpPr txBox="1"/>
      </xdr:nvSpPr>
      <xdr:spPr>
        <a:xfrm>
          <a:off x="16370300" y="133824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78248</xdr:rowOff>
    </xdr:from>
    <xdr:to>
      <xdr:col>81</xdr:col>
      <xdr:colOff>101600</xdr:colOff>
      <xdr:row>79</xdr:row>
      <xdr:rowOff>8398</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5430500" y="13451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78</xdr:row>
      <xdr:rowOff>170975</xdr:rowOff>
    </xdr:from>
    <xdr:ext cx="378565"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5292017" y="135440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82042</xdr:rowOff>
    </xdr:from>
    <xdr:to>
      <xdr:col>76</xdr:col>
      <xdr:colOff>165100</xdr:colOff>
      <xdr:row>79</xdr:row>
      <xdr:rowOff>12192</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4541500" y="13455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3319</xdr:rowOff>
    </xdr:from>
    <xdr:ext cx="378565"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4403017" y="135478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79870</xdr:rowOff>
    </xdr:from>
    <xdr:to>
      <xdr:col>72</xdr:col>
      <xdr:colOff>38100</xdr:colOff>
      <xdr:row>79</xdr:row>
      <xdr:rowOff>10020</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3652500" y="13452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1147</xdr:rowOff>
    </xdr:from>
    <xdr:ext cx="378565"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3514017" y="135456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86705</xdr:rowOff>
    </xdr:from>
    <xdr:to>
      <xdr:col>67</xdr:col>
      <xdr:colOff>101600</xdr:colOff>
      <xdr:row>79</xdr:row>
      <xdr:rowOff>16855</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2763500" y="13459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79</xdr:row>
      <xdr:rowOff>7982</xdr:rowOff>
    </xdr:from>
    <xdr:ext cx="313932"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2657333" y="1355253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公債費グラフ枠">
          <a:extLst>
            <a:ext uri="{FF2B5EF4-FFF2-40B4-BE49-F238E27FC236}">
              <a16:creationId xmlns:a16="http://schemas.microsoft.com/office/drawing/2014/main" id="{00000000-0008-0000-07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84803</xdr:rowOff>
    </xdr:from>
    <xdr:to>
      <xdr:col>85</xdr:col>
      <xdr:colOff>126364</xdr:colOff>
      <xdr:row>98</xdr:row>
      <xdr:rowOff>87089</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6317595" y="15343853"/>
          <a:ext cx="1269" cy="15453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90916</xdr:rowOff>
    </xdr:from>
    <xdr:ext cx="534377" cy="259045"/>
    <xdr:sp macro="" textlink="">
      <xdr:nvSpPr>
        <xdr:cNvPr id="685" name="公債費最小値テキスト">
          <a:extLst>
            <a:ext uri="{FF2B5EF4-FFF2-40B4-BE49-F238E27FC236}">
              <a16:creationId xmlns:a16="http://schemas.microsoft.com/office/drawing/2014/main" id="{00000000-0008-0000-0700-0000AD020000}"/>
            </a:ext>
          </a:extLst>
        </xdr:cNvPr>
        <xdr:cNvSpPr txBox="1"/>
      </xdr:nvSpPr>
      <xdr:spPr>
        <a:xfrm>
          <a:off x="16370300" y="16893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87089</xdr:rowOff>
    </xdr:from>
    <xdr:to>
      <xdr:col>86</xdr:col>
      <xdr:colOff>25400</xdr:colOff>
      <xdr:row>98</xdr:row>
      <xdr:rowOff>87089</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6230600" y="16889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31480</xdr:rowOff>
    </xdr:from>
    <xdr:ext cx="599010" cy="259045"/>
    <xdr:sp macro="" textlink="">
      <xdr:nvSpPr>
        <xdr:cNvPr id="687" name="公債費最大値テキスト">
          <a:extLst>
            <a:ext uri="{FF2B5EF4-FFF2-40B4-BE49-F238E27FC236}">
              <a16:creationId xmlns:a16="http://schemas.microsoft.com/office/drawing/2014/main" id="{00000000-0008-0000-0700-0000AF020000}"/>
            </a:ext>
          </a:extLst>
        </xdr:cNvPr>
        <xdr:cNvSpPr txBox="1"/>
      </xdr:nvSpPr>
      <xdr:spPr>
        <a:xfrm>
          <a:off x="16370300" y="15119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105,862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84803</xdr:rowOff>
    </xdr:from>
    <xdr:to>
      <xdr:col>86</xdr:col>
      <xdr:colOff>25400</xdr:colOff>
      <xdr:row>89</xdr:row>
      <xdr:rowOff>84803</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6230600" y="15343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120155</xdr:rowOff>
    </xdr:from>
    <xdr:to>
      <xdr:col>85</xdr:col>
      <xdr:colOff>127000</xdr:colOff>
      <xdr:row>94</xdr:row>
      <xdr:rowOff>148583</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5481300" y="16236455"/>
          <a:ext cx="838200" cy="28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155289</xdr:rowOff>
    </xdr:from>
    <xdr:ext cx="534377" cy="259045"/>
    <xdr:sp macro="" textlink="">
      <xdr:nvSpPr>
        <xdr:cNvPr id="690" name="公債費平均値テキスト">
          <a:extLst>
            <a:ext uri="{FF2B5EF4-FFF2-40B4-BE49-F238E27FC236}">
              <a16:creationId xmlns:a16="http://schemas.microsoft.com/office/drawing/2014/main" id="{00000000-0008-0000-0700-0000B2020000}"/>
            </a:ext>
          </a:extLst>
        </xdr:cNvPr>
        <xdr:cNvSpPr txBox="1"/>
      </xdr:nvSpPr>
      <xdr:spPr>
        <a:xfrm>
          <a:off x="16370300" y="162715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5412</xdr:rowOff>
    </xdr:from>
    <xdr:to>
      <xdr:col>85</xdr:col>
      <xdr:colOff>177800</xdr:colOff>
      <xdr:row>95</xdr:row>
      <xdr:rowOff>107012</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6268700" y="16293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94633</xdr:rowOff>
    </xdr:from>
    <xdr:to>
      <xdr:col>81</xdr:col>
      <xdr:colOff>50800</xdr:colOff>
      <xdr:row>94</xdr:row>
      <xdr:rowOff>120155</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4592300" y="16210933"/>
          <a:ext cx="889000" cy="25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28403</xdr:rowOff>
    </xdr:from>
    <xdr:to>
      <xdr:col>81</xdr:col>
      <xdr:colOff>101600</xdr:colOff>
      <xdr:row>95</xdr:row>
      <xdr:rowOff>130003</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5430500" y="16316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121130</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5214111" y="16408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67283</xdr:rowOff>
    </xdr:from>
    <xdr:to>
      <xdr:col>76</xdr:col>
      <xdr:colOff>114300</xdr:colOff>
      <xdr:row>94</xdr:row>
      <xdr:rowOff>94633</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3703300" y="16183583"/>
          <a:ext cx="889000" cy="27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23864</xdr:rowOff>
    </xdr:from>
    <xdr:to>
      <xdr:col>76</xdr:col>
      <xdr:colOff>165100</xdr:colOff>
      <xdr:row>95</xdr:row>
      <xdr:rowOff>125464</xdr:rowOff>
    </xdr:to>
    <xdr:sp macro="" textlink="">
      <xdr:nvSpPr>
        <xdr:cNvPr id="696" name="フローチャート: 判断 695">
          <a:extLst>
            <a:ext uri="{FF2B5EF4-FFF2-40B4-BE49-F238E27FC236}">
              <a16:creationId xmlns:a16="http://schemas.microsoft.com/office/drawing/2014/main" id="{00000000-0008-0000-0700-0000B8020000}"/>
            </a:ext>
          </a:extLst>
        </xdr:cNvPr>
        <xdr:cNvSpPr/>
      </xdr:nvSpPr>
      <xdr:spPr>
        <a:xfrm>
          <a:off x="14541500" y="16311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116591</xdr:rowOff>
    </xdr:from>
    <xdr:ext cx="534377"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4325111" y="16404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52260</xdr:rowOff>
    </xdr:from>
    <xdr:to>
      <xdr:col>71</xdr:col>
      <xdr:colOff>177800</xdr:colOff>
      <xdr:row>94</xdr:row>
      <xdr:rowOff>67283</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a:off x="12814300" y="16168560"/>
          <a:ext cx="889000" cy="150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85536</xdr:rowOff>
    </xdr:from>
    <xdr:to>
      <xdr:col>72</xdr:col>
      <xdr:colOff>38100</xdr:colOff>
      <xdr:row>96</xdr:row>
      <xdr:rowOff>15686</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3652500" y="16373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6813</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3436111" y="16466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74890</xdr:rowOff>
    </xdr:from>
    <xdr:to>
      <xdr:col>67</xdr:col>
      <xdr:colOff>101600</xdr:colOff>
      <xdr:row>96</xdr:row>
      <xdr:rowOff>5040</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2763500" y="1636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167617</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2547111" y="16455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97783</xdr:rowOff>
    </xdr:from>
    <xdr:to>
      <xdr:col>85</xdr:col>
      <xdr:colOff>177800</xdr:colOff>
      <xdr:row>95</xdr:row>
      <xdr:rowOff>27933</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6268700" y="16214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120660</xdr:rowOff>
    </xdr:from>
    <xdr:ext cx="534377" cy="259045"/>
    <xdr:sp macro="" textlink="">
      <xdr:nvSpPr>
        <xdr:cNvPr id="709" name="公債費該当値テキスト">
          <a:extLst>
            <a:ext uri="{FF2B5EF4-FFF2-40B4-BE49-F238E27FC236}">
              <a16:creationId xmlns:a16="http://schemas.microsoft.com/office/drawing/2014/main" id="{00000000-0008-0000-0700-0000C5020000}"/>
            </a:ext>
          </a:extLst>
        </xdr:cNvPr>
        <xdr:cNvSpPr txBox="1"/>
      </xdr:nvSpPr>
      <xdr:spPr>
        <a:xfrm>
          <a:off x="16370300" y="16065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69355</xdr:rowOff>
    </xdr:from>
    <xdr:to>
      <xdr:col>81</xdr:col>
      <xdr:colOff>101600</xdr:colOff>
      <xdr:row>94</xdr:row>
      <xdr:rowOff>170955</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5430500" y="16185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16032</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5214111" y="15960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43833</xdr:rowOff>
    </xdr:from>
    <xdr:to>
      <xdr:col>76</xdr:col>
      <xdr:colOff>165100</xdr:colOff>
      <xdr:row>94</xdr:row>
      <xdr:rowOff>145433</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4541500" y="16160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92</xdr:row>
      <xdr:rowOff>161960</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325111" y="15935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16483</xdr:rowOff>
    </xdr:from>
    <xdr:to>
      <xdr:col>72</xdr:col>
      <xdr:colOff>38100</xdr:colOff>
      <xdr:row>94</xdr:row>
      <xdr:rowOff>118083</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3652500" y="16132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92</xdr:row>
      <xdr:rowOff>134610</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3436111" y="15908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1460</xdr:rowOff>
    </xdr:from>
    <xdr:to>
      <xdr:col>67</xdr:col>
      <xdr:colOff>101600</xdr:colOff>
      <xdr:row>94</xdr:row>
      <xdr:rowOff>103060</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2763500" y="16117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92</xdr:row>
      <xdr:rowOff>119587</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2547111" y="15892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諸支出金グラフ枠">
          <a:extLst>
            <a:ext uri="{FF2B5EF4-FFF2-40B4-BE49-F238E27FC236}">
              <a16:creationId xmlns:a16="http://schemas.microsoft.com/office/drawing/2014/main" id="{00000000-0008-0000-07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80127</xdr:rowOff>
    </xdr:from>
    <xdr:to>
      <xdr:col>116</xdr:col>
      <xdr:colOff>62864</xdr:colOff>
      <xdr:row>38</xdr:row>
      <xdr:rowOff>139700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flipV="1">
          <a:off x="22159595" y="5566527"/>
          <a:ext cx="1269" cy="10882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167901</xdr:rowOff>
    </xdr:from>
    <xdr:ext cx="249299" cy="259045"/>
    <xdr:sp macro="" textlink="">
      <xdr:nvSpPr>
        <xdr:cNvPr id="740" name="諸支出金最小値テキスト">
          <a:extLst>
            <a:ext uri="{FF2B5EF4-FFF2-40B4-BE49-F238E27FC236}">
              <a16:creationId xmlns:a16="http://schemas.microsoft.com/office/drawing/2014/main" id="{00000000-0008-0000-0700-0000E4020000}"/>
            </a:ext>
          </a:extLst>
        </xdr:cNvPr>
        <xdr:cNvSpPr txBox="1"/>
      </xdr:nvSpPr>
      <xdr:spPr>
        <a:xfrm>
          <a:off x="22212300" y="668300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26804</xdr:rowOff>
    </xdr:from>
    <xdr:ext cx="534377" cy="259045"/>
    <xdr:sp macro="" textlink="">
      <xdr:nvSpPr>
        <xdr:cNvPr id="742" name="諸支出金最大値テキスト">
          <a:extLst>
            <a:ext uri="{FF2B5EF4-FFF2-40B4-BE49-F238E27FC236}">
              <a16:creationId xmlns:a16="http://schemas.microsoft.com/office/drawing/2014/main" id="{00000000-0008-0000-0700-0000E6020000}"/>
            </a:ext>
          </a:extLst>
        </xdr:cNvPr>
        <xdr:cNvSpPr txBox="1"/>
      </xdr:nvSpPr>
      <xdr:spPr>
        <a:xfrm>
          <a:off x="22212300" y="5341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23,803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80127</xdr:rowOff>
    </xdr:from>
    <xdr:to>
      <xdr:col>116</xdr:col>
      <xdr:colOff>152400</xdr:colOff>
      <xdr:row>32</xdr:row>
      <xdr:rowOff>80127</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55665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85351</xdr:rowOff>
    </xdr:from>
    <xdr:ext cx="378565" cy="259045"/>
    <xdr:sp macro="" textlink="">
      <xdr:nvSpPr>
        <xdr:cNvPr id="745" name="諸支出金平均値テキスト">
          <a:extLst>
            <a:ext uri="{FF2B5EF4-FFF2-40B4-BE49-F238E27FC236}">
              <a16:creationId xmlns:a16="http://schemas.microsoft.com/office/drawing/2014/main" id="{00000000-0008-0000-0700-0000E9020000}"/>
            </a:ext>
          </a:extLst>
        </xdr:cNvPr>
        <xdr:cNvSpPr txBox="1"/>
      </xdr:nvSpPr>
      <xdr:spPr>
        <a:xfrm>
          <a:off x="22212300" y="642900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62474</xdr:rowOff>
    </xdr:from>
    <xdr:to>
      <xdr:col>116</xdr:col>
      <xdr:colOff>114300</xdr:colOff>
      <xdr:row>38</xdr:row>
      <xdr:rowOff>164074</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2110700" y="6577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72486</xdr:rowOff>
    </xdr:from>
    <xdr:to>
      <xdr:col>112</xdr:col>
      <xdr:colOff>38100</xdr:colOff>
      <xdr:row>39</xdr:row>
      <xdr:rowOff>2636</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1272500" y="6587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19164</xdr:rowOff>
    </xdr:from>
    <xdr:ext cx="378565"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1134017" y="63628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71755</xdr:rowOff>
    </xdr:from>
    <xdr:to>
      <xdr:col>107</xdr:col>
      <xdr:colOff>101600</xdr:colOff>
      <xdr:row>39</xdr:row>
      <xdr:rowOff>1905</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0383500" y="6586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18432</xdr:rowOff>
    </xdr:from>
    <xdr:ext cx="378565"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0245017" y="63620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85562</xdr:rowOff>
    </xdr:from>
    <xdr:to>
      <xdr:col>102</xdr:col>
      <xdr:colOff>165100</xdr:colOff>
      <xdr:row>39</xdr:row>
      <xdr:rowOff>15712</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19494500" y="6600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32240</xdr:rowOff>
    </xdr:from>
    <xdr:ext cx="313932"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9388333" y="637589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84831</xdr:rowOff>
    </xdr:from>
    <xdr:to>
      <xdr:col>98</xdr:col>
      <xdr:colOff>38100</xdr:colOff>
      <xdr:row>39</xdr:row>
      <xdr:rowOff>14981</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8605500" y="6599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31508</xdr:rowOff>
    </xdr:from>
    <xdr:ext cx="313932"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8499333" y="637515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40901</xdr:rowOff>
    </xdr:from>
    <xdr:ext cx="249299" cy="259045"/>
    <xdr:sp macro="" textlink="">
      <xdr:nvSpPr>
        <xdr:cNvPr id="764" name="諸支出金該当値テキスト">
          <a:extLst>
            <a:ext uri="{FF2B5EF4-FFF2-40B4-BE49-F238E27FC236}">
              <a16:creationId xmlns:a16="http://schemas.microsoft.com/office/drawing/2014/main" id="{00000000-0008-0000-0700-0000FC020000}"/>
            </a:ext>
          </a:extLst>
        </xdr:cNvPr>
        <xdr:cNvSpPr txBox="1"/>
      </xdr:nvSpPr>
      <xdr:spPr>
        <a:xfrm>
          <a:off x="22212300" y="655600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新潟県平均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前年度繰上充用金グラフ枠">
          <a:extLst>
            <a:ext uri="{FF2B5EF4-FFF2-40B4-BE49-F238E27FC236}">
              <a16:creationId xmlns:a16="http://schemas.microsoft.com/office/drawing/2014/main" id="{00000000-0008-0000-0700-000013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9" name="前年度繰上充用金最小値テキスト">
          <a:extLst>
            <a:ext uri="{FF2B5EF4-FFF2-40B4-BE49-F238E27FC236}">
              <a16:creationId xmlns:a16="http://schemas.microsoft.com/office/drawing/2014/main" id="{00000000-0008-0000-0700-000015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1" name="前年度繰上充用金最大値テキスト">
          <a:extLst>
            <a:ext uri="{FF2B5EF4-FFF2-40B4-BE49-F238E27FC236}">
              <a16:creationId xmlns:a16="http://schemas.microsoft.com/office/drawing/2014/main" id="{00000000-0008-0000-0700-000017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4" name="前年度繰上充用金平均値テキスト">
          <a:extLst>
            <a:ext uri="{FF2B5EF4-FFF2-40B4-BE49-F238E27FC236}">
              <a16:creationId xmlns:a16="http://schemas.microsoft.com/office/drawing/2014/main" id="{00000000-0008-0000-0700-00001A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3" name="前年度繰上充用金該当値テキスト">
          <a:extLst>
            <a:ext uri="{FF2B5EF4-FFF2-40B4-BE49-F238E27FC236}">
              <a16:creationId xmlns:a16="http://schemas.microsoft.com/office/drawing/2014/main" id="{00000000-0008-0000-0700-00002D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2" name="正方形/長方形 821">
          <a:extLst>
            <a:ext uri="{FF2B5EF4-FFF2-40B4-BE49-F238E27FC236}">
              <a16:creationId xmlns:a16="http://schemas.microsoft.com/office/drawing/2014/main" id="{00000000-0008-0000-0700-00003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3" name="正方形/長方形 822">
          <a:extLst>
            <a:ext uri="{FF2B5EF4-FFF2-40B4-BE49-F238E27FC236}">
              <a16:creationId xmlns:a16="http://schemas.microsoft.com/office/drawing/2014/main" id="{00000000-0008-0000-0700-00003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類似団体平均と比較し、上回っている費目として、土木費については、除雪に係る経費によるものが主な要因であり、新潟県平均も高い傾向にある。令和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年度と比較し少雪となったことから、令和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年度は減少した。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農林水産業費については、有機資源センター長寿命化改修事業の年次計画により増加した。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公債費については、市庁舎建設に係る合併特例債などの償還金により類似団体平均を上回っているが、交付税算入率の高い地方債を選択するなど、財政負担の軽減に努めている。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その他の経費については、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おおむね</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類似団体平均と同程度または平均以下のコストとなっているが、継続的な経費削減に努め、可能な限り市民サービスにつながる経費へのシフトを進めていきたい。</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新潟県新発田市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令和5年度は、実質単年度収支が2年連続で赤字となったが、単年度収支に比べ赤字額が約7千万円ほど縮小しており、財政調整基金以外の基金等を多く取</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り</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崩すことにより財政運営を行えたと</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い</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える。実質収支比率は、令和2年度のコロナ禍以降、適正水準（3〜5％）の5％を超える年が続いてきたが、令和5年度は4.03％と、4年ぶりに適正水準の範囲に収まった。令和2年度以降の実質単年度収支を積み上げると収支合計がほぼ±0となり、数字上ではコロナ禍から財政支出の正常化が進んでいる状態と見ることができるが、裏を返せば国の財政支援分やイベント自粛等による行政コストの減少分</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による貯金を</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吐き出した状態とも</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い</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える。国際情勢の不安定さ、物価の高止まりが継続しているため、更なる財政支出の正常化に向けて、引き続き健全財政を堅持していく必要がある。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新潟県新発田市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令和5年度においても、これまでどおり赤字が生じている会計はない。</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一般会計については、</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）実質収支比率等に係る経年分析（市町村）」の分析欄に記載のとおり</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400" b="0">
              <a:solidFill>
                <a:schemeClr val="dk1"/>
              </a:solidFill>
              <a:effectLst/>
              <a:latin typeface="ＭＳ ゴシック" panose="020B0609070205080204" pitchFamily="49" charset="-128"/>
              <a:ea typeface="ＭＳ ゴシック" panose="020B0609070205080204" pitchFamily="49" charset="-128"/>
              <a:cs typeface="+mn-cs"/>
            </a:rPr>
            <a:t>下水道事業会計については、翌年度（令和6年度）への繰越額が前年度比で増</a:t>
          </a:r>
          <a:r>
            <a:rPr kumimoji="1" lang="ja-JP" altLang="en-US" sz="1400" b="0">
              <a:solidFill>
                <a:schemeClr val="dk1"/>
              </a:solidFill>
              <a:effectLst/>
              <a:latin typeface="ＭＳ ゴシック" panose="020B0609070205080204" pitchFamily="49" charset="-128"/>
              <a:ea typeface="ＭＳ ゴシック" panose="020B0609070205080204" pitchFamily="49" charset="-128"/>
              <a:cs typeface="+mn-cs"/>
            </a:rPr>
            <a:t>加した</a:t>
          </a:r>
          <a:r>
            <a:rPr kumimoji="1" lang="ja-JP" altLang="ja-JP" sz="1400" b="0">
              <a:solidFill>
                <a:schemeClr val="dk1"/>
              </a:solidFill>
              <a:effectLst/>
              <a:latin typeface="ＭＳ ゴシック" panose="020B0609070205080204" pitchFamily="49" charset="-128"/>
              <a:ea typeface="ＭＳ ゴシック" panose="020B0609070205080204" pitchFamily="49" charset="-128"/>
              <a:cs typeface="+mn-cs"/>
            </a:rPr>
            <a:t>ことに伴い、繰越事業に係る前払金（令和5年度支出）の額も前年度比で増</a:t>
          </a:r>
          <a:r>
            <a:rPr kumimoji="1" lang="ja-JP" altLang="en-US" sz="1400" b="0">
              <a:solidFill>
                <a:schemeClr val="dk1"/>
              </a:solidFill>
              <a:effectLst/>
              <a:latin typeface="ＭＳ ゴシック" panose="020B0609070205080204" pitchFamily="49" charset="-128"/>
              <a:ea typeface="ＭＳ ゴシック" panose="020B0609070205080204" pitchFamily="49" charset="-128"/>
              <a:cs typeface="+mn-cs"/>
            </a:rPr>
            <a:t>加したため</a:t>
          </a:r>
          <a:r>
            <a:rPr kumimoji="1" lang="ja-JP" altLang="ja-JP" sz="1400" b="0">
              <a:solidFill>
                <a:schemeClr val="dk1"/>
              </a:solidFill>
              <a:effectLst/>
              <a:latin typeface="ＭＳ ゴシック" panose="020B0609070205080204" pitchFamily="49" charset="-128"/>
              <a:ea typeface="ＭＳ ゴシック" panose="020B0609070205080204" pitchFamily="49" charset="-128"/>
              <a:cs typeface="+mn-cs"/>
            </a:rPr>
            <a:t>、比率</a:t>
          </a:r>
          <a:r>
            <a:rPr kumimoji="1" lang="ja-JP" altLang="en-US" sz="1400" b="0">
              <a:solidFill>
                <a:schemeClr val="dk1"/>
              </a:solidFill>
              <a:effectLst/>
              <a:latin typeface="ＭＳ ゴシック" panose="020B0609070205080204" pitchFamily="49" charset="-128"/>
              <a:ea typeface="ＭＳ ゴシック" panose="020B0609070205080204" pitchFamily="49" charset="-128"/>
              <a:cs typeface="+mn-cs"/>
            </a:rPr>
            <a:t>は増加した</a:t>
          </a:r>
          <a:r>
            <a:rPr kumimoji="1" lang="ja-JP" altLang="ja-JP" sz="1400" b="0">
              <a:solidFill>
                <a:schemeClr val="dk1"/>
              </a:solidFill>
              <a:effectLst/>
              <a:latin typeface="ＭＳ ゴシック" panose="020B0609070205080204" pitchFamily="49" charset="-128"/>
              <a:ea typeface="ＭＳ ゴシック" panose="020B0609070205080204" pitchFamily="49" charset="-128"/>
              <a:cs typeface="+mn-cs"/>
            </a:rPr>
            <a:t>。</a:t>
          </a:r>
          <a:endParaRPr kumimoji="1" lang="en-US" altLang="ja-JP" sz="1400" b="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b="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400" b="0">
              <a:solidFill>
                <a:schemeClr val="dk1"/>
              </a:solidFill>
              <a:effectLst/>
              <a:latin typeface="ＭＳ ゴシック" panose="020B0609070205080204" pitchFamily="49" charset="-128"/>
              <a:ea typeface="ＭＳ ゴシック" panose="020B0609070205080204" pitchFamily="49" charset="-128"/>
              <a:cs typeface="+mn-cs"/>
            </a:rPr>
            <a:t>水道事業会計については、未収金及び未収収益が約1.2億円増加し、流動資産が合計で約1.4億円増加したことから、比率</a:t>
          </a:r>
          <a:r>
            <a:rPr kumimoji="1" lang="ja-JP" altLang="en-US" sz="1400" b="0">
              <a:solidFill>
                <a:schemeClr val="dk1"/>
              </a:solidFill>
              <a:effectLst/>
              <a:latin typeface="ＭＳ ゴシック" panose="020B0609070205080204" pitchFamily="49" charset="-128"/>
              <a:ea typeface="ＭＳ ゴシック" panose="020B0609070205080204" pitchFamily="49" charset="-128"/>
              <a:cs typeface="+mn-cs"/>
            </a:rPr>
            <a:t>は増加した</a:t>
          </a:r>
          <a:r>
            <a:rPr kumimoji="1" lang="ja-JP" altLang="ja-JP" sz="1400" b="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400" b="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全体では、昨年度に比べ、3.08％減の11.98％となった。連結実質赤字は生じていないため、今後も適正な財政運営に努めていきたい。</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0.5" zeroHeight="1" x14ac:dyDescent="0.25"/>
  <cols>
    <col min="1" max="11" width="2.1328125" style="170" customWidth="1"/>
    <col min="12" max="12" width="2.19921875" style="170" customWidth="1"/>
    <col min="13" max="17" width="2.33203125" style="170" customWidth="1"/>
    <col min="18" max="119" width="2.1328125" style="170" customWidth="1"/>
    <col min="120" max="16384" width="0" style="170" hidden="1"/>
  </cols>
  <sheetData>
    <row r="1" spans="1:119" ht="33" customHeight="1" x14ac:dyDescent="0.25">
      <c r="B1" s="615" t="s">
        <v>76</v>
      </c>
      <c r="C1" s="615"/>
      <c r="D1" s="615"/>
      <c r="E1" s="615"/>
      <c r="F1" s="615"/>
      <c r="G1" s="615"/>
      <c r="H1" s="615"/>
      <c r="I1" s="615"/>
      <c r="J1" s="615"/>
      <c r="K1" s="615"/>
      <c r="L1" s="615"/>
      <c r="M1" s="615"/>
      <c r="N1" s="615"/>
      <c r="O1" s="615"/>
      <c r="P1" s="615"/>
      <c r="Q1" s="615"/>
      <c r="R1" s="615"/>
      <c r="S1" s="615"/>
      <c r="T1" s="615"/>
      <c r="U1" s="615"/>
      <c r="V1" s="615"/>
      <c r="W1" s="615"/>
      <c r="X1" s="615"/>
      <c r="Y1" s="615"/>
      <c r="Z1" s="615"/>
      <c r="AA1" s="615"/>
      <c r="AB1" s="615"/>
      <c r="AC1" s="615"/>
      <c r="AD1" s="615"/>
      <c r="AE1" s="615"/>
      <c r="AF1" s="615"/>
      <c r="AG1" s="615"/>
      <c r="AH1" s="615"/>
      <c r="AI1" s="615"/>
      <c r="AJ1" s="615"/>
      <c r="AK1" s="615"/>
      <c r="AL1" s="615"/>
      <c r="AM1" s="615"/>
      <c r="AN1" s="615"/>
      <c r="AO1" s="615"/>
      <c r="AP1" s="615"/>
      <c r="AQ1" s="615"/>
      <c r="AR1" s="615"/>
      <c r="AS1" s="615"/>
      <c r="AT1" s="615"/>
      <c r="AU1" s="615"/>
      <c r="AV1" s="615"/>
      <c r="AW1" s="615"/>
      <c r="AX1" s="615"/>
      <c r="AY1" s="615"/>
      <c r="AZ1" s="615"/>
      <c r="BA1" s="615"/>
      <c r="BB1" s="615"/>
      <c r="BC1" s="615"/>
      <c r="BD1" s="615"/>
      <c r="BE1" s="615"/>
      <c r="BF1" s="615"/>
      <c r="BG1" s="615"/>
      <c r="BH1" s="615"/>
      <c r="BI1" s="615"/>
      <c r="BJ1" s="615"/>
      <c r="BK1" s="615"/>
      <c r="BL1" s="615"/>
      <c r="BM1" s="615"/>
      <c r="BN1" s="615"/>
      <c r="BO1" s="615"/>
      <c r="BP1" s="615"/>
      <c r="BQ1" s="615"/>
      <c r="BR1" s="615"/>
      <c r="BS1" s="615"/>
      <c r="BT1" s="615"/>
      <c r="BU1" s="615"/>
      <c r="BV1" s="615"/>
      <c r="BW1" s="615"/>
      <c r="BX1" s="615"/>
      <c r="BY1" s="615"/>
      <c r="BZ1" s="615"/>
      <c r="CA1" s="615"/>
      <c r="CB1" s="615"/>
      <c r="CC1" s="615"/>
      <c r="CD1" s="615"/>
      <c r="CE1" s="615"/>
      <c r="CF1" s="615"/>
      <c r="CG1" s="615"/>
      <c r="CH1" s="615"/>
      <c r="CI1" s="615"/>
      <c r="CJ1" s="615"/>
      <c r="CK1" s="615"/>
      <c r="CL1" s="615"/>
      <c r="CM1" s="615"/>
      <c r="CN1" s="615"/>
      <c r="CO1" s="615"/>
      <c r="CP1" s="615"/>
      <c r="CQ1" s="615"/>
      <c r="CR1" s="615"/>
      <c r="CS1" s="615"/>
      <c r="CT1" s="615"/>
      <c r="CU1" s="615"/>
      <c r="CV1" s="615"/>
      <c r="CW1" s="615"/>
      <c r="CX1" s="615"/>
      <c r="CY1" s="615"/>
      <c r="CZ1" s="615"/>
      <c r="DA1" s="615"/>
      <c r="DB1" s="615"/>
      <c r="DC1" s="615"/>
      <c r="DD1" s="615"/>
      <c r="DE1" s="615"/>
      <c r="DF1" s="615"/>
      <c r="DG1" s="615"/>
      <c r="DH1" s="615"/>
      <c r="DI1" s="615"/>
      <c r="DJ1" s="171"/>
      <c r="DK1" s="171"/>
      <c r="DL1" s="171"/>
      <c r="DM1" s="171"/>
      <c r="DN1" s="171"/>
      <c r="DO1" s="171"/>
    </row>
    <row r="2" spans="1:119" ht="23.25" thickBot="1" x14ac:dyDescent="0.3">
      <c r="B2" s="172" t="s">
        <v>77</v>
      </c>
      <c r="C2" s="172"/>
      <c r="D2" s="173"/>
    </row>
    <row r="3" spans="1:119" ht="18.75" customHeight="1" thickBot="1" x14ac:dyDescent="0.3">
      <c r="A3" s="171"/>
      <c r="B3" s="616" t="s">
        <v>78</v>
      </c>
      <c r="C3" s="617"/>
      <c r="D3" s="617"/>
      <c r="E3" s="618"/>
      <c r="F3" s="618"/>
      <c r="G3" s="618"/>
      <c r="H3" s="618"/>
      <c r="I3" s="618"/>
      <c r="J3" s="618"/>
      <c r="K3" s="618"/>
      <c r="L3" s="618" t="s">
        <v>79</v>
      </c>
      <c r="M3" s="618"/>
      <c r="N3" s="618"/>
      <c r="O3" s="618"/>
      <c r="P3" s="618"/>
      <c r="Q3" s="618"/>
      <c r="R3" s="621"/>
      <c r="S3" s="621"/>
      <c r="T3" s="621"/>
      <c r="U3" s="621"/>
      <c r="V3" s="622"/>
      <c r="W3" s="512" t="s">
        <v>80</v>
      </c>
      <c r="X3" s="513"/>
      <c r="Y3" s="513"/>
      <c r="Z3" s="513"/>
      <c r="AA3" s="513"/>
      <c r="AB3" s="617"/>
      <c r="AC3" s="621" t="s">
        <v>81</v>
      </c>
      <c r="AD3" s="513"/>
      <c r="AE3" s="513"/>
      <c r="AF3" s="513"/>
      <c r="AG3" s="513"/>
      <c r="AH3" s="513"/>
      <c r="AI3" s="513"/>
      <c r="AJ3" s="513"/>
      <c r="AK3" s="513"/>
      <c r="AL3" s="583"/>
      <c r="AM3" s="512" t="s">
        <v>82</v>
      </c>
      <c r="AN3" s="513"/>
      <c r="AO3" s="513"/>
      <c r="AP3" s="513"/>
      <c r="AQ3" s="513"/>
      <c r="AR3" s="513"/>
      <c r="AS3" s="513"/>
      <c r="AT3" s="513"/>
      <c r="AU3" s="513"/>
      <c r="AV3" s="513"/>
      <c r="AW3" s="513"/>
      <c r="AX3" s="583"/>
      <c r="AY3" s="575" t="s">
        <v>1</v>
      </c>
      <c r="AZ3" s="576"/>
      <c r="BA3" s="576"/>
      <c r="BB3" s="576"/>
      <c r="BC3" s="576"/>
      <c r="BD3" s="576"/>
      <c r="BE3" s="576"/>
      <c r="BF3" s="576"/>
      <c r="BG3" s="576"/>
      <c r="BH3" s="576"/>
      <c r="BI3" s="576"/>
      <c r="BJ3" s="576"/>
      <c r="BK3" s="576"/>
      <c r="BL3" s="576"/>
      <c r="BM3" s="625"/>
      <c r="BN3" s="512" t="s">
        <v>83</v>
      </c>
      <c r="BO3" s="513"/>
      <c r="BP3" s="513"/>
      <c r="BQ3" s="513"/>
      <c r="BR3" s="513"/>
      <c r="BS3" s="513"/>
      <c r="BT3" s="513"/>
      <c r="BU3" s="583"/>
      <c r="BV3" s="512" t="s">
        <v>84</v>
      </c>
      <c r="BW3" s="513"/>
      <c r="BX3" s="513"/>
      <c r="BY3" s="513"/>
      <c r="BZ3" s="513"/>
      <c r="CA3" s="513"/>
      <c r="CB3" s="513"/>
      <c r="CC3" s="583"/>
      <c r="CD3" s="575" t="s">
        <v>1</v>
      </c>
      <c r="CE3" s="576"/>
      <c r="CF3" s="576"/>
      <c r="CG3" s="576"/>
      <c r="CH3" s="576"/>
      <c r="CI3" s="576"/>
      <c r="CJ3" s="576"/>
      <c r="CK3" s="576"/>
      <c r="CL3" s="576"/>
      <c r="CM3" s="576"/>
      <c r="CN3" s="576"/>
      <c r="CO3" s="576"/>
      <c r="CP3" s="576"/>
      <c r="CQ3" s="576"/>
      <c r="CR3" s="576"/>
      <c r="CS3" s="625"/>
      <c r="CT3" s="512" t="s">
        <v>85</v>
      </c>
      <c r="CU3" s="513"/>
      <c r="CV3" s="513"/>
      <c r="CW3" s="513"/>
      <c r="CX3" s="513"/>
      <c r="CY3" s="513"/>
      <c r="CZ3" s="513"/>
      <c r="DA3" s="583"/>
      <c r="DB3" s="512" t="s">
        <v>86</v>
      </c>
      <c r="DC3" s="513"/>
      <c r="DD3" s="513"/>
      <c r="DE3" s="513"/>
      <c r="DF3" s="513"/>
      <c r="DG3" s="513"/>
      <c r="DH3" s="513"/>
      <c r="DI3" s="583"/>
    </row>
    <row r="4" spans="1:119" ht="18.75" customHeight="1" x14ac:dyDescent="0.25">
      <c r="A4" s="171"/>
      <c r="B4" s="591"/>
      <c r="C4" s="592"/>
      <c r="D4" s="592"/>
      <c r="E4" s="593"/>
      <c r="F4" s="593"/>
      <c r="G4" s="593"/>
      <c r="H4" s="593"/>
      <c r="I4" s="593"/>
      <c r="J4" s="593"/>
      <c r="K4" s="593"/>
      <c r="L4" s="593"/>
      <c r="M4" s="593"/>
      <c r="N4" s="593"/>
      <c r="O4" s="593"/>
      <c r="P4" s="593"/>
      <c r="Q4" s="593"/>
      <c r="R4" s="597"/>
      <c r="S4" s="597"/>
      <c r="T4" s="597"/>
      <c r="U4" s="597"/>
      <c r="V4" s="598"/>
      <c r="W4" s="584"/>
      <c r="X4" s="394"/>
      <c r="Y4" s="394"/>
      <c r="Z4" s="394"/>
      <c r="AA4" s="394"/>
      <c r="AB4" s="592"/>
      <c r="AC4" s="597"/>
      <c r="AD4" s="394"/>
      <c r="AE4" s="394"/>
      <c r="AF4" s="394"/>
      <c r="AG4" s="394"/>
      <c r="AH4" s="394"/>
      <c r="AI4" s="394"/>
      <c r="AJ4" s="394"/>
      <c r="AK4" s="394"/>
      <c r="AL4" s="585"/>
      <c r="AM4" s="534"/>
      <c r="AN4" s="432"/>
      <c r="AO4" s="432"/>
      <c r="AP4" s="432"/>
      <c r="AQ4" s="432"/>
      <c r="AR4" s="432"/>
      <c r="AS4" s="432"/>
      <c r="AT4" s="432"/>
      <c r="AU4" s="432"/>
      <c r="AV4" s="432"/>
      <c r="AW4" s="432"/>
      <c r="AX4" s="624"/>
      <c r="AY4" s="469" t="s">
        <v>87</v>
      </c>
      <c r="AZ4" s="470"/>
      <c r="BA4" s="470"/>
      <c r="BB4" s="470"/>
      <c r="BC4" s="470"/>
      <c r="BD4" s="470"/>
      <c r="BE4" s="470"/>
      <c r="BF4" s="470"/>
      <c r="BG4" s="470"/>
      <c r="BH4" s="470"/>
      <c r="BI4" s="470"/>
      <c r="BJ4" s="470"/>
      <c r="BK4" s="470"/>
      <c r="BL4" s="470"/>
      <c r="BM4" s="471"/>
      <c r="BN4" s="472">
        <v>49685112</v>
      </c>
      <c r="BO4" s="473"/>
      <c r="BP4" s="473"/>
      <c r="BQ4" s="473"/>
      <c r="BR4" s="473"/>
      <c r="BS4" s="473"/>
      <c r="BT4" s="473"/>
      <c r="BU4" s="474"/>
      <c r="BV4" s="472">
        <v>51665798</v>
      </c>
      <c r="BW4" s="473"/>
      <c r="BX4" s="473"/>
      <c r="BY4" s="473"/>
      <c r="BZ4" s="473"/>
      <c r="CA4" s="473"/>
      <c r="CB4" s="473"/>
      <c r="CC4" s="474"/>
      <c r="CD4" s="609" t="s">
        <v>88</v>
      </c>
      <c r="CE4" s="610"/>
      <c r="CF4" s="610"/>
      <c r="CG4" s="610"/>
      <c r="CH4" s="610"/>
      <c r="CI4" s="610"/>
      <c r="CJ4" s="610"/>
      <c r="CK4" s="610"/>
      <c r="CL4" s="610"/>
      <c r="CM4" s="610"/>
      <c r="CN4" s="610"/>
      <c r="CO4" s="610"/>
      <c r="CP4" s="610"/>
      <c r="CQ4" s="610"/>
      <c r="CR4" s="610"/>
      <c r="CS4" s="611"/>
      <c r="CT4" s="612">
        <v>4</v>
      </c>
      <c r="CU4" s="613"/>
      <c r="CV4" s="613"/>
      <c r="CW4" s="613"/>
      <c r="CX4" s="613"/>
      <c r="CY4" s="613"/>
      <c r="CZ4" s="613"/>
      <c r="DA4" s="614"/>
      <c r="DB4" s="612">
        <v>8.3000000000000007</v>
      </c>
      <c r="DC4" s="613"/>
      <c r="DD4" s="613"/>
      <c r="DE4" s="613"/>
      <c r="DF4" s="613"/>
      <c r="DG4" s="613"/>
      <c r="DH4" s="613"/>
      <c r="DI4" s="614"/>
    </row>
    <row r="5" spans="1:119" ht="18.75" customHeight="1" x14ac:dyDescent="0.25">
      <c r="A5" s="171"/>
      <c r="B5" s="619"/>
      <c r="C5" s="433"/>
      <c r="D5" s="433"/>
      <c r="E5" s="620"/>
      <c r="F5" s="620"/>
      <c r="G5" s="620"/>
      <c r="H5" s="620"/>
      <c r="I5" s="620"/>
      <c r="J5" s="620"/>
      <c r="K5" s="620"/>
      <c r="L5" s="620"/>
      <c r="M5" s="620"/>
      <c r="N5" s="620"/>
      <c r="O5" s="620"/>
      <c r="P5" s="620"/>
      <c r="Q5" s="620"/>
      <c r="R5" s="431"/>
      <c r="S5" s="431"/>
      <c r="T5" s="431"/>
      <c r="U5" s="431"/>
      <c r="V5" s="623"/>
      <c r="W5" s="534"/>
      <c r="X5" s="432"/>
      <c r="Y5" s="432"/>
      <c r="Z5" s="432"/>
      <c r="AA5" s="432"/>
      <c r="AB5" s="433"/>
      <c r="AC5" s="431"/>
      <c r="AD5" s="432"/>
      <c r="AE5" s="432"/>
      <c r="AF5" s="432"/>
      <c r="AG5" s="432"/>
      <c r="AH5" s="432"/>
      <c r="AI5" s="432"/>
      <c r="AJ5" s="432"/>
      <c r="AK5" s="432"/>
      <c r="AL5" s="624"/>
      <c r="AM5" s="500" t="s">
        <v>89</v>
      </c>
      <c r="AN5" s="400"/>
      <c r="AO5" s="400"/>
      <c r="AP5" s="400"/>
      <c r="AQ5" s="400"/>
      <c r="AR5" s="400"/>
      <c r="AS5" s="400"/>
      <c r="AT5" s="401"/>
      <c r="AU5" s="501" t="s">
        <v>90</v>
      </c>
      <c r="AV5" s="502"/>
      <c r="AW5" s="502"/>
      <c r="AX5" s="502"/>
      <c r="AY5" s="457" t="s">
        <v>91</v>
      </c>
      <c r="AZ5" s="458"/>
      <c r="BA5" s="458"/>
      <c r="BB5" s="458"/>
      <c r="BC5" s="458"/>
      <c r="BD5" s="458"/>
      <c r="BE5" s="458"/>
      <c r="BF5" s="458"/>
      <c r="BG5" s="458"/>
      <c r="BH5" s="458"/>
      <c r="BI5" s="458"/>
      <c r="BJ5" s="458"/>
      <c r="BK5" s="458"/>
      <c r="BL5" s="458"/>
      <c r="BM5" s="459"/>
      <c r="BN5" s="443">
        <v>48270825</v>
      </c>
      <c r="BO5" s="444"/>
      <c r="BP5" s="444"/>
      <c r="BQ5" s="444"/>
      <c r="BR5" s="444"/>
      <c r="BS5" s="444"/>
      <c r="BT5" s="444"/>
      <c r="BU5" s="445"/>
      <c r="BV5" s="443">
        <v>49392335</v>
      </c>
      <c r="BW5" s="444"/>
      <c r="BX5" s="444"/>
      <c r="BY5" s="444"/>
      <c r="BZ5" s="444"/>
      <c r="CA5" s="444"/>
      <c r="CB5" s="444"/>
      <c r="CC5" s="445"/>
      <c r="CD5" s="483" t="s">
        <v>92</v>
      </c>
      <c r="CE5" s="403"/>
      <c r="CF5" s="403"/>
      <c r="CG5" s="403"/>
      <c r="CH5" s="403"/>
      <c r="CI5" s="403"/>
      <c r="CJ5" s="403"/>
      <c r="CK5" s="403"/>
      <c r="CL5" s="403"/>
      <c r="CM5" s="403"/>
      <c r="CN5" s="403"/>
      <c r="CO5" s="403"/>
      <c r="CP5" s="403"/>
      <c r="CQ5" s="403"/>
      <c r="CR5" s="403"/>
      <c r="CS5" s="484"/>
      <c r="CT5" s="440">
        <v>87.5</v>
      </c>
      <c r="CU5" s="441"/>
      <c r="CV5" s="441"/>
      <c r="CW5" s="441"/>
      <c r="CX5" s="441"/>
      <c r="CY5" s="441"/>
      <c r="CZ5" s="441"/>
      <c r="DA5" s="442"/>
      <c r="DB5" s="440">
        <v>89.6</v>
      </c>
      <c r="DC5" s="441"/>
      <c r="DD5" s="441"/>
      <c r="DE5" s="441"/>
      <c r="DF5" s="441"/>
      <c r="DG5" s="441"/>
      <c r="DH5" s="441"/>
      <c r="DI5" s="442"/>
    </row>
    <row r="6" spans="1:119" ht="18.75" customHeight="1" x14ac:dyDescent="0.25">
      <c r="A6" s="171"/>
      <c r="B6" s="589" t="s">
        <v>93</v>
      </c>
      <c r="C6" s="430"/>
      <c r="D6" s="430"/>
      <c r="E6" s="590"/>
      <c r="F6" s="590"/>
      <c r="G6" s="590"/>
      <c r="H6" s="590"/>
      <c r="I6" s="590"/>
      <c r="J6" s="590"/>
      <c r="K6" s="590"/>
      <c r="L6" s="590" t="s">
        <v>94</v>
      </c>
      <c r="M6" s="590"/>
      <c r="N6" s="590"/>
      <c r="O6" s="590"/>
      <c r="P6" s="590"/>
      <c r="Q6" s="590"/>
      <c r="R6" s="428"/>
      <c r="S6" s="428"/>
      <c r="T6" s="428"/>
      <c r="U6" s="428"/>
      <c r="V6" s="596"/>
      <c r="W6" s="533" t="s">
        <v>95</v>
      </c>
      <c r="X6" s="429"/>
      <c r="Y6" s="429"/>
      <c r="Z6" s="429"/>
      <c r="AA6" s="429"/>
      <c r="AB6" s="430"/>
      <c r="AC6" s="601" t="s">
        <v>96</v>
      </c>
      <c r="AD6" s="602"/>
      <c r="AE6" s="602"/>
      <c r="AF6" s="602"/>
      <c r="AG6" s="602"/>
      <c r="AH6" s="602"/>
      <c r="AI6" s="602"/>
      <c r="AJ6" s="602"/>
      <c r="AK6" s="602"/>
      <c r="AL6" s="603"/>
      <c r="AM6" s="500" t="s">
        <v>97</v>
      </c>
      <c r="AN6" s="400"/>
      <c r="AO6" s="400"/>
      <c r="AP6" s="400"/>
      <c r="AQ6" s="400"/>
      <c r="AR6" s="400"/>
      <c r="AS6" s="400"/>
      <c r="AT6" s="401"/>
      <c r="AU6" s="501" t="s">
        <v>90</v>
      </c>
      <c r="AV6" s="502"/>
      <c r="AW6" s="502"/>
      <c r="AX6" s="502"/>
      <c r="AY6" s="457" t="s">
        <v>98</v>
      </c>
      <c r="AZ6" s="458"/>
      <c r="BA6" s="458"/>
      <c r="BB6" s="458"/>
      <c r="BC6" s="458"/>
      <c r="BD6" s="458"/>
      <c r="BE6" s="458"/>
      <c r="BF6" s="458"/>
      <c r="BG6" s="458"/>
      <c r="BH6" s="458"/>
      <c r="BI6" s="458"/>
      <c r="BJ6" s="458"/>
      <c r="BK6" s="458"/>
      <c r="BL6" s="458"/>
      <c r="BM6" s="459"/>
      <c r="BN6" s="443">
        <v>1414287</v>
      </c>
      <c r="BO6" s="444"/>
      <c r="BP6" s="444"/>
      <c r="BQ6" s="444"/>
      <c r="BR6" s="444"/>
      <c r="BS6" s="444"/>
      <c r="BT6" s="444"/>
      <c r="BU6" s="445"/>
      <c r="BV6" s="443">
        <v>2273463</v>
      </c>
      <c r="BW6" s="444"/>
      <c r="BX6" s="444"/>
      <c r="BY6" s="444"/>
      <c r="BZ6" s="444"/>
      <c r="CA6" s="444"/>
      <c r="CB6" s="444"/>
      <c r="CC6" s="445"/>
      <c r="CD6" s="483" t="s">
        <v>99</v>
      </c>
      <c r="CE6" s="403"/>
      <c r="CF6" s="403"/>
      <c r="CG6" s="403"/>
      <c r="CH6" s="403"/>
      <c r="CI6" s="403"/>
      <c r="CJ6" s="403"/>
      <c r="CK6" s="403"/>
      <c r="CL6" s="403"/>
      <c r="CM6" s="403"/>
      <c r="CN6" s="403"/>
      <c r="CO6" s="403"/>
      <c r="CP6" s="403"/>
      <c r="CQ6" s="403"/>
      <c r="CR6" s="403"/>
      <c r="CS6" s="484"/>
      <c r="CT6" s="586">
        <v>88.1</v>
      </c>
      <c r="CU6" s="587"/>
      <c r="CV6" s="587"/>
      <c r="CW6" s="587"/>
      <c r="CX6" s="587"/>
      <c r="CY6" s="587"/>
      <c r="CZ6" s="587"/>
      <c r="DA6" s="588"/>
      <c r="DB6" s="586">
        <v>90.9</v>
      </c>
      <c r="DC6" s="587"/>
      <c r="DD6" s="587"/>
      <c r="DE6" s="587"/>
      <c r="DF6" s="587"/>
      <c r="DG6" s="587"/>
      <c r="DH6" s="587"/>
      <c r="DI6" s="588"/>
    </row>
    <row r="7" spans="1:119" ht="18.75" customHeight="1" x14ac:dyDescent="0.25">
      <c r="A7" s="171"/>
      <c r="B7" s="591"/>
      <c r="C7" s="592"/>
      <c r="D7" s="592"/>
      <c r="E7" s="593"/>
      <c r="F7" s="593"/>
      <c r="G7" s="593"/>
      <c r="H7" s="593"/>
      <c r="I7" s="593"/>
      <c r="J7" s="593"/>
      <c r="K7" s="593"/>
      <c r="L7" s="593"/>
      <c r="M7" s="593"/>
      <c r="N7" s="593"/>
      <c r="O7" s="593"/>
      <c r="P7" s="593"/>
      <c r="Q7" s="593"/>
      <c r="R7" s="597"/>
      <c r="S7" s="597"/>
      <c r="T7" s="597"/>
      <c r="U7" s="597"/>
      <c r="V7" s="598"/>
      <c r="W7" s="584"/>
      <c r="X7" s="394"/>
      <c r="Y7" s="394"/>
      <c r="Z7" s="394"/>
      <c r="AA7" s="394"/>
      <c r="AB7" s="592"/>
      <c r="AC7" s="604"/>
      <c r="AD7" s="395"/>
      <c r="AE7" s="395"/>
      <c r="AF7" s="395"/>
      <c r="AG7" s="395"/>
      <c r="AH7" s="395"/>
      <c r="AI7" s="395"/>
      <c r="AJ7" s="395"/>
      <c r="AK7" s="395"/>
      <c r="AL7" s="605"/>
      <c r="AM7" s="500" t="s">
        <v>100</v>
      </c>
      <c r="AN7" s="400"/>
      <c r="AO7" s="400"/>
      <c r="AP7" s="400"/>
      <c r="AQ7" s="400"/>
      <c r="AR7" s="400"/>
      <c r="AS7" s="400"/>
      <c r="AT7" s="401"/>
      <c r="AU7" s="501" t="s">
        <v>90</v>
      </c>
      <c r="AV7" s="502"/>
      <c r="AW7" s="502"/>
      <c r="AX7" s="502"/>
      <c r="AY7" s="457" t="s">
        <v>101</v>
      </c>
      <c r="AZ7" s="458"/>
      <c r="BA7" s="458"/>
      <c r="BB7" s="458"/>
      <c r="BC7" s="458"/>
      <c r="BD7" s="458"/>
      <c r="BE7" s="458"/>
      <c r="BF7" s="458"/>
      <c r="BG7" s="458"/>
      <c r="BH7" s="458"/>
      <c r="BI7" s="458"/>
      <c r="BJ7" s="458"/>
      <c r="BK7" s="458"/>
      <c r="BL7" s="458"/>
      <c r="BM7" s="459"/>
      <c r="BN7" s="443">
        <v>343455</v>
      </c>
      <c r="BO7" s="444"/>
      <c r="BP7" s="444"/>
      <c r="BQ7" s="444"/>
      <c r="BR7" s="444"/>
      <c r="BS7" s="444"/>
      <c r="BT7" s="444"/>
      <c r="BU7" s="445"/>
      <c r="BV7" s="443">
        <v>76888</v>
      </c>
      <c r="BW7" s="444"/>
      <c r="BX7" s="444"/>
      <c r="BY7" s="444"/>
      <c r="BZ7" s="444"/>
      <c r="CA7" s="444"/>
      <c r="CB7" s="444"/>
      <c r="CC7" s="445"/>
      <c r="CD7" s="483" t="s">
        <v>102</v>
      </c>
      <c r="CE7" s="403"/>
      <c r="CF7" s="403"/>
      <c r="CG7" s="403"/>
      <c r="CH7" s="403"/>
      <c r="CI7" s="403"/>
      <c r="CJ7" s="403"/>
      <c r="CK7" s="403"/>
      <c r="CL7" s="403"/>
      <c r="CM7" s="403"/>
      <c r="CN7" s="403"/>
      <c r="CO7" s="403"/>
      <c r="CP7" s="403"/>
      <c r="CQ7" s="403"/>
      <c r="CR7" s="403"/>
      <c r="CS7" s="484"/>
      <c r="CT7" s="443">
        <v>26564535</v>
      </c>
      <c r="CU7" s="444"/>
      <c r="CV7" s="444"/>
      <c r="CW7" s="444"/>
      <c r="CX7" s="444"/>
      <c r="CY7" s="444"/>
      <c r="CZ7" s="444"/>
      <c r="DA7" s="445"/>
      <c r="DB7" s="443">
        <v>26432644</v>
      </c>
      <c r="DC7" s="444"/>
      <c r="DD7" s="444"/>
      <c r="DE7" s="444"/>
      <c r="DF7" s="444"/>
      <c r="DG7" s="444"/>
      <c r="DH7" s="444"/>
      <c r="DI7" s="445"/>
    </row>
    <row r="8" spans="1:119" ht="18.75" customHeight="1" thickBot="1" x14ac:dyDescent="0.3">
      <c r="A8" s="171"/>
      <c r="B8" s="594"/>
      <c r="C8" s="539"/>
      <c r="D8" s="539"/>
      <c r="E8" s="595"/>
      <c r="F8" s="595"/>
      <c r="G8" s="595"/>
      <c r="H8" s="595"/>
      <c r="I8" s="595"/>
      <c r="J8" s="595"/>
      <c r="K8" s="595"/>
      <c r="L8" s="595"/>
      <c r="M8" s="595"/>
      <c r="N8" s="595"/>
      <c r="O8" s="595"/>
      <c r="P8" s="595"/>
      <c r="Q8" s="595"/>
      <c r="R8" s="599"/>
      <c r="S8" s="599"/>
      <c r="T8" s="599"/>
      <c r="U8" s="599"/>
      <c r="V8" s="600"/>
      <c r="W8" s="514"/>
      <c r="X8" s="515"/>
      <c r="Y8" s="515"/>
      <c r="Z8" s="515"/>
      <c r="AA8" s="515"/>
      <c r="AB8" s="539"/>
      <c r="AC8" s="606"/>
      <c r="AD8" s="607"/>
      <c r="AE8" s="607"/>
      <c r="AF8" s="607"/>
      <c r="AG8" s="607"/>
      <c r="AH8" s="607"/>
      <c r="AI8" s="607"/>
      <c r="AJ8" s="607"/>
      <c r="AK8" s="607"/>
      <c r="AL8" s="608"/>
      <c r="AM8" s="500" t="s">
        <v>103</v>
      </c>
      <c r="AN8" s="400"/>
      <c r="AO8" s="400"/>
      <c r="AP8" s="400"/>
      <c r="AQ8" s="400"/>
      <c r="AR8" s="400"/>
      <c r="AS8" s="400"/>
      <c r="AT8" s="401"/>
      <c r="AU8" s="501" t="s">
        <v>90</v>
      </c>
      <c r="AV8" s="502"/>
      <c r="AW8" s="502"/>
      <c r="AX8" s="502"/>
      <c r="AY8" s="457" t="s">
        <v>104</v>
      </c>
      <c r="AZ8" s="458"/>
      <c r="BA8" s="458"/>
      <c r="BB8" s="458"/>
      <c r="BC8" s="458"/>
      <c r="BD8" s="458"/>
      <c r="BE8" s="458"/>
      <c r="BF8" s="458"/>
      <c r="BG8" s="458"/>
      <c r="BH8" s="458"/>
      <c r="BI8" s="458"/>
      <c r="BJ8" s="458"/>
      <c r="BK8" s="458"/>
      <c r="BL8" s="458"/>
      <c r="BM8" s="459"/>
      <c r="BN8" s="443">
        <v>1070832</v>
      </c>
      <c r="BO8" s="444"/>
      <c r="BP8" s="444"/>
      <c r="BQ8" s="444"/>
      <c r="BR8" s="444"/>
      <c r="BS8" s="444"/>
      <c r="BT8" s="444"/>
      <c r="BU8" s="445"/>
      <c r="BV8" s="443">
        <v>2196575</v>
      </c>
      <c r="BW8" s="444"/>
      <c r="BX8" s="444"/>
      <c r="BY8" s="444"/>
      <c r="BZ8" s="444"/>
      <c r="CA8" s="444"/>
      <c r="CB8" s="444"/>
      <c r="CC8" s="445"/>
      <c r="CD8" s="483" t="s">
        <v>105</v>
      </c>
      <c r="CE8" s="403"/>
      <c r="CF8" s="403"/>
      <c r="CG8" s="403"/>
      <c r="CH8" s="403"/>
      <c r="CI8" s="403"/>
      <c r="CJ8" s="403"/>
      <c r="CK8" s="403"/>
      <c r="CL8" s="403"/>
      <c r="CM8" s="403"/>
      <c r="CN8" s="403"/>
      <c r="CO8" s="403"/>
      <c r="CP8" s="403"/>
      <c r="CQ8" s="403"/>
      <c r="CR8" s="403"/>
      <c r="CS8" s="484"/>
      <c r="CT8" s="546">
        <v>0.48</v>
      </c>
      <c r="CU8" s="547"/>
      <c r="CV8" s="547"/>
      <c r="CW8" s="547"/>
      <c r="CX8" s="547"/>
      <c r="CY8" s="547"/>
      <c r="CZ8" s="547"/>
      <c r="DA8" s="548"/>
      <c r="DB8" s="546">
        <v>0.48</v>
      </c>
      <c r="DC8" s="547"/>
      <c r="DD8" s="547"/>
      <c r="DE8" s="547"/>
      <c r="DF8" s="547"/>
      <c r="DG8" s="547"/>
      <c r="DH8" s="547"/>
      <c r="DI8" s="548"/>
    </row>
    <row r="9" spans="1:119" ht="18.75" customHeight="1" thickBot="1" x14ac:dyDescent="0.3">
      <c r="A9" s="171"/>
      <c r="B9" s="575" t="s">
        <v>106</v>
      </c>
      <c r="C9" s="576"/>
      <c r="D9" s="576"/>
      <c r="E9" s="576"/>
      <c r="F9" s="576"/>
      <c r="G9" s="576"/>
      <c r="H9" s="576"/>
      <c r="I9" s="576"/>
      <c r="J9" s="576"/>
      <c r="K9" s="494"/>
      <c r="L9" s="577" t="s">
        <v>107</v>
      </c>
      <c r="M9" s="578"/>
      <c r="N9" s="578"/>
      <c r="O9" s="578"/>
      <c r="P9" s="578"/>
      <c r="Q9" s="579"/>
      <c r="R9" s="580">
        <v>94927</v>
      </c>
      <c r="S9" s="581"/>
      <c r="T9" s="581"/>
      <c r="U9" s="581"/>
      <c r="V9" s="582"/>
      <c r="W9" s="512" t="s">
        <v>108</v>
      </c>
      <c r="X9" s="513"/>
      <c r="Y9" s="513"/>
      <c r="Z9" s="513"/>
      <c r="AA9" s="513"/>
      <c r="AB9" s="513"/>
      <c r="AC9" s="513"/>
      <c r="AD9" s="513"/>
      <c r="AE9" s="513"/>
      <c r="AF9" s="513"/>
      <c r="AG9" s="513"/>
      <c r="AH9" s="513"/>
      <c r="AI9" s="513"/>
      <c r="AJ9" s="513"/>
      <c r="AK9" s="513"/>
      <c r="AL9" s="583"/>
      <c r="AM9" s="500" t="s">
        <v>109</v>
      </c>
      <c r="AN9" s="400"/>
      <c r="AO9" s="400"/>
      <c r="AP9" s="400"/>
      <c r="AQ9" s="400"/>
      <c r="AR9" s="400"/>
      <c r="AS9" s="400"/>
      <c r="AT9" s="401"/>
      <c r="AU9" s="501" t="s">
        <v>90</v>
      </c>
      <c r="AV9" s="502"/>
      <c r="AW9" s="502"/>
      <c r="AX9" s="502"/>
      <c r="AY9" s="457" t="s">
        <v>110</v>
      </c>
      <c r="AZ9" s="458"/>
      <c r="BA9" s="458"/>
      <c r="BB9" s="458"/>
      <c r="BC9" s="458"/>
      <c r="BD9" s="458"/>
      <c r="BE9" s="458"/>
      <c r="BF9" s="458"/>
      <c r="BG9" s="458"/>
      <c r="BH9" s="458"/>
      <c r="BI9" s="458"/>
      <c r="BJ9" s="458"/>
      <c r="BK9" s="458"/>
      <c r="BL9" s="458"/>
      <c r="BM9" s="459"/>
      <c r="BN9" s="443">
        <v>-1125743</v>
      </c>
      <c r="BO9" s="444"/>
      <c r="BP9" s="444"/>
      <c r="BQ9" s="444"/>
      <c r="BR9" s="444"/>
      <c r="BS9" s="444"/>
      <c r="BT9" s="444"/>
      <c r="BU9" s="445"/>
      <c r="BV9" s="443">
        <v>-362721</v>
      </c>
      <c r="BW9" s="444"/>
      <c r="BX9" s="444"/>
      <c r="BY9" s="444"/>
      <c r="BZ9" s="444"/>
      <c r="CA9" s="444"/>
      <c r="CB9" s="444"/>
      <c r="CC9" s="445"/>
      <c r="CD9" s="483" t="s">
        <v>111</v>
      </c>
      <c r="CE9" s="403"/>
      <c r="CF9" s="403"/>
      <c r="CG9" s="403"/>
      <c r="CH9" s="403"/>
      <c r="CI9" s="403"/>
      <c r="CJ9" s="403"/>
      <c r="CK9" s="403"/>
      <c r="CL9" s="403"/>
      <c r="CM9" s="403"/>
      <c r="CN9" s="403"/>
      <c r="CO9" s="403"/>
      <c r="CP9" s="403"/>
      <c r="CQ9" s="403"/>
      <c r="CR9" s="403"/>
      <c r="CS9" s="484"/>
      <c r="CT9" s="440">
        <v>12.9</v>
      </c>
      <c r="CU9" s="441"/>
      <c r="CV9" s="441"/>
      <c r="CW9" s="441"/>
      <c r="CX9" s="441"/>
      <c r="CY9" s="441"/>
      <c r="CZ9" s="441"/>
      <c r="DA9" s="442"/>
      <c r="DB9" s="440">
        <v>13.1</v>
      </c>
      <c r="DC9" s="441"/>
      <c r="DD9" s="441"/>
      <c r="DE9" s="441"/>
      <c r="DF9" s="441"/>
      <c r="DG9" s="441"/>
      <c r="DH9" s="441"/>
      <c r="DI9" s="442"/>
    </row>
    <row r="10" spans="1:119" ht="18.75" customHeight="1" thickBot="1" x14ac:dyDescent="0.3">
      <c r="A10" s="171"/>
      <c r="B10" s="575"/>
      <c r="C10" s="576"/>
      <c r="D10" s="576"/>
      <c r="E10" s="576"/>
      <c r="F10" s="576"/>
      <c r="G10" s="576"/>
      <c r="H10" s="576"/>
      <c r="I10" s="576"/>
      <c r="J10" s="576"/>
      <c r="K10" s="494"/>
      <c r="L10" s="399" t="s">
        <v>112</v>
      </c>
      <c r="M10" s="400"/>
      <c r="N10" s="400"/>
      <c r="O10" s="400"/>
      <c r="P10" s="400"/>
      <c r="Q10" s="401"/>
      <c r="R10" s="396">
        <v>98611</v>
      </c>
      <c r="S10" s="397"/>
      <c r="T10" s="397"/>
      <c r="U10" s="397"/>
      <c r="V10" s="456"/>
      <c r="W10" s="584"/>
      <c r="X10" s="394"/>
      <c r="Y10" s="394"/>
      <c r="Z10" s="394"/>
      <c r="AA10" s="394"/>
      <c r="AB10" s="394"/>
      <c r="AC10" s="394"/>
      <c r="AD10" s="394"/>
      <c r="AE10" s="394"/>
      <c r="AF10" s="394"/>
      <c r="AG10" s="394"/>
      <c r="AH10" s="394"/>
      <c r="AI10" s="394"/>
      <c r="AJ10" s="394"/>
      <c r="AK10" s="394"/>
      <c r="AL10" s="585"/>
      <c r="AM10" s="500" t="s">
        <v>113</v>
      </c>
      <c r="AN10" s="400"/>
      <c r="AO10" s="400"/>
      <c r="AP10" s="400"/>
      <c r="AQ10" s="400"/>
      <c r="AR10" s="400"/>
      <c r="AS10" s="400"/>
      <c r="AT10" s="401"/>
      <c r="AU10" s="501" t="s">
        <v>114</v>
      </c>
      <c r="AV10" s="502"/>
      <c r="AW10" s="502"/>
      <c r="AX10" s="502"/>
      <c r="AY10" s="457" t="s">
        <v>115</v>
      </c>
      <c r="AZ10" s="458"/>
      <c r="BA10" s="458"/>
      <c r="BB10" s="458"/>
      <c r="BC10" s="458"/>
      <c r="BD10" s="458"/>
      <c r="BE10" s="458"/>
      <c r="BF10" s="458"/>
      <c r="BG10" s="458"/>
      <c r="BH10" s="458"/>
      <c r="BI10" s="458"/>
      <c r="BJ10" s="458"/>
      <c r="BK10" s="458"/>
      <c r="BL10" s="458"/>
      <c r="BM10" s="459"/>
      <c r="BN10" s="443">
        <v>2301768</v>
      </c>
      <c r="BO10" s="444"/>
      <c r="BP10" s="444"/>
      <c r="BQ10" s="444"/>
      <c r="BR10" s="444"/>
      <c r="BS10" s="444"/>
      <c r="BT10" s="444"/>
      <c r="BU10" s="445"/>
      <c r="BV10" s="443">
        <v>2734715</v>
      </c>
      <c r="BW10" s="444"/>
      <c r="BX10" s="444"/>
      <c r="BY10" s="444"/>
      <c r="BZ10" s="444"/>
      <c r="CA10" s="444"/>
      <c r="CB10" s="444"/>
      <c r="CC10" s="445"/>
      <c r="CD10" s="174" t="s">
        <v>116</v>
      </c>
      <c r="CE10" s="175"/>
      <c r="CF10" s="175"/>
      <c r="CG10" s="175"/>
      <c r="CH10" s="175"/>
      <c r="CI10" s="175"/>
      <c r="CJ10" s="175"/>
      <c r="CK10" s="175"/>
      <c r="CL10" s="175"/>
      <c r="CM10" s="175"/>
      <c r="CN10" s="175"/>
      <c r="CO10" s="175"/>
      <c r="CP10" s="175"/>
      <c r="CQ10" s="175"/>
      <c r="CR10" s="175"/>
      <c r="CS10" s="176"/>
      <c r="CT10" s="177"/>
      <c r="CU10" s="178"/>
      <c r="CV10" s="178"/>
      <c r="CW10" s="178"/>
      <c r="CX10" s="178"/>
      <c r="CY10" s="178"/>
      <c r="CZ10" s="178"/>
      <c r="DA10" s="179"/>
      <c r="DB10" s="177"/>
      <c r="DC10" s="178"/>
      <c r="DD10" s="178"/>
      <c r="DE10" s="178"/>
      <c r="DF10" s="178"/>
      <c r="DG10" s="178"/>
      <c r="DH10" s="178"/>
      <c r="DI10" s="179"/>
    </row>
    <row r="11" spans="1:119" ht="18.75" customHeight="1" thickBot="1" x14ac:dyDescent="0.3">
      <c r="A11" s="171"/>
      <c r="B11" s="575"/>
      <c r="C11" s="576"/>
      <c r="D11" s="576"/>
      <c r="E11" s="576"/>
      <c r="F11" s="576"/>
      <c r="G11" s="576"/>
      <c r="H11" s="576"/>
      <c r="I11" s="576"/>
      <c r="J11" s="576"/>
      <c r="K11" s="494"/>
      <c r="L11" s="404" t="s">
        <v>117</v>
      </c>
      <c r="M11" s="405"/>
      <c r="N11" s="405"/>
      <c r="O11" s="405"/>
      <c r="P11" s="405"/>
      <c r="Q11" s="406"/>
      <c r="R11" s="572" t="s">
        <v>118</v>
      </c>
      <c r="S11" s="573"/>
      <c r="T11" s="573"/>
      <c r="U11" s="573"/>
      <c r="V11" s="574"/>
      <c r="W11" s="584"/>
      <c r="X11" s="394"/>
      <c r="Y11" s="394"/>
      <c r="Z11" s="394"/>
      <c r="AA11" s="394"/>
      <c r="AB11" s="394"/>
      <c r="AC11" s="394"/>
      <c r="AD11" s="394"/>
      <c r="AE11" s="394"/>
      <c r="AF11" s="394"/>
      <c r="AG11" s="394"/>
      <c r="AH11" s="394"/>
      <c r="AI11" s="394"/>
      <c r="AJ11" s="394"/>
      <c r="AK11" s="394"/>
      <c r="AL11" s="585"/>
      <c r="AM11" s="500" t="s">
        <v>119</v>
      </c>
      <c r="AN11" s="400"/>
      <c r="AO11" s="400"/>
      <c r="AP11" s="400"/>
      <c r="AQ11" s="400"/>
      <c r="AR11" s="400"/>
      <c r="AS11" s="400"/>
      <c r="AT11" s="401"/>
      <c r="AU11" s="501" t="s">
        <v>90</v>
      </c>
      <c r="AV11" s="502"/>
      <c r="AW11" s="502"/>
      <c r="AX11" s="502"/>
      <c r="AY11" s="457" t="s">
        <v>120</v>
      </c>
      <c r="AZ11" s="458"/>
      <c r="BA11" s="458"/>
      <c r="BB11" s="458"/>
      <c r="BC11" s="458"/>
      <c r="BD11" s="458"/>
      <c r="BE11" s="458"/>
      <c r="BF11" s="458"/>
      <c r="BG11" s="458"/>
      <c r="BH11" s="458"/>
      <c r="BI11" s="458"/>
      <c r="BJ11" s="458"/>
      <c r="BK11" s="458"/>
      <c r="BL11" s="458"/>
      <c r="BM11" s="459"/>
      <c r="BN11" s="443">
        <v>0</v>
      </c>
      <c r="BO11" s="444"/>
      <c r="BP11" s="444"/>
      <c r="BQ11" s="444"/>
      <c r="BR11" s="444"/>
      <c r="BS11" s="444"/>
      <c r="BT11" s="444"/>
      <c r="BU11" s="445"/>
      <c r="BV11" s="443">
        <v>0</v>
      </c>
      <c r="BW11" s="444"/>
      <c r="BX11" s="444"/>
      <c r="BY11" s="444"/>
      <c r="BZ11" s="444"/>
      <c r="CA11" s="444"/>
      <c r="CB11" s="444"/>
      <c r="CC11" s="445"/>
      <c r="CD11" s="483" t="s">
        <v>121</v>
      </c>
      <c r="CE11" s="403"/>
      <c r="CF11" s="403"/>
      <c r="CG11" s="403"/>
      <c r="CH11" s="403"/>
      <c r="CI11" s="403"/>
      <c r="CJ11" s="403"/>
      <c r="CK11" s="403"/>
      <c r="CL11" s="403"/>
      <c r="CM11" s="403"/>
      <c r="CN11" s="403"/>
      <c r="CO11" s="403"/>
      <c r="CP11" s="403"/>
      <c r="CQ11" s="403"/>
      <c r="CR11" s="403"/>
      <c r="CS11" s="484"/>
      <c r="CT11" s="546" t="s">
        <v>122</v>
      </c>
      <c r="CU11" s="547"/>
      <c r="CV11" s="547"/>
      <c r="CW11" s="547"/>
      <c r="CX11" s="547"/>
      <c r="CY11" s="547"/>
      <c r="CZ11" s="547"/>
      <c r="DA11" s="548"/>
      <c r="DB11" s="546" t="s">
        <v>122</v>
      </c>
      <c r="DC11" s="547"/>
      <c r="DD11" s="547"/>
      <c r="DE11" s="547"/>
      <c r="DF11" s="547"/>
      <c r="DG11" s="547"/>
      <c r="DH11" s="547"/>
      <c r="DI11" s="548"/>
    </row>
    <row r="12" spans="1:119" ht="18.75" customHeight="1" x14ac:dyDescent="0.25">
      <c r="A12" s="171"/>
      <c r="B12" s="549" t="s">
        <v>123</v>
      </c>
      <c r="C12" s="550"/>
      <c r="D12" s="550"/>
      <c r="E12" s="550"/>
      <c r="F12" s="550"/>
      <c r="G12" s="550"/>
      <c r="H12" s="550"/>
      <c r="I12" s="550"/>
      <c r="J12" s="550"/>
      <c r="K12" s="551"/>
      <c r="L12" s="558" t="s">
        <v>124</v>
      </c>
      <c r="M12" s="559"/>
      <c r="N12" s="559"/>
      <c r="O12" s="559"/>
      <c r="P12" s="559"/>
      <c r="Q12" s="560"/>
      <c r="R12" s="561">
        <v>92855</v>
      </c>
      <c r="S12" s="562"/>
      <c r="T12" s="562"/>
      <c r="U12" s="562"/>
      <c r="V12" s="563"/>
      <c r="W12" s="564" t="s">
        <v>1</v>
      </c>
      <c r="X12" s="502"/>
      <c r="Y12" s="502"/>
      <c r="Z12" s="502"/>
      <c r="AA12" s="502"/>
      <c r="AB12" s="565"/>
      <c r="AC12" s="566" t="s">
        <v>125</v>
      </c>
      <c r="AD12" s="567"/>
      <c r="AE12" s="567"/>
      <c r="AF12" s="567"/>
      <c r="AG12" s="568"/>
      <c r="AH12" s="566" t="s">
        <v>126</v>
      </c>
      <c r="AI12" s="567"/>
      <c r="AJ12" s="567"/>
      <c r="AK12" s="567"/>
      <c r="AL12" s="569"/>
      <c r="AM12" s="500" t="s">
        <v>127</v>
      </c>
      <c r="AN12" s="400"/>
      <c r="AO12" s="400"/>
      <c r="AP12" s="400"/>
      <c r="AQ12" s="400"/>
      <c r="AR12" s="400"/>
      <c r="AS12" s="400"/>
      <c r="AT12" s="401"/>
      <c r="AU12" s="501" t="s">
        <v>90</v>
      </c>
      <c r="AV12" s="502"/>
      <c r="AW12" s="502"/>
      <c r="AX12" s="502"/>
      <c r="AY12" s="457" t="s">
        <v>128</v>
      </c>
      <c r="AZ12" s="458"/>
      <c r="BA12" s="458"/>
      <c r="BB12" s="458"/>
      <c r="BC12" s="458"/>
      <c r="BD12" s="458"/>
      <c r="BE12" s="458"/>
      <c r="BF12" s="458"/>
      <c r="BG12" s="458"/>
      <c r="BH12" s="458"/>
      <c r="BI12" s="458"/>
      <c r="BJ12" s="458"/>
      <c r="BK12" s="458"/>
      <c r="BL12" s="458"/>
      <c r="BM12" s="459"/>
      <c r="BN12" s="443">
        <v>2231938</v>
      </c>
      <c r="BO12" s="444"/>
      <c r="BP12" s="444"/>
      <c r="BQ12" s="444"/>
      <c r="BR12" s="444"/>
      <c r="BS12" s="444"/>
      <c r="BT12" s="444"/>
      <c r="BU12" s="445"/>
      <c r="BV12" s="443">
        <v>2570580</v>
      </c>
      <c r="BW12" s="444"/>
      <c r="BX12" s="444"/>
      <c r="BY12" s="444"/>
      <c r="BZ12" s="444"/>
      <c r="CA12" s="444"/>
      <c r="CB12" s="444"/>
      <c r="CC12" s="445"/>
      <c r="CD12" s="483" t="s">
        <v>129</v>
      </c>
      <c r="CE12" s="403"/>
      <c r="CF12" s="403"/>
      <c r="CG12" s="403"/>
      <c r="CH12" s="403"/>
      <c r="CI12" s="403"/>
      <c r="CJ12" s="403"/>
      <c r="CK12" s="403"/>
      <c r="CL12" s="403"/>
      <c r="CM12" s="403"/>
      <c r="CN12" s="403"/>
      <c r="CO12" s="403"/>
      <c r="CP12" s="403"/>
      <c r="CQ12" s="403"/>
      <c r="CR12" s="403"/>
      <c r="CS12" s="484"/>
      <c r="CT12" s="546" t="s">
        <v>122</v>
      </c>
      <c r="CU12" s="547"/>
      <c r="CV12" s="547"/>
      <c r="CW12" s="547"/>
      <c r="CX12" s="547"/>
      <c r="CY12" s="547"/>
      <c r="CZ12" s="547"/>
      <c r="DA12" s="548"/>
      <c r="DB12" s="546" t="s">
        <v>122</v>
      </c>
      <c r="DC12" s="547"/>
      <c r="DD12" s="547"/>
      <c r="DE12" s="547"/>
      <c r="DF12" s="547"/>
      <c r="DG12" s="547"/>
      <c r="DH12" s="547"/>
      <c r="DI12" s="548"/>
    </row>
    <row r="13" spans="1:119" ht="18.75" customHeight="1" x14ac:dyDescent="0.25">
      <c r="A13" s="171"/>
      <c r="B13" s="552"/>
      <c r="C13" s="553"/>
      <c r="D13" s="553"/>
      <c r="E13" s="553"/>
      <c r="F13" s="553"/>
      <c r="G13" s="553"/>
      <c r="H13" s="553"/>
      <c r="I13" s="553"/>
      <c r="J13" s="553"/>
      <c r="K13" s="554"/>
      <c r="L13" s="180"/>
      <c r="M13" s="527" t="s">
        <v>130</v>
      </c>
      <c r="N13" s="528"/>
      <c r="O13" s="528"/>
      <c r="P13" s="528"/>
      <c r="Q13" s="529"/>
      <c r="R13" s="530">
        <v>92081</v>
      </c>
      <c r="S13" s="531"/>
      <c r="T13" s="531"/>
      <c r="U13" s="531"/>
      <c r="V13" s="532"/>
      <c r="W13" s="533" t="s">
        <v>131</v>
      </c>
      <c r="X13" s="429"/>
      <c r="Y13" s="429"/>
      <c r="Z13" s="429"/>
      <c r="AA13" s="429"/>
      <c r="AB13" s="430"/>
      <c r="AC13" s="396">
        <v>2807</v>
      </c>
      <c r="AD13" s="397"/>
      <c r="AE13" s="397"/>
      <c r="AF13" s="397"/>
      <c r="AG13" s="398"/>
      <c r="AH13" s="396">
        <v>3286</v>
      </c>
      <c r="AI13" s="397"/>
      <c r="AJ13" s="397"/>
      <c r="AK13" s="397"/>
      <c r="AL13" s="456"/>
      <c r="AM13" s="500" t="s">
        <v>132</v>
      </c>
      <c r="AN13" s="400"/>
      <c r="AO13" s="400"/>
      <c r="AP13" s="400"/>
      <c r="AQ13" s="400"/>
      <c r="AR13" s="400"/>
      <c r="AS13" s="400"/>
      <c r="AT13" s="401"/>
      <c r="AU13" s="501" t="s">
        <v>114</v>
      </c>
      <c r="AV13" s="502"/>
      <c r="AW13" s="502"/>
      <c r="AX13" s="502"/>
      <c r="AY13" s="457" t="s">
        <v>133</v>
      </c>
      <c r="AZ13" s="458"/>
      <c r="BA13" s="458"/>
      <c r="BB13" s="458"/>
      <c r="BC13" s="458"/>
      <c r="BD13" s="458"/>
      <c r="BE13" s="458"/>
      <c r="BF13" s="458"/>
      <c r="BG13" s="458"/>
      <c r="BH13" s="458"/>
      <c r="BI13" s="458"/>
      <c r="BJ13" s="458"/>
      <c r="BK13" s="458"/>
      <c r="BL13" s="458"/>
      <c r="BM13" s="459"/>
      <c r="BN13" s="443">
        <v>-1055913</v>
      </c>
      <c r="BO13" s="444"/>
      <c r="BP13" s="444"/>
      <c r="BQ13" s="444"/>
      <c r="BR13" s="444"/>
      <c r="BS13" s="444"/>
      <c r="BT13" s="444"/>
      <c r="BU13" s="445"/>
      <c r="BV13" s="443">
        <v>-198586</v>
      </c>
      <c r="BW13" s="444"/>
      <c r="BX13" s="444"/>
      <c r="BY13" s="444"/>
      <c r="BZ13" s="444"/>
      <c r="CA13" s="444"/>
      <c r="CB13" s="444"/>
      <c r="CC13" s="445"/>
      <c r="CD13" s="483" t="s">
        <v>134</v>
      </c>
      <c r="CE13" s="403"/>
      <c r="CF13" s="403"/>
      <c r="CG13" s="403"/>
      <c r="CH13" s="403"/>
      <c r="CI13" s="403"/>
      <c r="CJ13" s="403"/>
      <c r="CK13" s="403"/>
      <c r="CL13" s="403"/>
      <c r="CM13" s="403"/>
      <c r="CN13" s="403"/>
      <c r="CO13" s="403"/>
      <c r="CP13" s="403"/>
      <c r="CQ13" s="403"/>
      <c r="CR13" s="403"/>
      <c r="CS13" s="484"/>
      <c r="CT13" s="440">
        <v>7.4</v>
      </c>
      <c r="CU13" s="441"/>
      <c r="CV13" s="441"/>
      <c r="CW13" s="441"/>
      <c r="CX13" s="441"/>
      <c r="CY13" s="441"/>
      <c r="CZ13" s="441"/>
      <c r="DA13" s="442"/>
      <c r="DB13" s="440">
        <v>7.1</v>
      </c>
      <c r="DC13" s="441"/>
      <c r="DD13" s="441"/>
      <c r="DE13" s="441"/>
      <c r="DF13" s="441"/>
      <c r="DG13" s="441"/>
      <c r="DH13" s="441"/>
      <c r="DI13" s="442"/>
    </row>
    <row r="14" spans="1:119" ht="18.75" customHeight="1" thickBot="1" x14ac:dyDescent="0.3">
      <c r="A14" s="171"/>
      <c r="B14" s="552"/>
      <c r="C14" s="553"/>
      <c r="D14" s="553"/>
      <c r="E14" s="553"/>
      <c r="F14" s="553"/>
      <c r="G14" s="553"/>
      <c r="H14" s="553"/>
      <c r="I14" s="553"/>
      <c r="J14" s="553"/>
      <c r="K14" s="554"/>
      <c r="L14" s="517" t="s">
        <v>135</v>
      </c>
      <c r="M14" s="570"/>
      <c r="N14" s="570"/>
      <c r="O14" s="570"/>
      <c r="P14" s="570"/>
      <c r="Q14" s="571"/>
      <c r="R14" s="530">
        <v>94098</v>
      </c>
      <c r="S14" s="531"/>
      <c r="T14" s="531"/>
      <c r="U14" s="531"/>
      <c r="V14" s="532"/>
      <c r="W14" s="534"/>
      <c r="X14" s="432"/>
      <c r="Y14" s="432"/>
      <c r="Z14" s="432"/>
      <c r="AA14" s="432"/>
      <c r="AB14" s="433"/>
      <c r="AC14" s="523">
        <v>6.1</v>
      </c>
      <c r="AD14" s="524"/>
      <c r="AE14" s="524"/>
      <c r="AF14" s="524"/>
      <c r="AG14" s="525"/>
      <c r="AH14" s="523">
        <v>6.9</v>
      </c>
      <c r="AI14" s="524"/>
      <c r="AJ14" s="524"/>
      <c r="AK14" s="524"/>
      <c r="AL14" s="526"/>
      <c r="AM14" s="500"/>
      <c r="AN14" s="400"/>
      <c r="AO14" s="400"/>
      <c r="AP14" s="400"/>
      <c r="AQ14" s="400"/>
      <c r="AR14" s="400"/>
      <c r="AS14" s="400"/>
      <c r="AT14" s="401"/>
      <c r="AU14" s="501"/>
      <c r="AV14" s="502"/>
      <c r="AW14" s="502"/>
      <c r="AX14" s="502"/>
      <c r="AY14" s="457"/>
      <c r="AZ14" s="458"/>
      <c r="BA14" s="458"/>
      <c r="BB14" s="458"/>
      <c r="BC14" s="458"/>
      <c r="BD14" s="458"/>
      <c r="BE14" s="458"/>
      <c r="BF14" s="458"/>
      <c r="BG14" s="458"/>
      <c r="BH14" s="458"/>
      <c r="BI14" s="458"/>
      <c r="BJ14" s="458"/>
      <c r="BK14" s="458"/>
      <c r="BL14" s="458"/>
      <c r="BM14" s="459"/>
      <c r="BN14" s="443"/>
      <c r="BO14" s="444"/>
      <c r="BP14" s="444"/>
      <c r="BQ14" s="444"/>
      <c r="BR14" s="444"/>
      <c r="BS14" s="444"/>
      <c r="BT14" s="444"/>
      <c r="BU14" s="445"/>
      <c r="BV14" s="443"/>
      <c r="BW14" s="444"/>
      <c r="BX14" s="444"/>
      <c r="BY14" s="444"/>
      <c r="BZ14" s="444"/>
      <c r="CA14" s="444"/>
      <c r="CB14" s="444"/>
      <c r="CC14" s="445"/>
      <c r="CD14" s="480" t="s">
        <v>136</v>
      </c>
      <c r="CE14" s="481"/>
      <c r="CF14" s="481"/>
      <c r="CG14" s="481"/>
      <c r="CH14" s="481"/>
      <c r="CI14" s="481"/>
      <c r="CJ14" s="481"/>
      <c r="CK14" s="481"/>
      <c r="CL14" s="481"/>
      <c r="CM14" s="481"/>
      <c r="CN14" s="481"/>
      <c r="CO14" s="481"/>
      <c r="CP14" s="481"/>
      <c r="CQ14" s="481"/>
      <c r="CR14" s="481"/>
      <c r="CS14" s="482"/>
      <c r="CT14" s="540">
        <v>63.3</v>
      </c>
      <c r="CU14" s="541"/>
      <c r="CV14" s="541"/>
      <c r="CW14" s="541"/>
      <c r="CX14" s="541"/>
      <c r="CY14" s="541"/>
      <c r="CZ14" s="541"/>
      <c r="DA14" s="542"/>
      <c r="DB14" s="540">
        <v>59.6</v>
      </c>
      <c r="DC14" s="541"/>
      <c r="DD14" s="541"/>
      <c r="DE14" s="541"/>
      <c r="DF14" s="541"/>
      <c r="DG14" s="541"/>
      <c r="DH14" s="541"/>
      <c r="DI14" s="542"/>
    </row>
    <row r="15" spans="1:119" ht="18.75" customHeight="1" x14ac:dyDescent="0.25">
      <c r="A15" s="171"/>
      <c r="B15" s="552"/>
      <c r="C15" s="553"/>
      <c r="D15" s="553"/>
      <c r="E15" s="553"/>
      <c r="F15" s="553"/>
      <c r="G15" s="553"/>
      <c r="H15" s="553"/>
      <c r="I15" s="553"/>
      <c r="J15" s="553"/>
      <c r="K15" s="554"/>
      <c r="L15" s="180"/>
      <c r="M15" s="527" t="s">
        <v>130</v>
      </c>
      <c r="N15" s="528"/>
      <c r="O15" s="528"/>
      <c r="P15" s="528"/>
      <c r="Q15" s="529"/>
      <c r="R15" s="530">
        <v>93453</v>
      </c>
      <c r="S15" s="531"/>
      <c r="T15" s="531"/>
      <c r="U15" s="531"/>
      <c r="V15" s="532"/>
      <c r="W15" s="533" t="s">
        <v>137</v>
      </c>
      <c r="X15" s="429"/>
      <c r="Y15" s="429"/>
      <c r="Z15" s="429"/>
      <c r="AA15" s="429"/>
      <c r="AB15" s="430"/>
      <c r="AC15" s="396">
        <v>13680</v>
      </c>
      <c r="AD15" s="397"/>
      <c r="AE15" s="397"/>
      <c r="AF15" s="397"/>
      <c r="AG15" s="398"/>
      <c r="AH15" s="396">
        <v>14165</v>
      </c>
      <c r="AI15" s="397"/>
      <c r="AJ15" s="397"/>
      <c r="AK15" s="397"/>
      <c r="AL15" s="456"/>
      <c r="AM15" s="500"/>
      <c r="AN15" s="400"/>
      <c r="AO15" s="400"/>
      <c r="AP15" s="400"/>
      <c r="AQ15" s="400"/>
      <c r="AR15" s="400"/>
      <c r="AS15" s="400"/>
      <c r="AT15" s="401"/>
      <c r="AU15" s="501"/>
      <c r="AV15" s="502"/>
      <c r="AW15" s="502"/>
      <c r="AX15" s="502"/>
      <c r="AY15" s="469" t="s">
        <v>138</v>
      </c>
      <c r="AZ15" s="470"/>
      <c r="BA15" s="470"/>
      <c r="BB15" s="470"/>
      <c r="BC15" s="470"/>
      <c r="BD15" s="470"/>
      <c r="BE15" s="470"/>
      <c r="BF15" s="470"/>
      <c r="BG15" s="470"/>
      <c r="BH15" s="470"/>
      <c r="BI15" s="470"/>
      <c r="BJ15" s="470"/>
      <c r="BK15" s="470"/>
      <c r="BL15" s="470"/>
      <c r="BM15" s="471"/>
      <c r="BN15" s="472">
        <v>11570129</v>
      </c>
      <c r="BO15" s="473"/>
      <c r="BP15" s="473"/>
      <c r="BQ15" s="473"/>
      <c r="BR15" s="473"/>
      <c r="BS15" s="473"/>
      <c r="BT15" s="473"/>
      <c r="BU15" s="474"/>
      <c r="BV15" s="472">
        <v>11281068</v>
      </c>
      <c r="BW15" s="473"/>
      <c r="BX15" s="473"/>
      <c r="BY15" s="473"/>
      <c r="BZ15" s="473"/>
      <c r="CA15" s="473"/>
      <c r="CB15" s="473"/>
      <c r="CC15" s="474"/>
      <c r="CD15" s="543" t="s">
        <v>139</v>
      </c>
      <c r="CE15" s="544"/>
      <c r="CF15" s="544"/>
      <c r="CG15" s="544"/>
      <c r="CH15" s="544"/>
      <c r="CI15" s="544"/>
      <c r="CJ15" s="544"/>
      <c r="CK15" s="544"/>
      <c r="CL15" s="544"/>
      <c r="CM15" s="544"/>
      <c r="CN15" s="544"/>
      <c r="CO15" s="544"/>
      <c r="CP15" s="544"/>
      <c r="CQ15" s="544"/>
      <c r="CR15" s="544"/>
      <c r="CS15" s="545"/>
      <c r="CT15" s="181"/>
      <c r="CU15" s="182"/>
      <c r="CV15" s="182"/>
      <c r="CW15" s="182"/>
      <c r="CX15" s="182"/>
      <c r="CY15" s="182"/>
      <c r="CZ15" s="182"/>
      <c r="DA15" s="183"/>
      <c r="DB15" s="181"/>
      <c r="DC15" s="182"/>
      <c r="DD15" s="182"/>
      <c r="DE15" s="182"/>
      <c r="DF15" s="182"/>
      <c r="DG15" s="182"/>
      <c r="DH15" s="182"/>
      <c r="DI15" s="183"/>
    </row>
    <row r="16" spans="1:119" ht="18.75" customHeight="1" x14ac:dyDescent="0.25">
      <c r="A16" s="171"/>
      <c r="B16" s="552"/>
      <c r="C16" s="553"/>
      <c r="D16" s="553"/>
      <c r="E16" s="553"/>
      <c r="F16" s="553"/>
      <c r="G16" s="553"/>
      <c r="H16" s="553"/>
      <c r="I16" s="553"/>
      <c r="J16" s="553"/>
      <c r="K16" s="554"/>
      <c r="L16" s="517" t="s">
        <v>140</v>
      </c>
      <c r="M16" s="518"/>
      <c r="N16" s="518"/>
      <c r="O16" s="518"/>
      <c r="P16" s="518"/>
      <c r="Q16" s="519"/>
      <c r="R16" s="520" t="s">
        <v>141</v>
      </c>
      <c r="S16" s="521"/>
      <c r="T16" s="521"/>
      <c r="U16" s="521"/>
      <c r="V16" s="522"/>
      <c r="W16" s="534"/>
      <c r="X16" s="432"/>
      <c r="Y16" s="432"/>
      <c r="Z16" s="432"/>
      <c r="AA16" s="432"/>
      <c r="AB16" s="433"/>
      <c r="AC16" s="523">
        <v>29.6</v>
      </c>
      <c r="AD16" s="524"/>
      <c r="AE16" s="524"/>
      <c r="AF16" s="524"/>
      <c r="AG16" s="525"/>
      <c r="AH16" s="523">
        <v>29.6</v>
      </c>
      <c r="AI16" s="524"/>
      <c r="AJ16" s="524"/>
      <c r="AK16" s="524"/>
      <c r="AL16" s="526"/>
      <c r="AM16" s="500"/>
      <c r="AN16" s="400"/>
      <c r="AO16" s="400"/>
      <c r="AP16" s="400"/>
      <c r="AQ16" s="400"/>
      <c r="AR16" s="400"/>
      <c r="AS16" s="400"/>
      <c r="AT16" s="401"/>
      <c r="AU16" s="501"/>
      <c r="AV16" s="502"/>
      <c r="AW16" s="502"/>
      <c r="AX16" s="502"/>
      <c r="AY16" s="457" t="s">
        <v>142</v>
      </c>
      <c r="AZ16" s="458"/>
      <c r="BA16" s="458"/>
      <c r="BB16" s="458"/>
      <c r="BC16" s="458"/>
      <c r="BD16" s="458"/>
      <c r="BE16" s="458"/>
      <c r="BF16" s="458"/>
      <c r="BG16" s="458"/>
      <c r="BH16" s="458"/>
      <c r="BI16" s="458"/>
      <c r="BJ16" s="458"/>
      <c r="BK16" s="458"/>
      <c r="BL16" s="458"/>
      <c r="BM16" s="459"/>
      <c r="BN16" s="443">
        <v>23460152</v>
      </c>
      <c r="BO16" s="444"/>
      <c r="BP16" s="444"/>
      <c r="BQ16" s="444"/>
      <c r="BR16" s="444"/>
      <c r="BS16" s="444"/>
      <c r="BT16" s="444"/>
      <c r="BU16" s="445"/>
      <c r="BV16" s="443">
        <v>23182798</v>
      </c>
      <c r="BW16" s="444"/>
      <c r="BX16" s="444"/>
      <c r="BY16" s="444"/>
      <c r="BZ16" s="444"/>
      <c r="CA16" s="444"/>
      <c r="CB16" s="444"/>
      <c r="CC16" s="445"/>
      <c r="CD16" s="184"/>
      <c r="CE16" s="475"/>
      <c r="CF16" s="475"/>
      <c r="CG16" s="475"/>
      <c r="CH16" s="475"/>
      <c r="CI16" s="475"/>
      <c r="CJ16" s="475"/>
      <c r="CK16" s="475"/>
      <c r="CL16" s="475"/>
      <c r="CM16" s="475"/>
      <c r="CN16" s="475"/>
      <c r="CO16" s="475"/>
      <c r="CP16" s="475"/>
      <c r="CQ16" s="475"/>
      <c r="CR16" s="475"/>
      <c r="CS16" s="476"/>
      <c r="CT16" s="440"/>
      <c r="CU16" s="441"/>
      <c r="CV16" s="441"/>
      <c r="CW16" s="441"/>
      <c r="CX16" s="441"/>
      <c r="CY16" s="441"/>
      <c r="CZ16" s="441"/>
      <c r="DA16" s="442"/>
      <c r="DB16" s="440"/>
      <c r="DC16" s="441"/>
      <c r="DD16" s="441"/>
      <c r="DE16" s="441"/>
      <c r="DF16" s="441"/>
      <c r="DG16" s="441"/>
      <c r="DH16" s="441"/>
      <c r="DI16" s="442"/>
    </row>
    <row r="17" spans="1:113" ht="18.75" customHeight="1" thickBot="1" x14ac:dyDescent="0.3">
      <c r="A17" s="171"/>
      <c r="B17" s="555"/>
      <c r="C17" s="556"/>
      <c r="D17" s="556"/>
      <c r="E17" s="556"/>
      <c r="F17" s="556"/>
      <c r="G17" s="556"/>
      <c r="H17" s="556"/>
      <c r="I17" s="556"/>
      <c r="J17" s="556"/>
      <c r="K17" s="557"/>
      <c r="L17" s="185"/>
      <c r="M17" s="536" t="s">
        <v>143</v>
      </c>
      <c r="N17" s="537"/>
      <c r="O17" s="537"/>
      <c r="P17" s="537"/>
      <c r="Q17" s="538"/>
      <c r="R17" s="520" t="s">
        <v>144</v>
      </c>
      <c r="S17" s="521"/>
      <c r="T17" s="521"/>
      <c r="U17" s="521"/>
      <c r="V17" s="522"/>
      <c r="W17" s="533" t="s">
        <v>145</v>
      </c>
      <c r="X17" s="429"/>
      <c r="Y17" s="429"/>
      <c r="Z17" s="429"/>
      <c r="AA17" s="429"/>
      <c r="AB17" s="430"/>
      <c r="AC17" s="396">
        <v>29791</v>
      </c>
      <c r="AD17" s="397"/>
      <c r="AE17" s="397"/>
      <c r="AF17" s="397"/>
      <c r="AG17" s="398"/>
      <c r="AH17" s="396">
        <v>30484</v>
      </c>
      <c r="AI17" s="397"/>
      <c r="AJ17" s="397"/>
      <c r="AK17" s="397"/>
      <c r="AL17" s="456"/>
      <c r="AM17" s="500"/>
      <c r="AN17" s="400"/>
      <c r="AO17" s="400"/>
      <c r="AP17" s="400"/>
      <c r="AQ17" s="400"/>
      <c r="AR17" s="400"/>
      <c r="AS17" s="400"/>
      <c r="AT17" s="401"/>
      <c r="AU17" s="501"/>
      <c r="AV17" s="502"/>
      <c r="AW17" s="502"/>
      <c r="AX17" s="502"/>
      <c r="AY17" s="457" t="s">
        <v>146</v>
      </c>
      <c r="AZ17" s="458"/>
      <c r="BA17" s="458"/>
      <c r="BB17" s="458"/>
      <c r="BC17" s="458"/>
      <c r="BD17" s="458"/>
      <c r="BE17" s="458"/>
      <c r="BF17" s="458"/>
      <c r="BG17" s="458"/>
      <c r="BH17" s="458"/>
      <c r="BI17" s="458"/>
      <c r="BJ17" s="458"/>
      <c r="BK17" s="458"/>
      <c r="BL17" s="458"/>
      <c r="BM17" s="459"/>
      <c r="BN17" s="443">
        <v>14491464</v>
      </c>
      <c r="BO17" s="444"/>
      <c r="BP17" s="444"/>
      <c r="BQ17" s="444"/>
      <c r="BR17" s="444"/>
      <c r="BS17" s="444"/>
      <c r="BT17" s="444"/>
      <c r="BU17" s="445"/>
      <c r="BV17" s="443">
        <v>14130158</v>
      </c>
      <c r="BW17" s="444"/>
      <c r="BX17" s="444"/>
      <c r="BY17" s="444"/>
      <c r="BZ17" s="444"/>
      <c r="CA17" s="444"/>
      <c r="CB17" s="444"/>
      <c r="CC17" s="445"/>
      <c r="CD17" s="184"/>
      <c r="CE17" s="475"/>
      <c r="CF17" s="475"/>
      <c r="CG17" s="475"/>
      <c r="CH17" s="475"/>
      <c r="CI17" s="475"/>
      <c r="CJ17" s="475"/>
      <c r="CK17" s="475"/>
      <c r="CL17" s="475"/>
      <c r="CM17" s="475"/>
      <c r="CN17" s="475"/>
      <c r="CO17" s="475"/>
      <c r="CP17" s="475"/>
      <c r="CQ17" s="475"/>
      <c r="CR17" s="475"/>
      <c r="CS17" s="476"/>
      <c r="CT17" s="440"/>
      <c r="CU17" s="441"/>
      <c r="CV17" s="441"/>
      <c r="CW17" s="441"/>
      <c r="CX17" s="441"/>
      <c r="CY17" s="441"/>
      <c r="CZ17" s="441"/>
      <c r="DA17" s="442"/>
      <c r="DB17" s="440"/>
      <c r="DC17" s="441"/>
      <c r="DD17" s="441"/>
      <c r="DE17" s="441"/>
      <c r="DF17" s="441"/>
      <c r="DG17" s="441"/>
      <c r="DH17" s="441"/>
      <c r="DI17" s="442"/>
    </row>
    <row r="18" spans="1:113" ht="18.75" customHeight="1" thickBot="1" x14ac:dyDescent="0.3">
      <c r="A18" s="171"/>
      <c r="B18" s="493" t="s">
        <v>147</v>
      </c>
      <c r="C18" s="494"/>
      <c r="D18" s="494"/>
      <c r="E18" s="495"/>
      <c r="F18" s="495"/>
      <c r="G18" s="495"/>
      <c r="H18" s="495"/>
      <c r="I18" s="495"/>
      <c r="J18" s="495"/>
      <c r="K18" s="495"/>
      <c r="L18" s="496">
        <v>533.11</v>
      </c>
      <c r="M18" s="496"/>
      <c r="N18" s="496"/>
      <c r="O18" s="496"/>
      <c r="P18" s="496"/>
      <c r="Q18" s="496"/>
      <c r="R18" s="497"/>
      <c r="S18" s="497"/>
      <c r="T18" s="497"/>
      <c r="U18" s="497"/>
      <c r="V18" s="498"/>
      <c r="W18" s="514"/>
      <c r="X18" s="515"/>
      <c r="Y18" s="515"/>
      <c r="Z18" s="515"/>
      <c r="AA18" s="515"/>
      <c r="AB18" s="539"/>
      <c r="AC18" s="413">
        <v>64.400000000000006</v>
      </c>
      <c r="AD18" s="414"/>
      <c r="AE18" s="414"/>
      <c r="AF18" s="414"/>
      <c r="AG18" s="499"/>
      <c r="AH18" s="413">
        <v>63.6</v>
      </c>
      <c r="AI18" s="414"/>
      <c r="AJ18" s="414"/>
      <c r="AK18" s="414"/>
      <c r="AL18" s="415"/>
      <c r="AM18" s="500"/>
      <c r="AN18" s="400"/>
      <c r="AO18" s="400"/>
      <c r="AP18" s="400"/>
      <c r="AQ18" s="400"/>
      <c r="AR18" s="400"/>
      <c r="AS18" s="400"/>
      <c r="AT18" s="401"/>
      <c r="AU18" s="501"/>
      <c r="AV18" s="502"/>
      <c r="AW18" s="502"/>
      <c r="AX18" s="502"/>
      <c r="AY18" s="457" t="s">
        <v>148</v>
      </c>
      <c r="AZ18" s="458"/>
      <c r="BA18" s="458"/>
      <c r="BB18" s="458"/>
      <c r="BC18" s="458"/>
      <c r="BD18" s="458"/>
      <c r="BE18" s="458"/>
      <c r="BF18" s="458"/>
      <c r="BG18" s="458"/>
      <c r="BH18" s="458"/>
      <c r="BI18" s="458"/>
      <c r="BJ18" s="458"/>
      <c r="BK18" s="458"/>
      <c r="BL18" s="458"/>
      <c r="BM18" s="459"/>
      <c r="BN18" s="443">
        <v>23482898</v>
      </c>
      <c r="BO18" s="444"/>
      <c r="BP18" s="444"/>
      <c r="BQ18" s="444"/>
      <c r="BR18" s="444"/>
      <c r="BS18" s="444"/>
      <c r="BT18" s="444"/>
      <c r="BU18" s="445"/>
      <c r="BV18" s="443">
        <v>24216182</v>
      </c>
      <c r="BW18" s="444"/>
      <c r="BX18" s="444"/>
      <c r="BY18" s="444"/>
      <c r="BZ18" s="444"/>
      <c r="CA18" s="444"/>
      <c r="CB18" s="444"/>
      <c r="CC18" s="445"/>
      <c r="CD18" s="184"/>
      <c r="CE18" s="475"/>
      <c r="CF18" s="475"/>
      <c r="CG18" s="475"/>
      <c r="CH18" s="475"/>
      <c r="CI18" s="475"/>
      <c r="CJ18" s="475"/>
      <c r="CK18" s="475"/>
      <c r="CL18" s="475"/>
      <c r="CM18" s="475"/>
      <c r="CN18" s="475"/>
      <c r="CO18" s="475"/>
      <c r="CP18" s="475"/>
      <c r="CQ18" s="475"/>
      <c r="CR18" s="475"/>
      <c r="CS18" s="476"/>
      <c r="CT18" s="440"/>
      <c r="CU18" s="441"/>
      <c r="CV18" s="441"/>
      <c r="CW18" s="441"/>
      <c r="CX18" s="441"/>
      <c r="CY18" s="441"/>
      <c r="CZ18" s="441"/>
      <c r="DA18" s="442"/>
      <c r="DB18" s="440"/>
      <c r="DC18" s="441"/>
      <c r="DD18" s="441"/>
      <c r="DE18" s="441"/>
      <c r="DF18" s="441"/>
      <c r="DG18" s="441"/>
      <c r="DH18" s="441"/>
      <c r="DI18" s="442"/>
    </row>
    <row r="19" spans="1:113" ht="18.75" customHeight="1" thickBot="1" x14ac:dyDescent="0.3">
      <c r="A19" s="171"/>
      <c r="B19" s="493" t="s">
        <v>149</v>
      </c>
      <c r="C19" s="494"/>
      <c r="D19" s="494"/>
      <c r="E19" s="495"/>
      <c r="F19" s="495"/>
      <c r="G19" s="495"/>
      <c r="H19" s="495"/>
      <c r="I19" s="495"/>
      <c r="J19" s="495"/>
      <c r="K19" s="495"/>
      <c r="L19" s="503">
        <v>178</v>
      </c>
      <c r="M19" s="503"/>
      <c r="N19" s="503"/>
      <c r="O19" s="503"/>
      <c r="P19" s="503"/>
      <c r="Q19" s="503"/>
      <c r="R19" s="504"/>
      <c r="S19" s="504"/>
      <c r="T19" s="504"/>
      <c r="U19" s="504"/>
      <c r="V19" s="505"/>
      <c r="W19" s="512"/>
      <c r="X19" s="513"/>
      <c r="Y19" s="513"/>
      <c r="Z19" s="513"/>
      <c r="AA19" s="513"/>
      <c r="AB19" s="513"/>
      <c r="AC19" s="516"/>
      <c r="AD19" s="516"/>
      <c r="AE19" s="516"/>
      <c r="AF19" s="516"/>
      <c r="AG19" s="516"/>
      <c r="AH19" s="516"/>
      <c r="AI19" s="516"/>
      <c r="AJ19" s="516"/>
      <c r="AK19" s="516"/>
      <c r="AL19" s="535"/>
      <c r="AM19" s="500"/>
      <c r="AN19" s="400"/>
      <c r="AO19" s="400"/>
      <c r="AP19" s="400"/>
      <c r="AQ19" s="400"/>
      <c r="AR19" s="400"/>
      <c r="AS19" s="400"/>
      <c r="AT19" s="401"/>
      <c r="AU19" s="501"/>
      <c r="AV19" s="502"/>
      <c r="AW19" s="502"/>
      <c r="AX19" s="502"/>
      <c r="AY19" s="457" t="s">
        <v>150</v>
      </c>
      <c r="AZ19" s="458"/>
      <c r="BA19" s="458"/>
      <c r="BB19" s="458"/>
      <c r="BC19" s="458"/>
      <c r="BD19" s="458"/>
      <c r="BE19" s="458"/>
      <c r="BF19" s="458"/>
      <c r="BG19" s="458"/>
      <c r="BH19" s="458"/>
      <c r="BI19" s="458"/>
      <c r="BJ19" s="458"/>
      <c r="BK19" s="458"/>
      <c r="BL19" s="458"/>
      <c r="BM19" s="459"/>
      <c r="BN19" s="443">
        <v>35116012</v>
      </c>
      <c r="BO19" s="444"/>
      <c r="BP19" s="444"/>
      <c r="BQ19" s="444"/>
      <c r="BR19" s="444"/>
      <c r="BS19" s="444"/>
      <c r="BT19" s="444"/>
      <c r="BU19" s="445"/>
      <c r="BV19" s="443">
        <v>36400980</v>
      </c>
      <c r="BW19" s="444"/>
      <c r="BX19" s="444"/>
      <c r="BY19" s="444"/>
      <c r="BZ19" s="444"/>
      <c r="CA19" s="444"/>
      <c r="CB19" s="444"/>
      <c r="CC19" s="445"/>
      <c r="CD19" s="184"/>
      <c r="CE19" s="475"/>
      <c r="CF19" s="475"/>
      <c r="CG19" s="475"/>
      <c r="CH19" s="475"/>
      <c r="CI19" s="475"/>
      <c r="CJ19" s="475"/>
      <c r="CK19" s="475"/>
      <c r="CL19" s="475"/>
      <c r="CM19" s="475"/>
      <c r="CN19" s="475"/>
      <c r="CO19" s="475"/>
      <c r="CP19" s="475"/>
      <c r="CQ19" s="475"/>
      <c r="CR19" s="475"/>
      <c r="CS19" s="476"/>
      <c r="CT19" s="440"/>
      <c r="CU19" s="441"/>
      <c r="CV19" s="441"/>
      <c r="CW19" s="441"/>
      <c r="CX19" s="441"/>
      <c r="CY19" s="441"/>
      <c r="CZ19" s="441"/>
      <c r="DA19" s="442"/>
      <c r="DB19" s="440"/>
      <c r="DC19" s="441"/>
      <c r="DD19" s="441"/>
      <c r="DE19" s="441"/>
      <c r="DF19" s="441"/>
      <c r="DG19" s="441"/>
      <c r="DH19" s="441"/>
      <c r="DI19" s="442"/>
    </row>
    <row r="20" spans="1:113" ht="18.75" customHeight="1" thickBot="1" x14ac:dyDescent="0.3">
      <c r="A20" s="171"/>
      <c r="B20" s="493" t="s">
        <v>151</v>
      </c>
      <c r="C20" s="494"/>
      <c r="D20" s="494"/>
      <c r="E20" s="495"/>
      <c r="F20" s="495"/>
      <c r="G20" s="495"/>
      <c r="H20" s="495"/>
      <c r="I20" s="495"/>
      <c r="J20" s="495"/>
      <c r="K20" s="495"/>
      <c r="L20" s="503">
        <v>35191</v>
      </c>
      <c r="M20" s="503"/>
      <c r="N20" s="503"/>
      <c r="O20" s="503"/>
      <c r="P20" s="503"/>
      <c r="Q20" s="503"/>
      <c r="R20" s="504"/>
      <c r="S20" s="504"/>
      <c r="T20" s="504"/>
      <c r="U20" s="504"/>
      <c r="V20" s="505"/>
      <c r="W20" s="514"/>
      <c r="X20" s="515"/>
      <c r="Y20" s="515"/>
      <c r="Z20" s="515"/>
      <c r="AA20" s="515"/>
      <c r="AB20" s="515"/>
      <c r="AC20" s="506"/>
      <c r="AD20" s="506"/>
      <c r="AE20" s="506"/>
      <c r="AF20" s="506"/>
      <c r="AG20" s="506"/>
      <c r="AH20" s="506"/>
      <c r="AI20" s="506"/>
      <c r="AJ20" s="506"/>
      <c r="AK20" s="506"/>
      <c r="AL20" s="507"/>
      <c r="AM20" s="508"/>
      <c r="AN20" s="405"/>
      <c r="AO20" s="405"/>
      <c r="AP20" s="405"/>
      <c r="AQ20" s="405"/>
      <c r="AR20" s="405"/>
      <c r="AS20" s="405"/>
      <c r="AT20" s="406"/>
      <c r="AU20" s="509"/>
      <c r="AV20" s="510"/>
      <c r="AW20" s="510"/>
      <c r="AX20" s="511"/>
      <c r="AY20" s="457"/>
      <c r="AZ20" s="458"/>
      <c r="BA20" s="458"/>
      <c r="BB20" s="458"/>
      <c r="BC20" s="458"/>
      <c r="BD20" s="458"/>
      <c r="BE20" s="458"/>
      <c r="BF20" s="458"/>
      <c r="BG20" s="458"/>
      <c r="BH20" s="458"/>
      <c r="BI20" s="458"/>
      <c r="BJ20" s="458"/>
      <c r="BK20" s="458"/>
      <c r="BL20" s="458"/>
      <c r="BM20" s="459"/>
      <c r="BN20" s="443"/>
      <c r="BO20" s="444"/>
      <c r="BP20" s="444"/>
      <c r="BQ20" s="444"/>
      <c r="BR20" s="444"/>
      <c r="BS20" s="444"/>
      <c r="BT20" s="444"/>
      <c r="BU20" s="445"/>
      <c r="BV20" s="443"/>
      <c r="BW20" s="444"/>
      <c r="BX20" s="444"/>
      <c r="BY20" s="444"/>
      <c r="BZ20" s="444"/>
      <c r="CA20" s="444"/>
      <c r="CB20" s="444"/>
      <c r="CC20" s="445"/>
      <c r="CD20" s="184"/>
      <c r="CE20" s="475"/>
      <c r="CF20" s="475"/>
      <c r="CG20" s="475"/>
      <c r="CH20" s="475"/>
      <c r="CI20" s="475"/>
      <c r="CJ20" s="475"/>
      <c r="CK20" s="475"/>
      <c r="CL20" s="475"/>
      <c r="CM20" s="475"/>
      <c r="CN20" s="475"/>
      <c r="CO20" s="475"/>
      <c r="CP20" s="475"/>
      <c r="CQ20" s="475"/>
      <c r="CR20" s="475"/>
      <c r="CS20" s="476"/>
      <c r="CT20" s="440"/>
      <c r="CU20" s="441"/>
      <c r="CV20" s="441"/>
      <c r="CW20" s="441"/>
      <c r="CX20" s="441"/>
      <c r="CY20" s="441"/>
      <c r="CZ20" s="441"/>
      <c r="DA20" s="442"/>
      <c r="DB20" s="440"/>
      <c r="DC20" s="441"/>
      <c r="DD20" s="441"/>
      <c r="DE20" s="441"/>
      <c r="DF20" s="441"/>
      <c r="DG20" s="441"/>
      <c r="DH20" s="441"/>
      <c r="DI20" s="442"/>
    </row>
    <row r="21" spans="1:113" ht="18.75" customHeight="1" thickBot="1" x14ac:dyDescent="0.3">
      <c r="A21" s="171"/>
      <c r="B21" s="490" t="s">
        <v>152</v>
      </c>
      <c r="C21" s="491"/>
      <c r="D21" s="491"/>
      <c r="E21" s="491"/>
      <c r="F21" s="491"/>
      <c r="G21" s="491"/>
      <c r="H21" s="491"/>
      <c r="I21" s="491"/>
      <c r="J21" s="491"/>
      <c r="K21" s="491"/>
      <c r="L21" s="491"/>
      <c r="M21" s="491"/>
      <c r="N21" s="491"/>
      <c r="O21" s="491"/>
      <c r="P21" s="491"/>
      <c r="Q21" s="491"/>
      <c r="R21" s="491"/>
      <c r="S21" s="491"/>
      <c r="T21" s="491"/>
      <c r="U21" s="491"/>
      <c r="V21" s="491"/>
      <c r="W21" s="491"/>
      <c r="X21" s="491"/>
      <c r="Y21" s="491"/>
      <c r="Z21" s="491"/>
      <c r="AA21" s="491"/>
      <c r="AB21" s="491"/>
      <c r="AC21" s="491"/>
      <c r="AD21" s="491"/>
      <c r="AE21" s="491"/>
      <c r="AF21" s="491"/>
      <c r="AG21" s="491"/>
      <c r="AH21" s="491"/>
      <c r="AI21" s="491"/>
      <c r="AJ21" s="491"/>
      <c r="AK21" s="491"/>
      <c r="AL21" s="491"/>
      <c r="AM21" s="491"/>
      <c r="AN21" s="491"/>
      <c r="AO21" s="491"/>
      <c r="AP21" s="491"/>
      <c r="AQ21" s="491"/>
      <c r="AR21" s="491"/>
      <c r="AS21" s="491"/>
      <c r="AT21" s="491"/>
      <c r="AU21" s="491"/>
      <c r="AV21" s="491"/>
      <c r="AW21" s="491"/>
      <c r="AX21" s="492"/>
      <c r="AY21" s="416"/>
      <c r="AZ21" s="417"/>
      <c r="BA21" s="417"/>
      <c r="BB21" s="417"/>
      <c r="BC21" s="417"/>
      <c r="BD21" s="417"/>
      <c r="BE21" s="417"/>
      <c r="BF21" s="417"/>
      <c r="BG21" s="417"/>
      <c r="BH21" s="417"/>
      <c r="BI21" s="417"/>
      <c r="BJ21" s="417"/>
      <c r="BK21" s="417"/>
      <c r="BL21" s="417"/>
      <c r="BM21" s="418"/>
      <c r="BN21" s="477"/>
      <c r="BO21" s="478"/>
      <c r="BP21" s="478"/>
      <c r="BQ21" s="478"/>
      <c r="BR21" s="478"/>
      <c r="BS21" s="478"/>
      <c r="BT21" s="478"/>
      <c r="BU21" s="479"/>
      <c r="BV21" s="477"/>
      <c r="BW21" s="478"/>
      <c r="BX21" s="478"/>
      <c r="BY21" s="478"/>
      <c r="BZ21" s="478"/>
      <c r="CA21" s="478"/>
      <c r="CB21" s="478"/>
      <c r="CC21" s="479"/>
      <c r="CD21" s="184"/>
      <c r="CE21" s="475"/>
      <c r="CF21" s="475"/>
      <c r="CG21" s="475"/>
      <c r="CH21" s="475"/>
      <c r="CI21" s="475"/>
      <c r="CJ21" s="475"/>
      <c r="CK21" s="475"/>
      <c r="CL21" s="475"/>
      <c r="CM21" s="475"/>
      <c r="CN21" s="475"/>
      <c r="CO21" s="475"/>
      <c r="CP21" s="475"/>
      <c r="CQ21" s="475"/>
      <c r="CR21" s="475"/>
      <c r="CS21" s="476"/>
      <c r="CT21" s="440"/>
      <c r="CU21" s="441"/>
      <c r="CV21" s="441"/>
      <c r="CW21" s="441"/>
      <c r="CX21" s="441"/>
      <c r="CY21" s="441"/>
      <c r="CZ21" s="441"/>
      <c r="DA21" s="442"/>
      <c r="DB21" s="440"/>
      <c r="DC21" s="441"/>
      <c r="DD21" s="441"/>
      <c r="DE21" s="441"/>
      <c r="DF21" s="441"/>
      <c r="DG21" s="441"/>
      <c r="DH21" s="441"/>
      <c r="DI21" s="442"/>
    </row>
    <row r="22" spans="1:113" ht="18.75" customHeight="1" x14ac:dyDescent="0.25">
      <c r="A22" s="171"/>
      <c r="B22" s="419" t="s">
        <v>153</v>
      </c>
      <c r="C22" s="420"/>
      <c r="D22" s="421"/>
      <c r="E22" s="428" t="s">
        <v>1</v>
      </c>
      <c r="F22" s="429"/>
      <c r="G22" s="429"/>
      <c r="H22" s="429"/>
      <c r="I22" s="429"/>
      <c r="J22" s="429"/>
      <c r="K22" s="430"/>
      <c r="L22" s="428" t="s">
        <v>154</v>
      </c>
      <c r="M22" s="429"/>
      <c r="N22" s="429"/>
      <c r="O22" s="429"/>
      <c r="P22" s="430"/>
      <c r="Q22" s="434" t="s">
        <v>155</v>
      </c>
      <c r="R22" s="435"/>
      <c r="S22" s="435"/>
      <c r="T22" s="435"/>
      <c r="U22" s="435"/>
      <c r="V22" s="436"/>
      <c r="W22" s="485" t="s">
        <v>156</v>
      </c>
      <c r="X22" s="420"/>
      <c r="Y22" s="421"/>
      <c r="Z22" s="428" t="s">
        <v>1</v>
      </c>
      <c r="AA22" s="429"/>
      <c r="AB22" s="429"/>
      <c r="AC22" s="429"/>
      <c r="AD22" s="429"/>
      <c r="AE22" s="429"/>
      <c r="AF22" s="429"/>
      <c r="AG22" s="430"/>
      <c r="AH22" s="446" t="s">
        <v>157</v>
      </c>
      <c r="AI22" s="429"/>
      <c r="AJ22" s="429"/>
      <c r="AK22" s="429"/>
      <c r="AL22" s="430"/>
      <c r="AM22" s="446" t="s">
        <v>158</v>
      </c>
      <c r="AN22" s="447"/>
      <c r="AO22" s="447"/>
      <c r="AP22" s="447"/>
      <c r="AQ22" s="447"/>
      <c r="AR22" s="448"/>
      <c r="AS22" s="434" t="s">
        <v>155</v>
      </c>
      <c r="AT22" s="435"/>
      <c r="AU22" s="435"/>
      <c r="AV22" s="435"/>
      <c r="AW22" s="435"/>
      <c r="AX22" s="452"/>
      <c r="AY22" s="469" t="s">
        <v>159</v>
      </c>
      <c r="AZ22" s="470"/>
      <c r="BA22" s="470"/>
      <c r="BB22" s="470"/>
      <c r="BC22" s="470"/>
      <c r="BD22" s="470"/>
      <c r="BE22" s="470"/>
      <c r="BF22" s="470"/>
      <c r="BG22" s="470"/>
      <c r="BH22" s="470"/>
      <c r="BI22" s="470"/>
      <c r="BJ22" s="470"/>
      <c r="BK22" s="470"/>
      <c r="BL22" s="470"/>
      <c r="BM22" s="471"/>
      <c r="BN22" s="472">
        <v>44264877</v>
      </c>
      <c r="BO22" s="473"/>
      <c r="BP22" s="473"/>
      <c r="BQ22" s="473"/>
      <c r="BR22" s="473"/>
      <c r="BS22" s="473"/>
      <c r="BT22" s="473"/>
      <c r="BU22" s="474"/>
      <c r="BV22" s="472">
        <v>46127054</v>
      </c>
      <c r="BW22" s="473"/>
      <c r="BX22" s="473"/>
      <c r="BY22" s="473"/>
      <c r="BZ22" s="473"/>
      <c r="CA22" s="473"/>
      <c r="CB22" s="473"/>
      <c r="CC22" s="474"/>
      <c r="CD22" s="184"/>
      <c r="CE22" s="475"/>
      <c r="CF22" s="475"/>
      <c r="CG22" s="475"/>
      <c r="CH22" s="475"/>
      <c r="CI22" s="475"/>
      <c r="CJ22" s="475"/>
      <c r="CK22" s="475"/>
      <c r="CL22" s="475"/>
      <c r="CM22" s="475"/>
      <c r="CN22" s="475"/>
      <c r="CO22" s="475"/>
      <c r="CP22" s="475"/>
      <c r="CQ22" s="475"/>
      <c r="CR22" s="475"/>
      <c r="CS22" s="476"/>
      <c r="CT22" s="440"/>
      <c r="CU22" s="441"/>
      <c r="CV22" s="441"/>
      <c r="CW22" s="441"/>
      <c r="CX22" s="441"/>
      <c r="CY22" s="441"/>
      <c r="CZ22" s="441"/>
      <c r="DA22" s="442"/>
      <c r="DB22" s="440"/>
      <c r="DC22" s="441"/>
      <c r="DD22" s="441"/>
      <c r="DE22" s="441"/>
      <c r="DF22" s="441"/>
      <c r="DG22" s="441"/>
      <c r="DH22" s="441"/>
      <c r="DI22" s="442"/>
    </row>
    <row r="23" spans="1:113" ht="18.75" customHeight="1" x14ac:dyDescent="0.25">
      <c r="A23" s="171"/>
      <c r="B23" s="422"/>
      <c r="C23" s="423"/>
      <c r="D23" s="424"/>
      <c r="E23" s="431"/>
      <c r="F23" s="432"/>
      <c r="G23" s="432"/>
      <c r="H23" s="432"/>
      <c r="I23" s="432"/>
      <c r="J23" s="432"/>
      <c r="K23" s="433"/>
      <c r="L23" s="431"/>
      <c r="M23" s="432"/>
      <c r="N23" s="432"/>
      <c r="O23" s="432"/>
      <c r="P23" s="433"/>
      <c r="Q23" s="437"/>
      <c r="R23" s="438"/>
      <c r="S23" s="438"/>
      <c r="T23" s="438"/>
      <c r="U23" s="438"/>
      <c r="V23" s="439"/>
      <c r="W23" s="486"/>
      <c r="X23" s="423"/>
      <c r="Y23" s="424"/>
      <c r="Z23" s="431"/>
      <c r="AA23" s="432"/>
      <c r="AB23" s="432"/>
      <c r="AC23" s="432"/>
      <c r="AD23" s="432"/>
      <c r="AE23" s="432"/>
      <c r="AF23" s="432"/>
      <c r="AG23" s="433"/>
      <c r="AH23" s="431"/>
      <c r="AI23" s="432"/>
      <c r="AJ23" s="432"/>
      <c r="AK23" s="432"/>
      <c r="AL23" s="433"/>
      <c r="AM23" s="449"/>
      <c r="AN23" s="450"/>
      <c r="AO23" s="450"/>
      <c r="AP23" s="450"/>
      <c r="AQ23" s="450"/>
      <c r="AR23" s="451"/>
      <c r="AS23" s="437"/>
      <c r="AT23" s="438"/>
      <c r="AU23" s="438"/>
      <c r="AV23" s="438"/>
      <c r="AW23" s="438"/>
      <c r="AX23" s="453"/>
      <c r="AY23" s="457" t="s">
        <v>160</v>
      </c>
      <c r="AZ23" s="458"/>
      <c r="BA23" s="458"/>
      <c r="BB23" s="458"/>
      <c r="BC23" s="458"/>
      <c r="BD23" s="458"/>
      <c r="BE23" s="458"/>
      <c r="BF23" s="458"/>
      <c r="BG23" s="458"/>
      <c r="BH23" s="458"/>
      <c r="BI23" s="458"/>
      <c r="BJ23" s="458"/>
      <c r="BK23" s="458"/>
      <c r="BL23" s="458"/>
      <c r="BM23" s="459"/>
      <c r="BN23" s="443">
        <v>33578306</v>
      </c>
      <c r="BO23" s="444"/>
      <c r="BP23" s="444"/>
      <c r="BQ23" s="444"/>
      <c r="BR23" s="444"/>
      <c r="BS23" s="444"/>
      <c r="BT23" s="444"/>
      <c r="BU23" s="445"/>
      <c r="BV23" s="443">
        <v>34986695</v>
      </c>
      <c r="BW23" s="444"/>
      <c r="BX23" s="444"/>
      <c r="BY23" s="444"/>
      <c r="BZ23" s="444"/>
      <c r="CA23" s="444"/>
      <c r="CB23" s="444"/>
      <c r="CC23" s="445"/>
      <c r="CD23" s="184"/>
      <c r="CE23" s="475"/>
      <c r="CF23" s="475"/>
      <c r="CG23" s="475"/>
      <c r="CH23" s="475"/>
      <c r="CI23" s="475"/>
      <c r="CJ23" s="475"/>
      <c r="CK23" s="475"/>
      <c r="CL23" s="475"/>
      <c r="CM23" s="475"/>
      <c r="CN23" s="475"/>
      <c r="CO23" s="475"/>
      <c r="CP23" s="475"/>
      <c r="CQ23" s="475"/>
      <c r="CR23" s="475"/>
      <c r="CS23" s="476"/>
      <c r="CT23" s="440"/>
      <c r="CU23" s="441"/>
      <c r="CV23" s="441"/>
      <c r="CW23" s="441"/>
      <c r="CX23" s="441"/>
      <c r="CY23" s="441"/>
      <c r="CZ23" s="441"/>
      <c r="DA23" s="442"/>
      <c r="DB23" s="440"/>
      <c r="DC23" s="441"/>
      <c r="DD23" s="441"/>
      <c r="DE23" s="441"/>
      <c r="DF23" s="441"/>
      <c r="DG23" s="441"/>
      <c r="DH23" s="441"/>
      <c r="DI23" s="442"/>
    </row>
    <row r="24" spans="1:113" ht="18.75" customHeight="1" thickBot="1" x14ac:dyDescent="0.3">
      <c r="A24" s="171"/>
      <c r="B24" s="422"/>
      <c r="C24" s="423"/>
      <c r="D24" s="424"/>
      <c r="E24" s="399" t="s">
        <v>161</v>
      </c>
      <c r="F24" s="400"/>
      <c r="G24" s="400"/>
      <c r="H24" s="400"/>
      <c r="I24" s="400"/>
      <c r="J24" s="400"/>
      <c r="K24" s="401"/>
      <c r="L24" s="396">
        <v>1</v>
      </c>
      <c r="M24" s="397"/>
      <c r="N24" s="397"/>
      <c r="O24" s="397"/>
      <c r="P24" s="398"/>
      <c r="Q24" s="396">
        <v>9480</v>
      </c>
      <c r="R24" s="397"/>
      <c r="S24" s="397"/>
      <c r="T24" s="397"/>
      <c r="U24" s="397"/>
      <c r="V24" s="398"/>
      <c r="W24" s="486"/>
      <c r="X24" s="423"/>
      <c r="Y24" s="424"/>
      <c r="Z24" s="399" t="s">
        <v>162</v>
      </c>
      <c r="AA24" s="400"/>
      <c r="AB24" s="400"/>
      <c r="AC24" s="400"/>
      <c r="AD24" s="400"/>
      <c r="AE24" s="400"/>
      <c r="AF24" s="400"/>
      <c r="AG24" s="401"/>
      <c r="AH24" s="396">
        <v>746</v>
      </c>
      <c r="AI24" s="397"/>
      <c r="AJ24" s="397"/>
      <c r="AK24" s="397"/>
      <c r="AL24" s="398"/>
      <c r="AM24" s="396">
        <v>2277538</v>
      </c>
      <c r="AN24" s="397"/>
      <c r="AO24" s="397"/>
      <c r="AP24" s="397"/>
      <c r="AQ24" s="397"/>
      <c r="AR24" s="398"/>
      <c r="AS24" s="396">
        <v>3053</v>
      </c>
      <c r="AT24" s="397"/>
      <c r="AU24" s="397"/>
      <c r="AV24" s="397"/>
      <c r="AW24" s="397"/>
      <c r="AX24" s="456"/>
      <c r="AY24" s="416" t="s">
        <v>163</v>
      </c>
      <c r="AZ24" s="417"/>
      <c r="BA24" s="417"/>
      <c r="BB24" s="417"/>
      <c r="BC24" s="417"/>
      <c r="BD24" s="417"/>
      <c r="BE24" s="417"/>
      <c r="BF24" s="417"/>
      <c r="BG24" s="417"/>
      <c r="BH24" s="417"/>
      <c r="BI24" s="417"/>
      <c r="BJ24" s="417"/>
      <c r="BK24" s="417"/>
      <c r="BL24" s="417"/>
      <c r="BM24" s="418"/>
      <c r="BN24" s="443">
        <v>28360744</v>
      </c>
      <c r="BO24" s="444"/>
      <c r="BP24" s="444"/>
      <c r="BQ24" s="444"/>
      <c r="BR24" s="444"/>
      <c r="BS24" s="444"/>
      <c r="BT24" s="444"/>
      <c r="BU24" s="445"/>
      <c r="BV24" s="443">
        <v>28744686</v>
      </c>
      <c r="BW24" s="444"/>
      <c r="BX24" s="444"/>
      <c r="BY24" s="444"/>
      <c r="BZ24" s="444"/>
      <c r="CA24" s="444"/>
      <c r="CB24" s="444"/>
      <c r="CC24" s="445"/>
      <c r="CD24" s="184"/>
      <c r="CE24" s="475"/>
      <c r="CF24" s="475"/>
      <c r="CG24" s="475"/>
      <c r="CH24" s="475"/>
      <c r="CI24" s="475"/>
      <c r="CJ24" s="475"/>
      <c r="CK24" s="475"/>
      <c r="CL24" s="475"/>
      <c r="CM24" s="475"/>
      <c r="CN24" s="475"/>
      <c r="CO24" s="475"/>
      <c r="CP24" s="475"/>
      <c r="CQ24" s="475"/>
      <c r="CR24" s="475"/>
      <c r="CS24" s="476"/>
      <c r="CT24" s="440"/>
      <c r="CU24" s="441"/>
      <c r="CV24" s="441"/>
      <c r="CW24" s="441"/>
      <c r="CX24" s="441"/>
      <c r="CY24" s="441"/>
      <c r="CZ24" s="441"/>
      <c r="DA24" s="442"/>
      <c r="DB24" s="440"/>
      <c r="DC24" s="441"/>
      <c r="DD24" s="441"/>
      <c r="DE24" s="441"/>
      <c r="DF24" s="441"/>
      <c r="DG24" s="441"/>
      <c r="DH24" s="441"/>
      <c r="DI24" s="442"/>
    </row>
    <row r="25" spans="1:113" ht="18.75" customHeight="1" x14ac:dyDescent="0.25">
      <c r="A25" s="171"/>
      <c r="B25" s="422"/>
      <c r="C25" s="423"/>
      <c r="D25" s="424"/>
      <c r="E25" s="399" t="s">
        <v>164</v>
      </c>
      <c r="F25" s="400"/>
      <c r="G25" s="400"/>
      <c r="H25" s="400"/>
      <c r="I25" s="400"/>
      <c r="J25" s="400"/>
      <c r="K25" s="401"/>
      <c r="L25" s="396">
        <v>2</v>
      </c>
      <c r="M25" s="397"/>
      <c r="N25" s="397"/>
      <c r="O25" s="397"/>
      <c r="P25" s="398"/>
      <c r="Q25" s="396">
        <v>7280</v>
      </c>
      <c r="R25" s="397"/>
      <c r="S25" s="397"/>
      <c r="T25" s="397"/>
      <c r="U25" s="397"/>
      <c r="V25" s="398"/>
      <c r="W25" s="486"/>
      <c r="X25" s="423"/>
      <c r="Y25" s="424"/>
      <c r="Z25" s="399" t="s">
        <v>165</v>
      </c>
      <c r="AA25" s="400"/>
      <c r="AB25" s="400"/>
      <c r="AC25" s="400"/>
      <c r="AD25" s="400"/>
      <c r="AE25" s="400"/>
      <c r="AF25" s="400"/>
      <c r="AG25" s="401"/>
      <c r="AH25" s="396" t="s">
        <v>122</v>
      </c>
      <c r="AI25" s="397"/>
      <c r="AJ25" s="397"/>
      <c r="AK25" s="397"/>
      <c r="AL25" s="398"/>
      <c r="AM25" s="396" t="s">
        <v>122</v>
      </c>
      <c r="AN25" s="397"/>
      <c r="AO25" s="397"/>
      <c r="AP25" s="397"/>
      <c r="AQ25" s="397"/>
      <c r="AR25" s="398"/>
      <c r="AS25" s="396" t="s">
        <v>122</v>
      </c>
      <c r="AT25" s="397"/>
      <c r="AU25" s="397"/>
      <c r="AV25" s="397"/>
      <c r="AW25" s="397"/>
      <c r="AX25" s="456"/>
      <c r="AY25" s="469" t="s">
        <v>166</v>
      </c>
      <c r="AZ25" s="470"/>
      <c r="BA25" s="470"/>
      <c r="BB25" s="470"/>
      <c r="BC25" s="470"/>
      <c r="BD25" s="470"/>
      <c r="BE25" s="470"/>
      <c r="BF25" s="470"/>
      <c r="BG25" s="470"/>
      <c r="BH25" s="470"/>
      <c r="BI25" s="470"/>
      <c r="BJ25" s="470"/>
      <c r="BK25" s="470"/>
      <c r="BL25" s="470"/>
      <c r="BM25" s="471"/>
      <c r="BN25" s="472">
        <v>2330527</v>
      </c>
      <c r="BO25" s="473"/>
      <c r="BP25" s="473"/>
      <c r="BQ25" s="473"/>
      <c r="BR25" s="473"/>
      <c r="BS25" s="473"/>
      <c r="BT25" s="473"/>
      <c r="BU25" s="474"/>
      <c r="BV25" s="472">
        <v>1919814</v>
      </c>
      <c r="BW25" s="473"/>
      <c r="BX25" s="473"/>
      <c r="BY25" s="473"/>
      <c r="BZ25" s="473"/>
      <c r="CA25" s="473"/>
      <c r="CB25" s="473"/>
      <c r="CC25" s="474"/>
      <c r="CD25" s="184"/>
      <c r="CE25" s="475"/>
      <c r="CF25" s="475"/>
      <c r="CG25" s="475"/>
      <c r="CH25" s="475"/>
      <c r="CI25" s="475"/>
      <c r="CJ25" s="475"/>
      <c r="CK25" s="475"/>
      <c r="CL25" s="475"/>
      <c r="CM25" s="475"/>
      <c r="CN25" s="475"/>
      <c r="CO25" s="475"/>
      <c r="CP25" s="475"/>
      <c r="CQ25" s="475"/>
      <c r="CR25" s="475"/>
      <c r="CS25" s="476"/>
      <c r="CT25" s="440"/>
      <c r="CU25" s="441"/>
      <c r="CV25" s="441"/>
      <c r="CW25" s="441"/>
      <c r="CX25" s="441"/>
      <c r="CY25" s="441"/>
      <c r="CZ25" s="441"/>
      <c r="DA25" s="442"/>
      <c r="DB25" s="440"/>
      <c r="DC25" s="441"/>
      <c r="DD25" s="441"/>
      <c r="DE25" s="441"/>
      <c r="DF25" s="441"/>
      <c r="DG25" s="441"/>
      <c r="DH25" s="441"/>
      <c r="DI25" s="442"/>
    </row>
    <row r="26" spans="1:113" ht="18.75" customHeight="1" x14ac:dyDescent="0.25">
      <c r="A26" s="171"/>
      <c r="B26" s="422"/>
      <c r="C26" s="423"/>
      <c r="D26" s="424"/>
      <c r="E26" s="399" t="s">
        <v>167</v>
      </c>
      <c r="F26" s="400"/>
      <c r="G26" s="400"/>
      <c r="H26" s="400"/>
      <c r="I26" s="400"/>
      <c r="J26" s="400"/>
      <c r="K26" s="401"/>
      <c r="L26" s="396">
        <v>1</v>
      </c>
      <c r="M26" s="397"/>
      <c r="N26" s="397"/>
      <c r="O26" s="397"/>
      <c r="P26" s="398"/>
      <c r="Q26" s="396">
        <v>6500</v>
      </c>
      <c r="R26" s="397"/>
      <c r="S26" s="397"/>
      <c r="T26" s="397"/>
      <c r="U26" s="397"/>
      <c r="V26" s="398"/>
      <c r="W26" s="486"/>
      <c r="X26" s="423"/>
      <c r="Y26" s="424"/>
      <c r="Z26" s="399" t="s">
        <v>168</v>
      </c>
      <c r="AA26" s="454"/>
      <c r="AB26" s="454"/>
      <c r="AC26" s="454"/>
      <c r="AD26" s="454"/>
      <c r="AE26" s="454"/>
      <c r="AF26" s="454"/>
      <c r="AG26" s="455"/>
      <c r="AH26" s="396">
        <v>56</v>
      </c>
      <c r="AI26" s="397"/>
      <c r="AJ26" s="397"/>
      <c r="AK26" s="397"/>
      <c r="AL26" s="398"/>
      <c r="AM26" s="396">
        <v>154224</v>
      </c>
      <c r="AN26" s="397"/>
      <c r="AO26" s="397"/>
      <c r="AP26" s="397"/>
      <c r="AQ26" s="397"/>
      <c r="AR26" s="398"/>
      <c r="AS26" s="396">
        <v>2754</v>
      </c>
      <c r="AT26" s="397"/>
      <c r="AU26" s="397"/>
      <c r="AV26" s="397"/>
      <c r="AW26" s="397"/>
      <c r="AX26" s="456"/>
      <c r="AY26" s="483" t="s">
        <v>169</v>
      </c>
      <c r="AZ26" s="403"/>
      <c r="BA26" s="403"/>
      <c r="BB26" s="403"/>
      <c r="BC26" s="403"/>
      <c r="BD26" s="403"/>
      <c r="BE26" s="403"/>
      <c r="BF26" s="403"/>
      <c r="BG26" s="403"/>
      <c r="BH26" s="403"/>
      <c r="BI26" s="403"/>
      <c r="BJ26" s="403"/>
      <c r="BK26" s="403"/>
      <c r="BL26" s="403"/>
      <c r="BM26" s="484"/>
      <c r="BN26" s="443" t="s">
        <v>122</v>
      </c>
      <c r="BO26" s="444"/>
      <c r="BP26" s="444"/>
      <c r="BQ26" s="444"/>
      <c r="BR26" s="444"/>
      <c r="BS26" s="444"/>
      <c r="BT26" s="444"/>
      <c r="BU26" s="445"/>
      <c r="BV26" s="443" t="s">
        <v>122</v>
      </c>
      <c r="BW26" s="444"/>
      <c r="BX26" s="444"/>
      <c r="BY26" s="444"/>
      <c r="BZ26" s="444"/>
      <c r="CA26" s="444"/>
      <c r="CB26" s="444"/>
      <c r="CC26" s="445"/>
      <c r="CD26" s="184"/>
      <c r="CE26" s="475"/>
      <c r="CF26" s="475"/>
      <c r="CG26" s="475"/>
      <c r="CH26" s="475"/>
      <c r="CI26" s="475"/>
      <c r="CJ26" s="475"/>
      <c r="CK26" s="475"/>
      <c r="CL26" s="475"/>
      <c r="CM26" s="475"/>
      <c r="CN26" s="475"/>
      <c r="CO26" s="475"/>
      <c r="CP26" s="475"/>
      <c r="CQ26" s="475"/>
      <c r="CR26" s="475"/>
      <c r="CS26" s="476"/>
      <c r="CT26" s="440"/>
      <c r="CU26" s="441"/>
      <c r="CV26" s="441"/>
      <c r="CW26" s="441"/>
      <c r="CX26" s="441"/>
      <c r="CY26" s="441"/>
      <c r="CZ26" s="441"/>
      <c r="DA26" s="442"/>
      <c r="DB26" s="440"/>
      <c r="DC26" s="441"/>
      <c r="DD26" s="441"/>
      <c r="DE26" s="441"/>
      <c r="DF26" s="441"/>
      <c r="DG26" s="441"/>
      <c r="DH26" s="441"/>
      <c r="DI26" s="442"/>
    </row>
    <row r="27" spans="1:113" ht="18.75" customHeight="1" thickBot="1" x14ac:dyDescent="0.3">
      <c r="A27" s="171"/>
      <c r="B27" s="422"/>
      <c r="C27" s="423"/>
      <c r="D27" s="424"/>
      <c r="E27" s="399" t="s">
        <v>170</v>
      </c>
      <c r="F27" s="400"/>
      <c r="G27" s="400"/>
      <c r="H27" s="400"/>
      <c r="I27" s="400"/>
      <c r="J27" s="400"/>
      <c r="K27" s="401"/>
      <c r="L27" s="396">
        <v>1</v>
      </c>
      <c r="M27" s="397"/>
      <c r="N27" s="397"/>
      <c r="O27" s="397"/>
      <c r="P27" s="398"/>
      <c r="Q27" s="396">
        <v>4980</v>
      </c>
      <c r="R27" s="397"/>
      <c r="S27" s="397"/>
      <c r="T27" s="397"/>
      <c r="U27" s="397"/>
      <c r="V27" s="398"/>
      <c r="W27" s="486"/>
      <c r="X27" s="423"/>
      <c r="Y27" s="424"/>
      <c r="Z27" s="399" t="s">
        <v>171</v>
      </c>
      <c r="AA27" s="400"/>
      <c r="AB27" s="400"/>
      <c r="AC27" s="400"/>
      <c r="AD27" s="400"/>
      <c r="AE27" s="400"/>
      <c r="AF27" s="400"/>
      <c r="AG27" s="401"/>
      <c r="AH27" s="396">
        <v>9</v>
      </c>
      <c r="AI27" s="397"/>
      <c r="AJ27" s="397"/>
      <c r="AK27" s="397"/>
      <c r="AL27" s="398"/>
      <c r="AM27" s="396">
        <v>34734</v>
      </c>
      <c r="AN27" s="397"/>
      <c r="AO27" s="397"/>
      <c r="AP27" s="397"/>
      <c r="AQ27" s="397"/>
      <c r="AR27" s="398"/>
      <c r="AS27" s="396">
        <v>3859</v>
      </c>
      <c r="AT27" s="397"/>
      <c r="AU27" s="397"/>
      <c r="AV27" s="397"/>
      <c r="AW27" s="397"/>
      <c r="AX27" s="456"/>
      <c r="AY27" s="480" t="s">
        <v>172</v>
      </c>
      <c r="AZ27" s="481"/>
      <c r="BA27" s="481"/>
      <c r="BB27" s="481"/>
      <c r="BC27" s="481"/>
      <c r="BD27" s="481"/>
      <c r="BE27" s="481"/>
      <c r="BF27" s="481"/>
      <c r="BG27" s="481"/>
      <c r="BH27" s="481"/>
      <c r="BI27" s="481"/>
      <c r="BJ27" s="481"/>
      <c r="BK27" s="481"/>
      <c r="BL27" s="481"/>
      <c r="BM27" s="482"/>
      <c r="BN27" s="477">
        <v>717010</v>
      </c>
      <c r="BO27" s="478"/>
      <c r="BP27" s="478"/>
      <c r="BQ27" s="478"/>
      <c r="BR27" s="478"/>
      <c r="BS27" s="478"/>
      <c r="BT27" s="478"/>
      <c r="BU27" s="479"/>
      <c r="BV27" s="477">
        <v>717120</v>
      </c>
      <c r="BW27" s="478"/>
      <c r="BX27" s="478"/>
      <c r="BY27" s="478"/>
      <c r="BZ27" s="478"/>
      <c r="CA27" s="478"/>
      <c r="CB27" s="478"/>
      <c r="CC27" s="479"/>
      <c r="CD27" s="186"/>
      <c r="CE27" s="475"/>
      <c r="CF27" s="475"/>
      <c r="CG27" s="475"/>
      <c r="CH27" s="475"/>
      <c r="CI27" s="475"/>
      <c r="CJ27" s="475"/>
      <c r="CK27" s="475"/>
      <c r="CL27" s="475"/>
      <c r="CM27" s="475"/>
      <c r="CN27" s="475"/>
      <c r="CO27" s="475"/>
      <c r="CP27" s="475"/>
      <c r="CQ27" s="475"/>
      <c r="CR27" s="475"/>
      <c r="CS27" s="476"/>
      <c r="CT27" s="440"/>
      <c r="CU27" s="441"/>
      <c r="CV27" s="441"/>
      <c r="CW27" s="441"/>
      <c r="CX27" s="441"/>
      <c r="CY27" s="441"/>
      <c r="CZ27" s="441"/>
      <c r="DA27" s="442"/>
      <c r="DB27" s="440"/>
      <c r="DC27" s="441"/>
      <c r="DD27" s="441"/>
      <c r="DE27" s="441"/>
      <c r="DF27" s="441"/>
      <c r="DG27" s="441"/>
      <c r="DH27" s="441"/>
      <c r="DI27" s="442"/>
    </row>
    <row r="28" spans="1:113" ht="18.75" customHeight="1" x14ac:dyDescent="0.25">
      <c r="A28" s="171"/>
      <c r="B28" s="422"/>
      <c r="C28" s="423"/>
      <c r="D28" s="424"/>
      <c r="E28" s="399" t="s">
        <v>173</v>
      </c>
      <c r="F28" s="400"/>
      <c r="G28" s="400"/>
      <c r="H28" s="400"/>
      <c r="I28" s="400"/>
      <c r="J28" s="400"/>
      <c r="K28" s="401"/>
      <c r="L28" s="396">
        <v>1</v>
      </c>
      <c r="M28" s="397"/>
      <c r="N28" s="397"/>
      <c r="O28" s="397"/>
      <c r="P28" s="398"/>
      <c r="Q28" s="396">
        <v>4280</v>
      </c>
      <c r="R28" s="397"/>
      <c r="S28" s="397"/>
      <c r="T28" s="397"/>
      <c r="U28" s="397"/>
      <c r="V28" s="398"/>
      <c r="W28" s="486"/>
      <c r="X28" s="423"/>
      <c r="Y28" s="424"/>
      <c r="Z28" s="399" t="s">
        <v>174</v>
      </c>
      <c r="AA28" s="400"/>
      <c r="AB28" s="400"/>
      <c r="AC28" s="400"/>
      <c r="AD28" s="400"/>
      <c r="AE28" s="400"/>
      <c r="AF28" s="400"/>
      <c r="AG28" s="401"/>
      <c r="AH28" s="396" t="s">
        <v>122</v>
      </c>
      <c r="AI28" s="397"/>
      <c r="AJ28" s="397"/>
      <c r="AK28" s="397"/>
      <c r="AL28" s="398"/>
      <c r="AM28" s="396" t="s">
        <v>122</v>
      </c>
      <c r="AN28" s="397"/>
      <c r="AO28" s="397"/>
      <c r="AP28" s="397"/>
      <c r="AQ28" s="397"/>
      <c r="AR28" s="398"/>
      <c r="AS28" s="396" t="s">
        <v>122</v>
      </c>
      <c r="AT28" s="397"/>
      <c r="AU28" s="397"/>
      <c r="AV28" s="397"/>
      <c r="AW28" s="397"/>
      <c r="AX28" s="456"/>
      <c r="AY28" s="460" t="s">
        <v>175</v>
      </c>
      <c r="AZ28" s="461"/>
      <c r="BA28" s="461"/>
      <c r="BB28" s="462"/>
      <c r="BC28" s="469" t="s">
        <v>46</v>
      </c>
      <c r="BD28" s="470"/>
      <c r="BE28" s="470"/>
      <c r="BF28" s="470"/>
      <c r="BG28" s="470"/>
      <c r="BH28" s="470"/>
      <c r="BI28" s="470"/>
      <c r="BJ28" s="470"/>
      <c r="BK28" s="470"/>
      <c r="BL28" s="470"/>
      <c r="BM28" s="471"/>
      <c r="BN28" s="472">
        <v>3893353</v>
      </c>
      <c r="BO28" s="473"/>
      <c r="BP28" s="473"/>
      <c r="BQ28" s="473"/>
      <c r="BR28" s="473"/>
      <c r="BS28" s="473"/>
      <c r="BT28" s="473"/>
      <c r="BU28" s="474"/>
      <c r="BV28" s="472">
        <v>3823523</v>
      </c>
      <c r="BW28" s="473"/>
      <c r="BX28" s="473"/>
      <c r="BY28" s="473"/>
      <c r="BZ28" s="473"/>
      <c r="CA28" s="473"/>
      <c r="CB28" s="473"/>
      <c r="CC28" s="474"/>
      <c r="CD28" s="184"/>
      <c r="CE28" s="475"/>
      <c r="CF28" s="475"/>
      <c r="CG28" s="475"/>
      <c r="CH28" s="475"/>
      <c r="CI28" s="475"/>
      <c r="CJ28" s="475"/>
      <c r="CK28" s="475"/>
      <c r="CL28" s="475"/>
      <c r="CM28" s="475"/>
      <c r="CN28" s="475"/>
      <c r="CO28" s="475"/>
      <c r="CP28" s="475"/>
      <c r="CQ28" s="475"/>
      <c r="CR28" s="475"/>
      <c r="CS28" s="476"/>
      <c r="CT28" s="440"/>
      <c r="CU28" s="441"/>
      <c r="CV28" s="441"/>
      <c r="CW28" s="441"/>
      <c r="CX28" s="441"/>
      <c r="CY28" s="441"/>
      <c r="CZ28" s="441"/>
      <c r="DA28" s="442"/>
      <c r="DB28" s="440"/>
      <c r="DC28" s="441"/>
      <c r="DD28" s="441"/>
      <c r="DE28" s="441"/>
      <c r="DF28" s="441"/>
      <c r="DG28" s="441"/>
      <c r="DH28" s="441"/>
      <c r="DI28" s="442"/>
    </row>
    <row r="29" spans="1:113" ht="18.75" customHeight="1" x14ac:dyDescent="0.25">
      <c r="A29" s="171"/>
      <c r="B29" s="422"/>
      <c r="C29" s="423"/>
      <c r="D29" s="424"/>
      <c r="E29" s="399" t="s">
        <v>176</v>
      </c>
      <c r="F29" s="400"/>
      <c r="G29" s="400"/>
      <c r="H29" s="400"/>
      <c r="I29" s="400"/>
      <c r="J29" s="400"/>
      <c r="K29" s="401"/>
      <c r="L29" s="396">
        <v>23</v>
      </c>
      <c r="M29" s="397"/>
      <c r="N29" s="397"/>
      <c r="O29" s="397"/>
      <c r="P29" s="398"/>
      <c r="Q29" s="396">
        <v>3960</v>
      </c>
      <c r="R29" s="397"/>
      <c r="S29" s="397"/>
      <c r="T29" s="397"/>
      <c r="U29" s="397"/>
      <c r="V29" s="398"/>
      <c r="W29" s="487"/>
      <c r="X29" s="488"/>
      <c r="Y29" s="489"/>
      <c r="Z29" s="399" t="s">
        <v>177</v>
      </c>
      <c r="AA29" s="400"/>
      <c r="AB29" s="400"/>
      <c r="AC29" s="400"/>
      <c r="AD29" s="400"/>
      <c r="AE29" s="400"/>
      <c r="AF29" s="400"/>
      <c r="AG29" s="401"/>
      <c r="AH29" s="396">
        <v>755</v>
      </c>
      <c r="AI29" s="397"/>
      <c r="AJ29" s="397"/>
      <c r="AK29" s="397"/>
      <c r="AL29" s="398"/>
      <c r="AM29" s="396">
        <v>2312272</v>
      </c>
      <c r="AN29" s="397"/>
      <c r="AO29" s="397"/>
      <c r="AP29" s="397"/>
      <c r="AQ29" s="397"/>
      <c r="AR29" s="398"/>
      <c r="AS29" s="396">
        <v>3063</v>
      </c>
      <c r="AT29" s="397"/>
      <c r="AU29" s="397"/>
      <c r="AV29" s="397"/>
      <c r="AW29" s="397"/>
      <c r="AX29" s="456"/>
      <c r="AY29" s="463"/>
      <c r="AZ29" s="464"/>
      <c r="BA29" s="464"/>
      <c r="BB29" s="465"/>
      <c r="BC29" s="457" t="s">
        <v>178</v>
      </c>
      <c r="BD29" s="458"/>
      <c r="BE29" s="458"/>
      <c r="BF29" s="458"/>
      <c r="BG29" s="458"/>
      <c r="BH29" s="458"/>
      <c r="BI29" s="458"/>
      <c r="BJ29" s="458"/>
      <c r="BK29" s="458"/>
      <c r="BL29" s="458"/>
      <c r="BM29" s="459"/>
      <c r="BN29" s="443">
        <v>1060344</v>
      </c>
      <c r="BO29" s="444"/>
      <c r="BP29" s="444"/>
      <c r="BQ29" s="444"/>
      <c r="BR29" s="444"/>
      <c r="BS29" s="444"/>
      <c r="BT29" s="444"/>
      <c r="BU29" s="445"/>
      <c r="BV29" s="443">
        <v>1240693</v>
      </c>
      <c r="BW29" s="444"/>
      <c r="BX29" s="444"/>
      <c r="BY29" s="444"/>
      <c r="BZ29" s="444"/>
      <c r="CA29" s="444"/>
      <c r="CB29" s="444"/>
      <c r="CC29" s="445"/>
      <c r="CD29" s="186"/>
      <c r="CE29" s="475"/>
      <c r="CF29" s="475"/>
      <c r="CG29" s="475"/>
      <c r="CH29" s="475"/>
      <c r="CI29" s="475"/>
      <c r="CJ29" s="475"/>
      <c r="CK29" s="475"/>
      <c r="CL29" s="475"/>
      <c r="CM29" s="475"/>
      <c r="CN29" s="475"/>
      <c r="CO29" s="475"/>
      <c r="CP29" s="475"/>
      <c r="CQ29" s="475"/>
      <c r="CR29" s="475"/>
      <c r="CS29" s="476"/>
      <c r="CT29" s="440"/>
      <c r="CU29" s="441"/>
      <c r="CV29" s="441"/>
      <c r="CW29" s="441"/>
      <c r="CX29" s="441"/>
      <c r="CY29" s="441"/>
      <c r="CZ29" s="441"/>
      <c r="DA29" s="442"/>
      <c r="DB29" s="440"/>
      <c r="DC29" s="441"/>
      <c r="DD29" s="441"/>
      <c r="DE29" s="441"/>
      <c r="DF29" s="441"/>
      <c r="DG29" s="441"/>
      <c r="DH29" s="441"/>
      <c r="DI29" s="442"/>
    </row>
    <row r="30" spans="1:113" ht="18.75" customHeight="1" thickBot="1" x14ac:dyDescent="0.3">
      <c r="A30" s="171"/>
      <c r="B30" s="425"/>
      <c r="C30" s="426"/>
      <c r="D30" s="427"/>
      <c r="E30" s="404"/>
      <c r="F30" s="405"/>
      <c r="G30" s="405"/>
      <c r="H30" s="405"/>
      <c r="I30" s="405"/>
      <c r="J30" s="405"/>
      <c r="K30" s="406"/>
      <c r="L30" s="407"/>
      <c r="M30" s="408"/>
      <c r="N30" s="408"/>
      <c r="O30" s="408"/>
      <c r="P30" s="409"/>
      <c r="Q30" s="407"/>
      <c r="R30" s="408"/>
      <c r="S30" s="408"/>
      <c r="T30" s="408"/>
      <c r="U30" s="408"/>
      <c r="V30" s="409"/>
      <c r="W30" s="410" t="s">
        <v>179</v>
      </c>
      <c r="X30" s="411"/>
      <c r="Y30" s="411"/>
      <c r="Z30" s="411"/>
      <c r="AA30" s="411"/>
      <c r="AB30" s="411"/>
      <c r="AC30" s="411"/>
      <c r="AD30" s="411"/>
      <c r="AE30" s="411"/>
      <c r="AF30" s="411"/>
      <c r="AG30" s="412"/>
      <c r="AH30" s="413">
        <v>95.1</v>
      </c>
      <c r="AI30" s="414"/>
      <c r="AJ30" s="414"/>
      <c r="AK30" s="414"/>
      <c r="AL30" s="414"/>
      <c r="AM30" s="414"/>
      <c r="AN30" s="414"/>
      <c r="AO30" s="414"/>
      <c r="AP30" s="414"/>
      <c r="AQ30" s="414"/>
      <c r="AR30" s="414"/>
      <c r="AS30" s="414"/>
      <c r="AT30" s="414"/>
      <c r="AU30" s="414"/>
      <c r="AV30" s="414"/>
      <c r="AW30" s="414"/>
      <c r="AX30" s="415"/>
      <c r="AY30" s="466"/>
      <c r="AZ30" s="467"/>
      <c r="BA30" s="467"/>
      <c r="BB30" s="468"/>
      <c r="BC30" s="416" t="s">
        <v>48</v>
      </c>
      <c r="BD30" s="417"/>
      <c r="BE30" s="417"/>
      <c r="BF30" s="417"/>
      <c r="BG30" s="417"/>
      <c r="BH30" s="417"/>
      <c r="BI30" s="417"/>
      <c r="BJ30" s="417"/>
      <c r="BK30" s="417"/>
      <c r="BL30" s="417"/>
      <c r="BM30" s="418"/>
      <c r="BN30" s="477">
        <v>2575720</v>
      </c>
      <c r="BO30" s="478"/>
      <c r="BP30" s="478"/>
      <c r="BQ30" s="478"/>
      <c r="BR30" s="478"/>
      <c r="BS30" s="478"/>
      <c r="BT30" s="478"/>
      <c r="BU30" s="479"/>
      <c r="BV30" s="477">
        <v>2578277</v>
      </c>
      <c r="BW30" s="478"/>
      <c r="BX30" s="478"/>
      <c r="BY30" s="478"/>
      <c r="BZ30" s="478"/>
      <c r="CA30" s="478"/>
      <c r="CB30" s="478"/>
      <c r="CC30" s="479"/>
      <c r="CD30" s="187"/>
      <c r="CE30" s="188"/>
      <c r="CF30" s="188"/>
      <c r="CG30" s="188"/>
      <c r="CH30" s="188"/>
      <c r="CI30" s="188"/>
      <c r="CJ30" s="188"/>
      <c r="CK30" s="188"/>
      <c r="CL30" s="188"/>
      <c r="CM30" s="188"/>
      <c r="CN30" s="188"/>
      <c r="CO30" s="188"/>
      <c r="CP30" s="188"/>
      <c r="CQ30" s="188"/>
      <c r="CR30" s="188"/>
      <c r="CS30" s="189"/>
      <c r="CT30" s="190"/>
      <c r="CU30" s="191"/>
      <c r="CV30" s="191"/>
      <c r="CW30" s="191"/>
      <c r="CX30" s="191"/>
      <c r="CY30" s="191"/>
      <c r="CZ30" s="191"/>
      <c r="DA30" s="192"/>
      <c r="DB30" s="190"/>
      <c r="DC30" s="191"/>
      <c r="DD30" s="191"/>
      <c r="DE30" s="191"/>
      <c r="DF30" s="191"/>
      <c r="DG30" s="191"/>
      <c r="DH30" s="191"/>
      <c r="DI30" s="192"/>
    </row>
    <row r="31" spans="1:113" ht="13.5" customHeight="1" x14ac:dyDescent="0.25">
      <c r="A31" s="171"/>
      <c r="B31" s="193"/>
      <c r="DI31" s="194"/>
    </row>
    <row r="32" spans="1:113" ht="13.5" customHeight="1" x14ac:dyDescent="0.25">
      <c r="A32" s="171"/>
      <c r="B32" s="195"/>
      <c r="C32" s="402" t="s">
        <v>180</v>
      </c>
      <c r="D32" s="402"/>
      <c r="E32" s="402"/>
      <c r="F32" s="402"/>
      <c r="G32" s="402"/>
      <c r="H32" s="402"/>
      <c r="I32" s="402"/>
      <c r="J32" s="402"/>
      <c r="K32" s="402"/>
      <c r="L32" s="402"/>
      <c r="M32" s="402"/>
      <c r="N32" s="402"/>
      <c r="O32" s="402"/>
      <c r="P32" s="402"/>
      <c r="Q32" s="402"/>
      <c r="R32" s="402"/>
      <c r="S32" s="402"/>
      <c r="U32" s="403" t="s">
        <v>181</v>
      </c>
      <c r="V32" s="403"/>
      <c r="W32" s="403"/>
      <c r="X32" s="403"/>
      <c r="Y32" s="403"/>
      <c r="Z32" s="403"/>
      <c r="AA32" s="403"/>
      <c r="AB32" s="403"/>
      <c r="AC32" s="403"/>
      <c r="AD32" s="403"/>
      <c r="AE32" s="403"/>
      <c r="AF32" s="403"/>
      <c r="AG32" s="403"/>
      <c r="AH32" s="403"/>
      <c r="AI32" s="403"/>
      <c r="AJ32" s="403"/>
      <c r="AK32" s="403"/>
      <c r="AM32" s="403" t="s">
        <v>182</v>
      </c>
      <c r="AN32" s="403"/>
      <c r="AO32" s="403"/>
      <c r="AP32" s="403"/>
      <c r="AQ32" s="403"/>
      <c r="AR32" s="403"/>
      <c r="AS32" s="403"/>
      <c r="AT32" s="403"/>
      <c r="AU32" s="403"/>
      <c r="AV32" s="403"/>
      <c r="AW32" s="403"/>
      <c r="AX32" s="403"/>
      <c r="AY32" s="403"/>
      <c r="AZ32" s="403"/>
      <c r="BA32" s="403"/>
      <c r="BB32" s="403"/>
      <c r="BC32" s="403"/>
      <c r="BE32" s="403" t="s">
        <v>183</v>
      </c>
      <c r="BF32" s="403"/>
      <c r="BG32" s="403"/>
      <c r="BH32" s="403"/>
      <c r="BI32" s="403"/>
      <c r="BJ32" s="403"/>
      <c r="BK32" s="403"/>
      <c r="BL32" s="403"/>
      <c r="BM32" s="403"/>
      <c r="BN32" s="403"/>
      <c r="BO32" s="403"/>
      <c r="BP32" s="403"/>
      <c r="BQ32" s="403"/>
      <c r="BR32" s="403"/>
      <c r="BS32" s="403"/>
      <c r="BT32" s="403"/>
      <c r="BU32" s="403"/>
      <c r="BW32" s="403" t="s">
        <v>184</v>
      </c>
      <c r="BX32" s="403"/>
      <c r="BY32" s="403"/>
      <c r="BZ32" s="403"/>
      <c r="CA32" s="403"/>
      <c r="CB32" s="403"/>
      <c r="CC32" s="403"/>
      <c r="CD32" s="403"/>
      <c r="CE32" s="403"/>
      <c r="CF32" s="403"/>
      <c r="CG32" s="403"/>
      <c r="CH32" s="403"/>
      <c r="CI32" s="403"/>
      <c r="CJ32" s="403"/>
      <c r="CK32" s="403"/>
      <c r="CL32" s="403"/>
      <c r="CM32" s="403"/>
      <c r="CO32" s="403" t="s">
        <v>185</v>
      </c>
      <c r="CP32" s="403"/>
      <c r="CQ32" s="403"/>
      <c r="CR32" s="403"/>
      <c r="CS32" s="403"/>
      <c r="CT32" s="403"/>
      <c r="CU32" s="403"/>
      <c r="CV32" s="403"/>
      <c r="CW32" s="403"/>
      <c r="CX32" s="403"/>
      <c r="CY32" s="403"/>
      <c r="CZ32" s="403"/>
      <c r="DA32" s="403"/>
      <c r="DB32" s="403"/>
      <c r="DC32" s="403"/>
      <c r="DD32" s="403"/>
      <c r="DE32" s="403"/>
      <c r="DI32" s="194"/>
    </row>
    <row r="33" spans="1:113" ht="13.5" customHeight="1" x14ac:dyDescent="0.25">
      <c r="A33" s="171"/>
      <c r="B33" s="195"/>
      <c r="C33" s="395" t="s">
        <v>186</v>
      </c>
      <c r="D33" s="395"/>
      <c r="E33" s="394" t="s">
        <v>187</v>
      </c>
      <c r="F33" s="394"/>
      <c r="G33" s="394"/>
      <c r="H33" s="394"/>
      <c r="I33" s="394"/>
      <c r="J33" s="394"/>
      <c r="K33" s="394"/>
      <c r="L33" s="394"/>
      <c r="M33" s="394"/>
      <c r="N33" s="394"/>
      <c r="O33" s="394"/>
      <c r="P33" s="394"/>
      <c r="Q33" s="394"/>
      <c r="R33" s="394"/>
      <c r="S33" s="394"/>
      <c r="T33" s="196"/>
      <c r="U33" s="395" t="s">
        <v>186</v>
      </c>
      <c r="V33" s="395"/>
      <c r="W33" s="394" t="s">
        <v>187</v>
      </c>
      <c r="X33" s="394"/>
      <c r="Y33" s="394"/>
      <c r="Z33" s="394"/>
      <c r="AA33" s="394"/>
      <c r="AB33" s="394"/>
      <c r="AC33" s="394"/>
      <c r="AD33" s="394"/>
      <c r="AE33" s="394"/>
      <c r="AF33" s="394"/>
      <c r="AG33" s="394"/>
      <c r="AH33" s="394"/>
      <c r="AI33" s="394"/>
      <c r="AJ33" s="394"/>
      <c r="AK33" s="394"/>
      <c r="AL33" s="196"/>
      <c r="AM33" s="395" t="s">
        <v>186</v>
      </c>
      <c r="AN33" s="395"/>
      <c r="AO33" s="394" t="s">
        <v>187</v>
      </c>
      <c r="AP33" s="394"/>
      <c r="AQ33" s="394"/>
      <c r="AR33" s="394"/>
      <c r="AS33" s="394"/>
      <c r="AT33" s="394"/>
      <c r="AU33" s="394"/>
      <c r="AV33" s="394"/>
      <c r="AW33" s="394"/>
      <c r="AX33" s="394"/>
      <c r="AY33" s="394"/>
      <c r="AZ33" s="394"/>
      <c r="BA33" s="394"/>
      <c r="BB33" s="394"/>
      <c r="BC33" s="394"/>
      <c r="BD33" s="197"/>
      <c r="BE33" s="394" t="s">
        <v>188</v>
      </c>
      <c r="BF33" s="394"/>
      <c r="BG33" s="394" t="s">
        <v>189</v>
      </c>
      <c r="BH33" s="394"/>
      <c r="BI33" s="394"/>
      <c r="BJ33" s="394"/>
      <c r="BK33" s="394"/>
      <c r="BL33" s="394"/>
      <c r="BM33" s="394"/>
      <c r="BN33" s="394"/>
      <c r="BO33" s="394"/>
      <c r="BP33" s="394"/>
      <c r="BQ33" s="394"/>
      <c r="BR33" s="394"/>
      <c r="BS33" s="394"/>
      <c r="BT33" s="394"/>
      <c r="BU33" s="394"/>
      <c r="BV33" s="197"/>
      <c r="BW33" s="395" t="s">
        <v>188</v>
      </c>
      <c r="BX33" s="395"/>
      <c r="BY33" s="394" t="s">
        <v>190</v>
      </c>
      <c r="BZ33" s="394"/>
      <c r="CA33" s="394"/>
      <c r="CB33" s="394"/>
      <c r="CC33" s="394"/>
      <c r="CD33" s="394"/>
      <c r="CE33" s="394"/>
      <c r="CF33" s="394"/>
      <c r="CG33" s="394"/>
      <c r="CH33" s="394"/>
      <c r="CI33" s="394"/>
      <c r="CJ33" s="394"/>
      <c r="CK33" s="394"/>
      <c r="CL33" s="394"/>
      <c r="CM33" s="394"/>
      <c r="CN33" s="196"/>
      <c r="CO33" s="395" t="s">
        <v>186</v>
      </c>
      <c r="CP33" s="395"/>
      <c r="CQ33" s="394" t="s">
        <v>191</v>
      </c>
      <c r="CR33" s="394"/>
      <c r="CS33" s="394"/>
      <c r="CT33" s="394"/>
      <c r="CU33" s="394"/>
      <c r="CV33" s="394"/>
      <c r="CW33" s="394"/>
      <c r="CX33" s="394"/>
      <c r="CY33" s="394"/>
      <c r="CZ33" s="394"/>
      <c r="DA33" s="394"/>
      <c r="DB33" s="394"/>
      <c r="DC33" s="394"/>
      <c r="DD33" s="394"/>
      <c r="DE33" s="394"/>
      <c r="DF33" s="196"/>
      <c r="DG33" s="393" t="s">
        <v>192</v>
      </c>
      <c r="DH33" s="393"/>
      <c r="DI33" s="198"/>
    </row>
    <row r="34" spans="1:113" ht="32.25" customHeight="1" x14ac:dyDescent="0.25">
      <c r="A34" s="171"/>
      <c r="B34" s="195"/>
      <c r="C34" s="391">
        <f>IF(E34="","",1)</f>
        <v>1</v>
      </c>
      <c r="D34" s="391"/>
      <c r="E34" s="392" t="str">
        <f>IF('各会計、関係団体の財政状況及び健全化判断比率'!B7="","",'各会計、関係団体の財政状況及び健全化判断比率'!B7)</f>
        <v>一般会計</v>
      </c>
      <c r="F34" s="392"/>
      <c r="G34" s="392"/>
      <c r="H34" s="392"/>
      <c r="I34" s="392"/>
      <c r="J34" s="392"/>
      <c r="K34" s="392"/>
      <c r="L34" s="392"/>
      <c r="M34" s="392"/>
      <c r="N34" s="392"/>
      <c r="O34" s="392"/>
      <c r="P34" s="392"/>
      <c r="Q34" s="392"/>
      <c r="R34" s="392"/>
      <c r="S34" s="392"/>
      <c r="T34" s="171"/>
      <c r="U34" s="391">
        <f>IF(W34="","",MAX(C34:D43)+1)</f>
        <v>4</v>
      </c>
      <c r="V34" s="391"/>
      <c r="W34" s="392" t="str">
        <f>IF('各会計、関係団体の財政状況及び健全化判断比率'!B28="","",'各会計、関係団体の財政状況及び健全化判断比率'!B28)</f>
        <v>国民健康保険事業特別会計</v>
      </c>
      <c r="X34" s="392"/>
      <c r="Y34" s="392"/>
      <c r="Z34" s="392"/>
      <c r="AA34" s="392"/>
      <c r="AB34" s="392"/>
      <c r="AC34" s="392"/>
      <c r="AD34" s="392"/>
      <c r="AE34" s="392"/>
      <c r="AF34" s="392"/>
      <c r="AG34" s="392"/>
      <c r="AH34" s="392"/>
      <c r="AI34" s="392"/>
      <c r="AJ34" s="392"/>
      <c r="AK34" s="392"/>
      <c r="AL34" s="171"/>
      <c r="AM34" s="391">
        <f>IF(AO34="","",MAX(C34:D43,U34:V43)+1)</f>
        <v>7</v>
      </c>
      <c r="AN34" s="391"/>
      <c r="AO34" s="392" t="str">
        <f>IF('各会計、関係団体の財政状況及び健全化判断比率'!B31="","",'各会計、関係団体の財政状況及び健全化判断比率'!B31)</f>
        <v>水道事業会計</v>
      </c>
      <c r="AP34" s="392"/>
      <c r="AQ34" s="392"/>
      <c r="AR34" s="392"/>
      <c r="AS34" s="392"/>
      <c r="AT34" s="392"/>
      <c r="AU34" s="392"/>
      <c r="AV34" s="392"/>
      <c r="AW34" s="392"/>
      <c r="AX34" s="392"/>
      <c r="AY34" s="392"/>
      <c r="AZ34" s="392"/>
      <c r="BA34" s="392"/>
      <c r="BB34" s="392"/>
      <c r="BC34" s="392"/>
      <c r="BD34" s="171"/>
      <c r="BE34" s="391">
        <f>IF(BG34="","",MAX(C34:D43,U34:V43,AM34:AN43)+1)</f>
        <v>9</v>
      </c>
      <c r="BF34" s="391"/>
      <c r="BG34" s="392" t="str">
        <f>IF('各会計、関係団体の財政状況及び健全化判断比率'!B33="","",'各会計、関係団体の財政状況及び健全化判断比率'!B33)</f>
        <v>食品工業団地造成事業特別会計</v>
      </c>
      <c r="BH34" s="392"/>
      <c r="BI34" s="392"/>
      <c r="BJ34" s="392"/>
      <c r="BK34" s="392"/>
      <c r="BL34" s="392"/>
      <c r="BM34" s="392"/>
      <c r="BN34" s="392"/>
      <c r="BO34" s="392"/>
      <c r="BP34" s="392"/>
      <c r="BQ34" s="392"/>
      <c r="BR34" s="392"/>
      <c r="BS34" s="392"/>
      <c r="BT34" s="392"/>
      <c r="BU34" s="392"/>
      <c r="BV34" s="171"/>
      <c r="BW34" s="391">
        <f>IF(BY34="","",MAX(C34:D43,U34:V43,AM34:AN43,BE34:BF43)+1)</f>
        <v>10</v>
      </c>
      <c r="BX34" s="391"/>
      <c r="BY34" s="392" t="str">
        <f>IF('各会計、関係団体の財政状況及び健全化判断比率'!B68="","",'各会計、関係団体の財政状況及び健全化判断比率'!B68)</f>
        <v>新潟県後期高齢者医療広域連合　一般会計</v>
      </c>
      <c r="BZ34" s="392"/>
      <c r="CA34" s="392"/>
      <c r="CB34" s="392"/>
      <c r="CC34" s="392"/>
      <c r="CD34" s="392"/>
      <c r="CE34" s="392"/>
      <c r="CF34" s="392"/>
      <c r="CG34" s="392"/>
      <c r="CH34" s="392"/>
      <c r="CI34" s="392"/>
      <c r="CJ34" s="392"/>
      <c r="CK34" s="392"/>
      <c r="CL34" s="392"/>
      <c r="CM34" s="392"/>
      <c r="CN34" s="171"/>
      <c r="CO34" s="391">
        <f>IF(CQ34="","",MAX(C34:D43,U34:V43,AM34:AN43,BE34:BF43,BW34:BX43)+1)</f>
        <v>20</v>
      </c>
      <c r="CP34" s="391"/>
      <c r="CQ34" s="392" t="str">
        <f>IF('各会計、関係団体の財政状況及び健全化判断比率'!BS7="","",'各会計、関係団体の財政状況及び健全化判断比率'!BS7)</f>
        <v>公益財団法人　新発田市勤労者福祉サービスセンター</v>
      </c>
      <c r="CR34" s="392"/>
      <c r="CS34" s="392"/>
      <c r="CT34" s="392"/>
      <c r="CU34" s="392"/>
      <c r="CV34" s="392"/>
      <c r="CW34" s="392"/>
      <c r="CX34" s="392"/>
      <c r="CY34" s="392"/>
      <c r="CZ34" s="392"/>
      <c r="DA34" s="392"/>
      <c r="DB34" s="392"/>
      <c r="DC34" s="392"/>
      <c r="DD34" s="392"/>
      <c r="DE34" s="392"/>
      <c r="DG34" s="389" t="str">
        <f>IF('各会計、関係団体の財政状況及び健全化判断比率'!BR7="","",'各会計、関係団体の財政状況及び健全化判断比率'!BR7)</f>
        <v/>
      </c>
      <c r="DH34" s="389"/>
      <c r="DI34" s="198"/>
    </row>
    <row r="35" spans="1:113" ht="32.25" customHeight="1" x14ac:dyDescent="0.25">
      <c r="A35" s="171"/>
      <c r="B35" s="195"/>
      <c r="C35" s="391">
        <f>IF(E35="","",C34+1)</f>
        <v>2</v>
      </c>
      <c r="D35" s="391"/>
      <c r="E35" s="392" t="str">
        <f>IF('各会計、関係団体の財政状況及び健全化判断比率'!B8="","",'各会計、関係団体の財政状況及び健全化判断比率'!B8)</f>
        <v>土地取得事業特別会計</v>
      </c>
      <c r="F35" s="392"/>
      <c r="G35" s="392"/>
      <c r="H35" s="392"/>
      <c r="I35" s="392"/>
      <c r="J35" s="392"/>
      <c r="K35" s="392"/>
      <c r="L35" s="392"/>
      <c r="M35" s="392"/>
      <c r="N35" s="392"/>
      <c r="O35" s="392"/>
      <c r="P35" s="392"/>
      <c r="Q35" s="392"/>
      <c r="R35" s="392"/>
      <c r="S35" s="392"/>
      <c r="T35" s="171"/>
      <c r="U35" s="391">
        <f>IF(W35="","",U34+1)</f>
        <v>5</v>
      </c>
      <c r="V35" s="391"/>
      <c r="W35" s="392" t="str">
        <f>IF('各会計、関係団体の財政状況及び健全化判断比率'!B29="","",'各会計、関係団体の財政状況及び健全化判断比率'!B29)</f>
        <v>介護保険事業特別会計</v>
      </c>
      <c r="X35" s="392"/>
      <c r="Y35" s="392"/>
      <c r="Z35" s="392"/>
      <c r="AA35" s="392"/>
      <c r="AB35" s="392"/>
      <c r="AC35" s="392"/>
      <c r="AD35" s="392"/>
      <c r="AE35" s="392"/>
      <c r="AF35" s="392"/>
      <c r="AG35" s="392"/>
      <c r="AH35" s="392"/>
      <c r="AI35" s="392"/>
      <c r="AJ35" s="392"/>
      <c r="AK35" s="392"/>
      <c r="AL35" s="171"/>
      <c r="AM35" s="391">
        <f t="shared" ref="AM35:AM43" si="0">IF(AO35="","",AM34+1)</f>
        <v>8</v>
      </c>
      <c r="AN35" s="391"/>
      <c r="AO35" s="392" t="str">
        <f>IF('各会計、関係団体の財政状況及び健全化判断比率'!B32="","",'各会計、関係団体の財政状況及び健全化判断比率'!B32)</f>
        <v>下水道事業会計</v>
      </c>
      <c r="AP35" s="392"/>
      <c r="AQ35" s="392"/>
      <c r="AR35" s="392"/>
      <c r="AS35" s="392"/>
      <c r="AT35" s="392"/>
      <c r="AU35" s="392"/>
      <c r="AV35" s="392"/>
      <c r="AW35" s="392"/>
      <c r="AX35" s="392"/>
      <c r="AY35" s="392"/>
      <c r="AZ35" s="392"/>
      <c r="BA35" s="392"/>
      <c r="BB35" s="392"/>
      <c r="BC35" s="392"/>
      <c r="BD35" s="171"/>
      <c r="BE35" s="391" t="str">
        <f t="shared" ref="BE35:BE43" si="1">IF(BG35="","",BE34+1)</f>
        <v/>
      </c>
      <c r="BF35" s="391"/>
      <c r="BG35" s="392"/>
      <c r="BH35" s="392"/>
      <c r="BI35" s="392"/>
      <c r="BJ35" s="392"/>
      <c r="BK35" s="392"/>
      <c r="BL35" s="392"/>
      <c r="BM35" s="392"/>
      <c r="BN35" s="392"/>
      <c r="BO35" s="392"/>
      <c r="BP35" s="392"/>
      <c r="BQ35" s="392"/>
      <c r="BR35" s="392"/>
      <c r="BS35" s="392"/>
      <c r="BT35" s="392"/>
      <c r="BU35" s="392"/>
      <c r="BV35" s="171"/>
      <c r="BW35" s="391">
        <f t="shared" ref="BW35:BW43" si="2">IF(BY35="","",BW34+1)</f>
        <v>11</v>
      </c>
      <c r="BX35" s="391"/>
      <c r="BY35" s="392" t="str">
        <f>IF('各会計、関係団体の財政状況及び健全化判断比率'!B69="","",'各会計、関係団体の財政状況及び健全化判断比率'!B69)</f>
        <v>新潟県後期高齢者医療広域連合　後期高齢者医療特別会計</v>
      </c>
      <c r="BZ35" s="392"/>
      <c r="CA35" s="392"/>
      <c r="CB35" s="392"/>
      <c r="CC35" s="392"/>
      <c r="CD35" s="392"/>
      <c r="CE35" s="392"/>
      <c r="CF35" s="392"/>
      <c r="CG35" s="392"/>
      <c r="CH35" s="392"/>
      <c r="CI35" s="392"/>
      <c r="CJ35" s="392"/>
      <c r="CK35" s="392"/>
      <c r="CL35" s="392"/>
      <c r="CM35" s="392"/>
      <c r="CN35" s="171"/>
      <c r="CO35" s="391">
        <f t="shared" ref="CO35:CO43" si="3">IF(CQ35="","",CO34+1)</f>
        <v>21</v>
      </c>
      <c r="CP35" s="391"/>
      <c r="CQ35" s="392" t="str">
        <f>IF('各会計、関係団体の財政状況及び健全化判断比率'!BS8="","",'各会計、関係団体の財政状況及び健全化判断比率'!BS8)</f>
        <v>株式会社　エフエムしばた</v>
      </c>
      <c r="CR35" s="392"/>
      <c r="CS35" s="392"/>
      <c r="CT35" s="392"/>
      <c r="CU35" s="392"/>
      <c r="CV35" s="392"/>
      <c r="CW35" s="392"/>
      <c r="CX35" s="392"/>
      <c r="CY35" s="392"/>
      <c r="CZ35" s="392"/>
      <c r="DA35" s="392"/>
      <c r="DB35" s="392"/>
      <c r="DC35" s="392"/>
      <c r="DD35" s="392"/>
      <c r="DE35" s="392"/>
      <c r="DG35" s="389" t="str">
        <f>IF('各会計、関係団体の財政状況及び健全化判断比率'!BR8="","",'各会計、関係団体の財政状況及び健全化判断比率'!BR8)</f>
        <v/>
      </c>
      <c r="DH35" s="389"/>
      <c r="DI35" s="198"/>
    </row>
    <row r="36" spans="1:113" ht="32.25" customHeight="1" x14ac:dyDescent="0.25">
      <c r="A36" s="171"/>
      <c r="B36" s="195"/>
      <c r="C36" s="391">
        <f>IF(E36="","",C35+1)</f>
        <v>3</v>
      </c>
      <c r="D36" s="391"/>
      <c r="E36" s="392" t="str">
        <f>IF('各会計、関係団体の財政状況及び健全化判断比率'!B9="","",'各会計、関係団体の財政状況及び健全化判断比率'!B9)</f>
        <v>コミュニティバス事業特別会計</v>
      </c>
      <c r="F36" s="392"/>
      <c r="G36" s="392"/>
      <c r="H36" s="392"/>
      <c r="I36" s="392"/>
      <c r="J36" s="392"/>
      <c r="K36" s="392"/>
      <c r="L36" s="392"/>
      <c r="M36" s="392"/>
      <c r="N36" s="392"/>
      <c r="O36" s="392"/>
      <c r="P36" s="392"/>
      <c r="Q36" s="392"/>
      <c r="R36" s="392"/>
      <c r="S36" s="392"/>
      <c r="T36" s="171"/>
      <c r="U36" s="391">
        <f t="shared" ref="U36:U43" si="4">IF(W36="","",U35+1)</f>
        <v>6</v>
      </c>
      <c r="V36" s="391"/>
      <c r="W36" s="392" t="str">
        <f>IF('各会計、関係団体の財政状況及び健全化判断比率'!B30="","",'各会計、関係団体の財政状況及び健全化判断比率'!B30)</f>
        <v>後期高齢者医療特別会計</v>
      </c>
      <c r="X36" s="392"/>
      <c r="Y36" s="392"/>
      <c r="Z36" s="392"/>
      <c r="AA36" s="392"/>
      <c r="AB36" s="392"/>
      <c r="AC36" s="392"/>
      <c r="AD36" s="392"/>
      <c r="AE36" s="392"/>
      <c r="AF36" s="392"/>
      <c r="AG36" s="392"/>
      <c r="AH36" s="392"/>
      <c r="AI36" s="392"/>
      <c r="AJ36" s="392"/>
      <c r="AK36" s="392"/>
      <c r="AL36" s="171"/>
      <c r="AM36" s="391" t="str">
        <f t="shared" si="0"/>
        <v/>
      </c>
      <c r="AN36" s="391"/>
      <c r="AO36" s="392"/>
      <c r="AP36" s="392"/>
      <c r="AQ36" s="392"/>
      <c r="AR36" s="392"/>
      <c r="AS36" s="392"/>
      <c r="AT36" s="392"/>
      <c r="AU36" s="392"/>
      <c r="AV36" s="392"/>
      <c r="AW36" s="392"/>
      <c r="AX36" s="392"/>
      <c r="AY36" s="392"/>
      <c r="AZ36" s="392"/>
      <c r="BA36" s="392"/>
      <c r="BB36" s="392"/>
      <c r="BC36" s="392"/>
      <c r="BD36" s="171"/>
      <c r="BE36" s="391" t="str">
        <f t="shared" si="1"/>
        <v/>
      </c>
      <c r="BF36" s="391"/>
      <c r="BG36" s="392"/>
      <c r="BH36" s="392"/>
      <c r="BI36" s="392"/>
      <c r="BJ36" s="392"/>
      <c r="BK36" s="392"/>
      <c r="BL36" s="392"/>
      <c r="BM36" s="392"/>
      <c r="BN36" s="392"/>
      <c r="BO36" s="392"/>
      <c r="BP36" s="392"/>
      <c r="BQ36" s="392"/>
      <c r="BR36" s="392"/>
      <c r="BS36" s="392"/>
      <c r="BT36" s="392"/>
      <c r="BU36" s="392"/>
      <c r="BV36" s="171"/>
      <c r="BW36" s="391">
        <f t="shared" si="2"/>
        <v>12</v>
      </c>
      <c r="BX36" s="391"/>
      <c r="BY36" s="392" t="str">
        <f>IF('各会計、関係団体の財政状況及び健全化判断比率'!B70="","",'各会計、関係団体の財政状況及び健全化判断比率'!B70)</f>
        <v>新発田地域広域事務組合　一般会計</v>
      </c>
      <c r="BZ36" s="392"/>
      <c r="CA36" s="392"/>
      <c r="CB36" s="392"/>
      <c r="CC36" s="392"/>
      <c r="CD36" s="392"/>
      <c r="CE36" s="392"/>
      <c r="CF36" s="392"/>
      <c r="CG36" s="392"/>
      <c r="CH36" s="392"/>
      <c r="CI36" s="392"/>
      <c r="CJ36" s="392"/>
      <c r="CK36" s="392"/>
      <c r="CL36" s="392"/>
      <c r="CM36" s="392"/>
      <c r="CN36" s="171"/>
      <c r="CO36" s="391">
        <f t="shared" si="3"/>
        <v>22</v>
      </c>
      <c r="CP36" s="391"/>
      <c r="CQ36" s="392" t="str">
        <f>IF('各会計、関係団体の財政状況及び健全化判断比率'!BS9="","",'各会計、関係団体の財政状況及び健全化判断比率'!BS9)</f>
        <v>下越土地開発公社</v>
      </c>
      <c r="CR36" s="392"/>
      <c r="CS36" s="392"/>
      <c r="CT36" s="392"/>
      <c r="CU36" s="392"/>
      <c r="CV36" s="392"/>
      <c r="CW36" s="392"/>
      <c r="CX36" s="392"/>
      <c r="CY36" s="392"/>
      <c r="CZ36" s="392"/>
      <c r="DA36" s="392"/>
      <c r="DB36" s="392"/>
      <c r="DC36" s="392"/>
      <c r="DD36" s="392"/>
      <c r="DE36" s="392"/>
      <c r="DG36" s="389" t="str">
        <f>IF('各会計、関係団体の財政状況及び健全化判断比率'!BR9="","",'各会計、関係団体の財政状況及び健全化判断比率'!BR9)</f>
        <v/>
      </c>
      <c r="DH36" s="389"/>
      <c r="DI36" s="198"/>
    </row>
    <row r="37" spans="1:113" ht="32.25" customHeight="1" x14ac:dyDescent="0.25">
      <c r="A37" s="171"/>
      <c r="B37" s="195"/>
      <c r="C37" s="391" t="str">
        <f>IF(E37="","",C36+1)</f>
        <v/>
      </c>
      <c r="D37" s="391"/>
      <c r="E37" s="392" t="str">
        <f>IF('各会計、関係団体の財政状況及び健全化判断比率'!B10="","",'各会計、関係団体の財政状況及び健全化判断比率'!B10)</f>
        <v/>
      </c>
      <c r="F37" s="392"/>
      <c r="G37" s="392"/>
      <c r="H37" s="392"/>
      <c r="I37" s="392"/>
      <c r="J37" s="392"/>
      <c r="K37" s="392"/>
      <c r="L37" s="392"/>
      <c r="M37" s="392"/>
      <c r="N37" s="392"/>
      <c r="O37" s="392"/>
      <c r="P37" s="392"/>
      <c r="Q37" s="392"/>
      <c r="R37" s="392"/>
      <c r="S37" s="392"/>
      <c r="T37" s="171"/>
      <c r="U37" s="391" t="str">
        <f t="shared" si="4"/>
        <v/>
      </c>
      <c r="V37" s="391"/>
      <c r="W37" s="392"/>
      <c r="X37" s="392"/>
      <c r="Y37" s="392"/>
      <c r="Z37" s="392"/>
      <c r="AA37" s="392"/>
      <c r="AB37" s="392"/>
      <c r="AC37" s="392"/>
      <c r="AD37" s="392"/>
      <c r="AE37" s="392"/>
      <c r="AF37" s="392"/>
      <c r="AG37" s="392"/>
      <c r="AH37" s="392"/>
      <c r="AI37" s="392"/>
      <c r="AJ37" s="392"/>
      <c r="AK37" s="392"/>
      <c r="AL37" s="171"/>
      <c r="AM37" s="391" t="str">
        <f t="shared" si="0"/>
        <v/>
      </c>
      <c r="AN37" s="391"/>
      <c r="AO37" s="392"/>
      <c r="AP37" s="392"/>
      <c r="AQ37" s="392"/>
      <c r="AR37" s="392"/>
      <c r="AS37" s="392"/>
      <c r="AT37" s="392"/>
      <c r="AU37" s="392"/>
      <c r="AV37" s="392"/>
      <c r="AW37" s="392"/>
      <c r="AX37" s="392"/>
      <c r="AY37" s="392"/>
      <c r="AZ37" s="392"/>
      <c r="BA37" s="392"/>
      <c r="BB37" s="392"/>
      <c r="BC37" s="392"/>
      <c r="BD37" s="171"/>
      <c r="BE37" s="391" t="str">
        <f t="shared" si="1"/>
        <v/>
      </c>
      <c r="BF37" s="391"/>
      <c r="BG37" s="392"/>
      <c r="BH37" s="392"/>
      <c r="BI37" s="392"/>
      <c r="BJ37" s="392"/>
      <c r="BK37" s="392"/>
      <c r="BL37" s="392"/>
      <c r="BM37" s="392"/>
      <c r="BN37" s="392"/>
      <c r="BO37" s="392"/>
      <c r="BP37" s="392"/>
      <c r="BQ37" s="392"/>
      <c r="BR37" s="392"/>
      <c r="BS37" s="392"/>
      <c r="BT37" s="392"/>
      <c r="BU37" s="392"/>
      <c r="BV37" s="171"/>
      <c r="BW37" s="391">
        <f t="shared" si="2"/>
        <v>13</v>
      </c>
      <c r="BX37" s="391"/>
      <c r="BY37" s="392" t="str">
        <f>IF('各会計、関係団体の財政状況及び健全化判断比率'!B71="","",'各会計、関係団体の財政状況及び健全化判断比率'!B71)</f>
        <v>新発田地域広域事務組合　ごみ処理事業特別会計</v>
      </c>
      <c r="BZ37" s="392"/>
      <c r="CA37" s="392"/>
      <c r="CB37" s="392"/>
      <c r="CC37" s="392"/>
      <c r="CD37" s="392"/>
      <c r="CE37" s="392"/>
      <c r="CF37" s="392"/>
      <c r="CG37" s="392"/>
      <c r="CH37" s="392"/>
      <c r="CI37" s="392"/>
      <c r="CJ37" s="392"/>
      <c r="CK37" s="392"/>
      <c r="CL37" s="392"/>
      <c r="CM37" s="392"/>
      <c r="CN37" s="171"/>
      <c r="CO37" s="391">
        <f t="shared" si="3"/>
        <v>23</v>
      </c>
      <c r="CP37" s="391"/>
      <c r="CQ37" s="392" t="str">
        <f>IF('各会計、関係団体の財政状況及び健全化判断比率'!BS10="","",'各会計、関係団体の財政状況及び健全化判断比率'!BS10)</f>
        <v>株式会社　紫雲寺記念館</v>
      </c>
      <c r="CR37" s="392"/>
      <c r="CS37" s="392"/>
      <c r="CT37" s="392"/>
      <c r="CU37" s="392"/>
      <c r="CV37" s="392"/>
      <c r="CW37" s="392"/>
      <c r="CX37" s="392"/>
      <c r="CY37" s="392"/>
      <c r="CZ37" s="392"/>
      <c r="DA37" s="392"/>
      <c r="DB37" s="392"/>
      <c r="DC37" s="392"/>
      <c r="DD37" s="392"/>
      <c r="DE37" s="392"/>
      <c r="DG37" s="389" t="str">
        <f>IF('各会計、関係団体の財政状況及び健全化判断比率'!BR10="","",'各会計、関係団体の財政状況及び健全化判断比率'!BR10)</f>
        <v/>
      </c>
      <c r="DH37" s="389"/>
      <c r="DI37" s="198"/>
    </row>
    <row r="38" spans="1:113" ht="32.25" customHeight="1" x14ac:dyDescent="0.25">
      <c r="A38" s="171"/>
      <c r="B38" s="195"/>
      <c r="C38" s="391" t="str">
        <f t="shared" ref="C38:C43" si="5">IF(E38="","",C37+1)</f>
        <v/>
      </c>
      <c r="D38" s="391"/>
      <c r="E38" s="392" t="str">
        <f>IF('各会計、関係団体の財政状況及び健全化判断比率'!B11="","",'各会計、関係団体の財政状況及び健全化判断比率'!B11)</f>
        <v/>
      </c>
      <c r="F38" s="392"/>
      <c r="G38" s="392"/>
      <c r="H38" s="392"/>
      <c r="I38" s="392"/>
      <c r="J38" s="392"/>
      <c r="K38" s="392"/>
      <c r="L38" s="392"/>
      <c r="M38" s="392"/>
      <c r="N38" s="392"/>
      <c r="O38" s="392"/>
      <c r="P38" s="392"/>
      <c r="Q38" s="392"/>
      <c r="R38" s="392"/>
      <c r="S38" s="392"/>
      <c r="T38" s="171"/>
      <c r="U38" s="391" t="str">
        <f t="shared" si="4"/>
        <v/>
      </c>
      <c r="V38" s="391"/>
      <c r="W38" s="392"/>
      <c r="X38" s="392"/>
      <c r="Y38" s="392"/>
      <c r="Z38" s="392"/>
      <c r="AA38" s="392"/>
      <c r="AB38" s="392"/>
      <c r="AC38" s="392"/>
      <c r="AD38" s="392"/>
      <c r="AE38" s="392"/>
      <c r="AF38" s="392"/>
      <c r="AG38" s="392"/>
      <c r="AH38" s="392"/>
      <c r="AI38" s="392"/>
      <c r="AJ38" s="392"/>
      <c r="AK38" s="392"/>
      <c r="AL38" s="171"/>
      <c r="AM38" s="391" t="str">
        <f t="shared" si="0"/>
        <v/>
      </c>
      <c r="AN38" s="391"/>
      <c r="AO38" s="392"/>
      <c r="AP38" s="392"/>
      <c r="AQ38" s="392"/>
      <c r="AR38" s="392"/>
      <c r="AS38" s="392"/>
      <c r="AT38" s="392"/>
      <c r="AU38" s="392"/>
      <c r="AV38" s="392"/>
      <c r="AW38" s="392"/>
      <c r="AX38" s="392"/>
      <c r="AY38" s="392"/>
      <c r="AZ38" s="392"/>
      <c r="BA38" s="392"/>
      <c r="BB38" s="392"/>
      <c r="BC38" s="392"/>
      <c r="BD38" s="171"/>
      <c r="BE38" s="391" t="str">
        <f t="shared" si="1"/>
        <v/>
      </c>
      <c r="BF38" s="391"/>
      <c r="BG38" s="392"/>
      <c r="BH38" s="392"/>
      <c r="BI38" s="392"/>
      <c r="BJ38" s="392"/>
      <c r="BK38" s="392"/>
      <c r="BL38" s="392"/>
      <c r="BM38" s="392"/>
      <c r="BN38" s="392"/>
      <c r="BO38" s="392"/>
      <c r="BP38" s="392"/>
      <c r="BQ38" s="392"/>
      <c r="BR38" s="392"/>
      <c r="BS38" s="392"/>
      <c r="BT38" s="392"/>
      <c r="BU38" s="392"/>
      <c r="BV38" s="171"/>
      <c r="BW38" s="391">
        <f t="shared" si="2"/>
        <v>14</v>
      </c>
      <c r="BX38" s="391"/>
      <c r="BY38" s="392" t="str">
        <f>IF('各会計、関係団体の財政状況及び健全化判断比率'!B72="","",'各会計、関係団体の財政状況及び健全化判断比率'!B72)</f>
        <v>新発田地域広域事務組合　まちづくり事業特別会計</v>
      </c>
      <c r="BZ38" s="392"/>
      <c r="CA38" s="392"/>
      <c r="CB38" s="392"/>
      <c r="CC38" s="392"/>
      <c r="CD38" s="392"/>
      <c r="CE38" s="392"/>
      <c r="CF38" s="392"/>
      <c r="CG38" s="392"/>
      <c r="CH38" s="392"/>
      <c r="CI38" s="392"/>
      <c r="CJ38" s="392"/>
      <c r="CK38" s="392"/>
      <c r="CL38" s="392"/>
      <c r="CM38" s="392"/>
      <c r="CN38" s="171"/>
      <c r="CO38" s="391">
        <f t="shared" si="3"/>
        <v>24</v>
      </c>
      <c r="CP38" s="391"/>
      <c r="CQ38" s="392" t="str">
        <f>IF('各会計、関係団体の財政状況及び健全化判断比率'!BS11="","",'各会計、関係団体の財政状況及び健全化判断比率'!BS11)</f>
        <v>一般社団法人　新発田市観光協会</v>
      </c>
      <c r="CR38" s="392"/>
      <c r="CS38" s="392"/>
      <c r="CT38" s="392"/>
      <c r="CU38" s="392"/>
      <c r="CV38" s="392"/>
      <c r="CW38" s="392"/>
      <c r="CX38" s="392"/>
      <c r="CY38" s="392"/>
      <c r="CZ38" s="392"/>
      <c r="DA38" s="392"/>
      <c r="DB38" s="392"/>
      <c r="DC38" s="392"/>
      <c r="DD38" s="392"/>
      <c r="DE38" s="392"/>
      <c r="DG38" s="389" t="str">
        <f>IF('各会計、関係団体の財政状況及び健全化判断比率'!BR11="","",'各会計、関係団体の財政状況及び健全化判断比率'!BR11)</f>
        <v/>
      </c>
      <c r="DH38" s="389"/>
      <c r="DI38" s="198"/>
    </row>
    <row r="39" spans="1:113" ht="32.25" customHeight="1" x14ac:dyDescent="0.25">
      <c r="A39" s="171"/>
      <c r="B39" s="195"/>
      <c r="C39" s="391" t="str">
        <f t="shared" si="5"/>
        <v/>
      </c>
      <c r="D39" s="391"/>
      <c r="E39" s="392" t="str">
        <f>IF('各会計、関係団体の財政状況及び健全化判断比率'!B12="","",'各会計、関係団体の財政状況及び健全化判断比率'!B12)</f>
        <v/>
      </c>
      <c r="F39" s="392"/>
      <c r="G39" s="392"/>
      <c r="H39" s="392"/>
      <c r="I39" s="392"/>
      <c r="J39" s="392"/>
      <c r="K39" s="392"/>
      <c r="L39" s="392"/>
      <c r="M39" s="392"/>
      <c r="N39" s="392"/>
      <c r="O39" s="392"/>
      <c r="P39" s="392"/>
      <c r="Q39" s="392"/>
      <c r="R39" s="392"/>
      <c r="S39" s="392"/>
      <c r="T39" s="171"/>
      <c r="U39" s="391" t="str">
        <f t="shared" si="4"/>
        <v/>
      </c>
      <c r="V39" s="391"/>
      <c r="W39" s="392"/>
      <c r="X39" s="392"/>
      <c r="Y39" s="392"/>
      <c r="Z39" s="392"/>
      <c r="AA39" s="392"/>
      <c r="AB39" s="392"/>
      <c r="AC39" s="392"/>
      <c r="AD39" s="392"/>
      <c r="AE39" s="392"/>
      <c r="AF39" s="392"/>
      <c r="AG39" s="392"/>
      <c r="AH39" s="392"/>
      <c r="AI39" s="392"/>
      <c r="AJ39" s="392"/>
      <c r="AK39" s="392"/>
      <c r="AL39" s="171"/>
      <c r="AM39" s="391" t="str">
        <f t="shared" si="0"/>
        <v/>
      </c>
      <c r="AN39" s="391"/>
      <c r="AO39" s="392"/>
      <c r="AP39" s="392"/>
      <c r="AQ39" s="392"/>
      <c r="AR39" s="392"/>
      <c r="AS39" s="392"/>
      <c r="AT39" s="392"/>
      <c r="AU39" s="392"/>
      <c r="AV39" s="392"/>
      <c r="AW39" s="392"/>
      <c r="AX39" s="392"/>
      <c r="AY39" s="392"/>
      <c r="AZ39" s="392"/>
      <c r="BA39" s="392"/>
      <c r="BB39" s="392"/>
      <c r="BC39" s="392"/>
      <c r="BD39" s="171"/>
      <c r="BE39" s="391" t="str">
        <f t="shared" si="1"/>
        <v/>
      </c>
      <c r="BF39" s="391"/>
      <c r="BG39" s="392"/>
      <c r="BH39" s="392"/>
      <c r="BI39" s="392"/>
      <c r="BJ39" s="392"/>
      <c r="BK39" s="392"/>
      <c r="BL39" s="392"/>
      <c r="BM39" s="392"/>
      <c r="BN39" s="392"/>
      <c r="BO39" s="392"/>
      <c r="BP39" s="392"/>
      <c r="BQ39" s="392"/>
      <c r="BR39" s="392"/>
      <c r="BS39" s="392"/>
      <c r="BT39" s="392"/>
      <c r="BU39" s="392"/>
      <c r="BV39" s="171"/>
      <c r="BW39" s="391">
        <f t="shared" si="2"/>
        <v>15</v>
      </c>
      <c r="BX39" s="391"/>
      <c r="BY39" s="392" t="str">
        <f>IF('各会計、関係団体の財政状況及び健全化判断比率'!B73="","",'各会計、関係団体の財政状況及び健全化判断比率'!B73)</f>
        <v>新発田地域広域事務組合　介護保険事業特別会計</v>
      </c>
      <c r="BZ39" s="392"/>
      <c r="CA39" s="392"/>
      <c r="CB39" s="392"/>
      <c r="CC39" s="392"/>
      <c r="CD39" s="392"/>
      <c r="CE39" s="392"/>
      <c r="CF39" s="392"/>
      <c r="CG39" s="392"/>
      <c r="CH39" s="392"/>
      <c r="CI39" s="392"/>
      <c r="CJ39" s="392"/>
      <c r="CK39" s="392"/>
      <c r="CL39" s="392"/>
      <c r="CM39" s="392"/>
      <c r="CN39" s="171"/>
      <c r="CO39" s="391" t="str">
        <f t="shared" si="3"/>
        <v/>
      </c>
      <c r="CP39" s="391"/>
      <c r="CQ39" s="392" t="str">
        <f>IF('各会計、関係団体の財政状況及び健全化判断比率'!BS12="","",'各会計、関係団体の財政状況及び健全化判断比率'!BS12)</f>
        <v/>
      </c>
      <c r="CR39" s="392"/>
      <c r="CS39" s="392"/>
      <c r="CT39" s="392"/>
      <c r="CU39" s="392"/>
      <c r="CV39" s="392"/>
      <c r="CW39" s="392"/>
      <c r="CX39" s="392"/>
      <c r="CY39" s="392"/>
      <c r="CZ39" s="392"/>
      <c r="DA39" s="392"/>
      <c r="DB39" s="392"/>
      <c r="DC39" s="392"/>
      <c r="DD39" s="392"/>
      <c r="DE39" s="392"/>
      <c r="DG39" s="389" t="str">
        <f>IF('各会計、関係団体の財政状況及び健全化判断比率'!BR12="","",'各会計、関係団体の財政状況及び健全化判断比率'!BR12)</f>
        <v/>
      </c>
      <c r="DH39" s="389"/>
      <c r="DI39" s="198"/>
    </row>
    <row r="40" spans="1:113" ht="32.25" customHeight="1" x14ac:dyDescent="0.25">
      <c r="A40" s="171"/>
      <c r="B40" s="195"/>
      <c r="C40" s="391" t="str">
        <f t="shared" si="5"/>
        <v/>
      </c>
      <c r="D40" s="391"/>
      <c r="E40" s="392" t="str">
        <f>IF('各会計、関係団体の財政状況及び健全化判断比率'!B13="","",'各会計、関係団体の財政状況及び健全化判断比率'!B13)</f>
        <v/>
      </c>
      <c r="F40" s="392"/>
      <c r="G40" s="392"/>
      <c r="H40" s="392"/>
      <c r="I40" s="392"/>
      <c r="J40" s="392"/>
      <c r="K40" s="392"/>
      <c r="L40" s="392"/>
      <c r="M40" s="392"/>
      <c r="N40" s="392"/>
      <c r="O40" s="392"/>
      <c r="P40" s="392"/>
      <c r="Q40" s="392"/>
      <c r="R40" s="392"/>
      <c r="S40" s="392"/>
      <c r="T40" s="171"/>
      <c r="U40" s="391" t="str">
        <f t="shared" si="4"/>
        <v/>
      </c>
      <c r="V40" s="391"/>
      <c r="W40" s="392"/>
      <c r="X40" s="392"/>
      <c r="Y40" s="392"/>
      <c r="Z40" s="392"/>
      <c r="AA40" s="392"/>
      <c r="AB40" s="392"/>
      <c r="AC40" s="392"/>
      <c r="AD40" s="392"/>
      <c r="AE40" s="392"/>
      <c r="AF40" s="392"/>
      <c r="AG40" s="392"/>
      <c r="AH40" s="392"/>
      <c r="AI40" s="392"/>
      <c r="AJ40" s="392"/>
      <c r="AK40" s="392"/>
      <c r="AL40" s="171"/>
      <c r="AM40" s="391" t="str">
        <f t="shared" si="0"/>
        <v/>
      </c>
      <c r="AN40" s="391"/>
      <c r="AO40" s="392"/>
      <c r="AP40" s="392"/>
      <c r="AQ40" s="392"/>
      <c r="AR40" s="392"/>
      <c r="AS40" s="392"/>
      <c r="AT40" s="392"/>
      <c r="AU40" s="392"/>
      <c r="AV40" s="392"/>
      <c r="AW40" s="392"/>
      <c r="AX40" s="392"/>
      <c r="AY40" s="392"/>
      <c r="AZ40" s="392"/>
      <c r="BA40" s="392"/>
      <c r="BB40" s="392"/>
      <c r="BC40" s="392"/>
      <c r="BD40" s="171"/>
      <c r="BE40" s="391" t="str">
        <f t="shared" si="1"/>
        <v/>
      </c>
      <c r="BF40" s="391"/>
      <c r="BG40" s="392"/>
      <c r="BH40" s="392"/>
      <c r="BI40" s="392"/>
      <c r="BJ40" s="392"/>
      <c r="BK40" s="392"/>
      <c r="BL40" s="392"/>
      <c r="BM40" s="392"/>
      <c r="BN40" s="392"/>
      <c r="BO40" s="392"/>
      <c r="BP40" s="392"/>
      <c r="BQ40" s="392"/>
      <c r="BR40" s="392"/>
      <c r="BS40" s="392"/>
      <c r="BT40" s="392"/>
      <c r="BU40" s="392"/>
      <c r="BV40" s="171"/>
      <c r="BW40" s="391">
        <f t="shared" si="2"/>
        <v>16</v>
      </c>
      <c r="BX40" s="391"/>
      <c r="BY40" s="392" t="str">
        <f>IF('各会計、関係団体の財政状況及び健全化判断比率'!B74="","",'各会計、関係団体の財政状況及び健全化判断比率'!B74)</f>
        <v>下越福祉行政組合　一般会計</v>
      </c>
      <c r="BZ40" s="392"/>
      <c r="CA40" s="392"/>
      <c r="CB40" s="392"/>
      <c r="CC40" s="392"/>
      <c r="CD40" s="392"/>
      <c r="CE40" s="392"/>
      <c r="CF40" s="392"/>
      <c r="CG40" s="392"/>
      <c r="CH40" s="392"/>
      <c r="CI40" s="392"/>
      <c r="CJ40" s="392"/>
      <c r="CK40" s="392"/>
      <c r="CL40" s="392"/>
      <c r="CM40" s="392"/>
      <c r="CN40" s="171"/>
      <c r="CO40" s="391" t="str">
        <f t="shared" si="3"/>
        <v/>
      </c>
      <c r="CP40" s="391"/>
      <c r="CQ40" s="392" t="str">
        <f>IF('各会計、関係団体の財政状況及び健全化判断比率'!BS13="","",'各会計、関係団体の財政状況及び健全化判断比率'!BS13)</f>
        <v/>
      </c>
      <c r="CR40" s="392"/>
      <c r="CS40" s="392"/>
      <c r="CT40" s="392"/>
      <c r="CU40" s="392"/>
      <c r="CV40" s="392"/>
      <c r="CW40" s="392"/>
      <c r="CX40" s="392"/>
      <c r="CY40" s="392"/>
      <c r="CZ40" s="392"/>
      <c r="DA40" s="392"/>
      <c r="DB40" s="392"/>
      <c r="DC40" s="392"/>
      <c r="DD40" s="392"/>
      <c r="DE40" s="392"/>
      <c r="DG40" s="389" t="str">
        <f>IF('各会計、関係団体の財政状況及び健全化判断比率'!BR13="","",'各会計、関係団体の財政状況及び健全化判断比率'!BR13)</f>
        <v/>
      </c>
      <c r="DH40" s="389"/>
      <c r="DI40" s="198"/>
    </row>
    <row r="41" spans="1:113" ht="32.25" customHeight="1" x14ac:dyDescent="0.25">
      <c r="A41" s="171"/>
      <c r="B41" s="195"/>
      <c r="C41" s="391" t="str">
        <f t="shared" si="5"/>
        <v/>
      </c>
      <c r="D41" s="391"/>
      <c r="E41" s="392" t="str">
        <f>IF('各会計、関係団体の財政状況及び健全化判断比率'!B14="","",'各会計、関係団体の財政状況及び健全化判断比率'!B14)</f>
        <v/>
      </c>
      <c r="F41" s="392"/>
      <c r="G41" s="392"/>
      <c r="H41" s="392"/>
      <c r="I41" s="392"/>
      <c r="J41" s="392"/>
      <c r="K41" s="392"/>
      <c r="L41" s="392"/>
      <c r="M41" s="392"/>
      <c r="N41" s="392"/>
      <c r="O41" s="392"/>
      <c r="P41" s="392"/>
      <c r="Q41" s="392"/>
      <c r="R41" s="392"/>
      <c r="S41" s="392"/>
      <c r="T41" s="171"/>
      <c r="U41" s="391" t="str">
        <f t="shared" si="4"/>
        <v/>
      </c>
      <c r="V41" s="391"/>
      <c r="W41" s="392"/>
      <c r="X41" s="392"/>
      <c r="Y41" s="392"/>
      <c r="Z41" s="392"/>
      <c r="AA41" s="392"/>
      <c r="AB41" s="392"/>
      <c r="AC41" s="392"/>
      <c r="AD41" s="392"/>
      <c r="AE41" s="392"/>
      <c r="AF41" s="392"/>
      <c r="AG41" s="392"/>
      <c r="AH41" s="392"/>
      <c r="AI41" s="392"/>
      <c r="AJ41" s="392"/>
      <c r="AK41" s="392"/>
      <c r="AL41" s="171"/>
      <c r="AM41" s="391" t="str">
        <f t="shared" si="0"/>
        <v/>
      </c>
      <c r="AN41" s="391"/>
      <c r="AO41" s="392"/>
      <c r="AP41" s="392"/>
      <c r="AQ41" s="392"/>
      <c r="AR41" s="392"/>
      <c r="AS41" s="392"/>
      <c r="AT41" s="392"/>
      <c r="AU41" s="392"/>
      <c r="AV41" s="392"/>
      <c r="AW41" s="392"/>
      <c r="AX41" s="392"/>
      <c r="AY41" s="392"/>
      <c r="AZ41" s="392"/>
      <c r="BA41" s="392"/>
      <c r="BB41" s="392"/>
      <c r="BC41" s="392"/>
      <c r="BD41" s="171"/>
      <c r="BE41" s="391" t="str">
        <f t="shared" si="1"/>
        <v/>
      </c>
      <c r="BF41" s="391"/>
      <c r="BG41" s="392"/>
      <c r="BH41" s="392"/>
      <c r="BI41" s="392"/>
      <c r="BJ41" s="392"/>
      <c r="BK41" s="392"/>
      <c r="BL41" s="392"/>
      <c r="BM41" s="392"/>
      <c r="BN41" s="392"/>
      <c r="BO41" s="392"/>
      <c r="BP41" s="392"/>
      <c r="BQ41" s="392"/>
      <c r="BR41" s="392"/>
      <c r="BS41" s="392"/>
      <c r="BT41" s="392"/>
      <c r="BU41" s="392"/>
      <c r="BV41" s="171"/>
      <c r="BW41" s="391">
        <f t="shared" si="2"/>
        <v>17</v>
      </c>
      <c r="BX41" s="391"/>
      <c r="BY41" s="392" t="str">
        <f>IF('各会計、関係団体の財政状況及び健全化判断比率'!B75="","",'各会計、関係団体の財政状況及び健全化判断比率'!B75)</f>
        <v>下越福祉行政組合　老人ホーム特別会計</v>
      </c>
      <c r="BZ41" s="392"/>
      <c r="CA41" s="392"/>
      <c r="CB41" s="392"/>
      <c r="CC41" s="392"/>
      <c r="CD41" s="392"/>
      <c r="CE41" s="392"/>
      <c r="CF41" s="392"/>
      <c r="CG41" s="392"/>
      <c r="CH41" s="392"/>
      <c r="CI41" s="392"/>
      <c r="CJ41" s="392"/>
      <c r="CK41" s="392"/>
      <c r="CL41" s="392"/>
      <c r="CM41" s="392"/>
      <c r="CN41" s="171"/>
      <c r="CO41" s="391" t="str">
        <f t="shared" si="3"/>
        <v/>
      </c>
      <c r="CP41" s="391"/>
      <c r="CQ41" s="392" t="str">
        <f>IF('各会計、関係団体の財政状況及び健全化判断比率'!BS14="","",'各会計、関係団体の財政状況及び健全化判断比率'!BS14)</f>
        <v/>
      </c>
      <c r="CR41" s="392"/>
      <c r="CS41" s="392"/>
      <c r="CT41" s="392"/>
      <c r="CU41" s="392"/>
      <c r="CV41" s="392"/>
      <c r="CW41" s="392"/>
      <c r="CX41" s="392"/>
      <c r="CY41" s="392"/>
      <c r="CZ41" s="392"/>
      <c r="DA41" s="392"/>
      <c r="DB41" s="392"/>
      <c r="DC41" s="392"/>
      <c r="DD41" s="392"/>
      <c r="DE41" s="392"/>
      <c r="DG41" s="389" t="str">
        <f>IF('各会計、関係団体の財政状況及び健全化判断比率'!BR14="","",'各会計、関係団体の財政状況及び健全化判断比率'!BR14)</f>
        <v/>
      </c>
      <c r="DH41" s="389"/>
      <c r="DI41" s="198"/>
    </row>
    <row r="42" spans="1:113" ht="32.25" customHeight="1" x14ac:dyDescent="0.25">
      <c r="B42" s="195"/>
      <c r="C42" s="391" t="str">
        <f t="shared" si="5"/>
        <v/>
      </c>
      <c r="D42" s="391"/>
      <c r="E42" s="392" t="str">
        <f>IF('各会計、関係団体の財政状況及び健全化判断比率'!B15="","",'各会計、関係団体の財政状況及び健全化判断比率'!B15)</f>
        <v/>
      </c>
      <c r="F42" s="392"/>
      <c r="G42" s="392"/>
      <c r="H42" s="392"/>
      <c r="I42" s="392"/>
      <c r="J42" s="392"/>
      <c r="K42" s="392"/>
      <c r="L42" s="392"/>
      <c r="M42" s="392"/>
      <c r="N42" s="392"/>
      <c r="O42" s="392"/>
      <c r="P42" s="392"/>
      <c r="Q42" s="392"/>
      <c r="R42" s="392"/>
      <c r="S42" s="392"/>
      <c r="T42" s="171"/>
      <c r="U42" s="391" t="str">
        <f t="shared" si="4"/>
        <v/>
      </c>
      <c r="V42" s="391"/>
      <c r="W42" s="392"/>
      <c r="X42" s="392"/>
      <c r="Y42" s="392"/>
      <c r="Z42" s="392"/>
      <c r="AA42" s="392"/>
      <c r="AB42" s="392"/>
      <c r="AC42" s="392"/>
      <c r="AD42" s="392"/>
      <c r="AE42" s="392"/>
      <c r="AF42" s="392"/>
      <c r="AG42" s="392"/>
      <c r="AH42" s="392"/>
      <c r="AI42" s="392"/>
      <c r="AJ42" s="392"/>
      <c r="AK42" s="392"/>
      <c r="AL42" s="171"/>
      <c r="AM42" s="391" t="str">
        <f t="shared" si="0"/>
        <v/>
      </c>
      <c r="AN42" s="391"/>
      <c r="AO42" s="392"/>
      <c r="AP42" s="392"/>
      <c r="AQ42" s="392"/>
      <c r="AR42" s="392"/>
      <c r="AS42" s="392"/>
      <c r="AT42" s="392"/>
      <c r="AU42" s="392"/>
      <c r="AV42" s="392"/>
      <c r="AW42" s="392"/>
      <c r="AX42" s="392"/>
      <c r="AY42" s="392"/>
      <c r="AZ42" s="392"/>
      <c r="BA42" s="392"/>
      <c r="BB42" s="392"/>
      <c r="BC42" s="392"/>
      <c r="BD42" s="171"/>
      <c r="BE42" s="391" t="str">
        <f t="shared" si="1"/>
        <v/>
      </c>
      <c r="BF42" s="391"/>
      <c r="BG42" s="392"/>
      <c r="BH42" s="392"/>
      <c r="BI42" s="392"/>
      <c r="BJ42" s="392"/>
      <c r="BK42" s="392"/>
      <c r="BL42" s="392"/>
      <c r="BM42" s="392"/>
      <c r="BN42" s="392"/>
      <c r="BO42" s="392"/>
      <c r="BP42" s="392"/>
      <c r="BQ42" s="392"/>
      <c r="BR42" s="392"/>
      <c r="BS42" s="392"/>
      <c r="BT42" s="392"/>
      <c r="BU42" s="392"/>
      <c r="BV42" s="171"/>
      <c r="BW42" s="391">
        <f t="shared" si="2"/>
        <v>18</v>
      </c>
      <c r="BX42" s="391"/>
      <c r="BY42" s="392" t="str">
        <f>IF('各会計、関係団体の財政状況及び健全化判断比率'!B76="","",'各会計、関係団体の財政状況及び健全化判断比率'!B76)</f>
        <v>下越福祉行政組合　保健施設特別会計</v>
      </c>
      <c r="BZ42" s="392"/>
      <c r="CA42" s="392"/>
      <c r="CB42" s="392"/>
      <c r="CC42" s="392"/>
      <c r="CD42" s="392"/>
      <c r="CE42" s="392"/>
      <c r="CF42" s="392"/>
      <c r="CG42" s="392"/>
      <c r="CH42" s="392"/>
      <c r="CI42" s="392"/>
      <c r="CJ42" s="392"/>
      <c r="CK42" s="392"/>
      <c r="CL42" s="392"/>
      <c r="CM42" s="392"/>
      <c r="CN42" s="171"/>
      <c r="CO42" s="391" t="str">
        <f t="shared" si="3"/>
        <v/>
      </c>
      <c r="CP42" s="391"/>
      <c r="CQ42" s="392" t="str">
        <f>IF('各会計、関係団体の財政状況及び健全化判断比率'!BS15="","",'各会計、関係団体の財政状況及び健全化判断比率'!BS15)</f>
        <v/>
      </c>
      <c r="CR42" s="392"/>
      <c r="CS42" s="392"/>
      <c r="CT42" s="392"/>
      <c r="CU42" s="392"/>
      <c r="CV42" s="392"/>
      <c r="CW42" s="392"/>
      <c r="CX42" s="392"/>
      <c r="CY42" s="392"/>
      <c r="CZ42" s="392"/>
      <c r="DA42" s="392"/>
      <c r="DB42" s="392"/>
      <c r="DC42" s="392"/>
      <c r="DD42" s="392"/>
      <c r="DE42" s="392"/>
      <c r="DG42" s="389" t="str">
        <f>IF('各会計、関係団体の財政状況及び健全化判断比率'!BR15="","",'各会計、関係団体の財政状況及び健全化判断比率'!BR15)</f>
        <v/>
      </c>
      <c r="DH42" s="389"/>
      <c r="DI42" s="198"/>
    </row>
    <row r="43" spans="1:113" ht="32.25" customHeight="1" x14ac:dyDescent="0.25">
      <c r="B43" s="195"/>
      <c r="C43" s="391" t="str">
        <f t="shared" si="5"/>
        <v/>
      </c>
      <c r="D43" s="391"/>
      <c r="E43" s="392" t="str">
        <f>IF('各会計、関係団体の財政状況及び健全化判断比率'!B16="","",'各会計、関係団体の財政状況及び健全化判断比率'!B16)</f>
        <v/>
      </c>
      <c r="F43" s="392"/>
      <c r="G43" s="392"/>
      <c r="H43" s="392"/>
      <c r="I43" s="392"/>
      <c r="J43" s="392"/>
      <c r="K43" s="392"/>
      <c r="L43" s="392"/>
      <c r="M43" s="392"/>
      <c r="N43" s="392"/>
      <c r="O43" s="392"/>
      <c r="P43" s="392"/>
      <c r="Q43" s="392"/>
      <c r="R43" s="392"/>
      <c r="S43" s="392"/>
      <c r="T43" s="171"/>
      <c r="U43" s="391" t="str">
        <f t="shared" si="4"/>
        <v/>
      </c>
      <c r="V43" s="391"/>
      <c r="W43" s="392"/>
      <c r="X43" s="392"/>
      <c r="Y43" s="392"/>
      <c r="Z43" s="392"/>
      <c r="AA43" s="392"/>
      <c r="AB43" s="392"/>
      <c r="AC43" s="392"/>
      <c r="AD43" s="392"/>
      <c r="AE43" s="392"/>
      <c r="AF43" s="392"/>
      <c r="AG43" s="392"/>
      <c r="AH43" s="392"/>
      <c r="AI43" s="392"/>
      <c r="AJ43" s="392"/>
      <c r="AK43" s="392"/>
      <c r="AL43" s="171"/>
      <c r="AM43" s="391" t="str">
        <f t="shared" si="0"/>
        <v/>
      </c>
      <c r="AN43" s="391"/>
      <c r="AO43" s="392"/>
      <c r="AP43" s="392"/>
      <c r="AQ43" s="392"/>
      <c r="AR43" s="392"/>
      <c r="AS43" s="392"/>
      <c r="AT43" s="392"/>
      <c r="AU43" s="392"/>
      <c r="AV43" s="392"/>
      <c r="AW43" s="392"/>
      <c r="AX43" s="392"/>
      <c r="AY43" s="392"/>
      <c r="AZ43" s="392"/>
      <c r="BA43" s="392"/>
      <c r="BB43" s="392"/>
      <c r="BC43" s="392"/>
      <c r="BD43" s="171"/>
      <c r="BE43" s="391" t="str">
        <f t="shared" si="1"/>
        <v/>
      </c>
      <c r="BF43" s="391"/>
      <c r="BG43" s="392"/>
      <c r="BH43" s="392"/>
      <c r="BI43" s="392"/>
      <c r="BJ43" s="392"/>
      <c r="BK43" s="392"/>
      <c r="BL43" s="392"/>
      <c r="BM43" s="392"/>
      <c r="BN43" s="392"/>
      <c r="BO43" s="392"/>
      <c r="BP43" s="392"/>
      <c r="BQ43" s="392"/>
      <c r="BR43" s="392"/>
      <c r="BS43" s="392"/>
      <c r="BT43" s="392"/>
      <c r="BU43" s="392"/>
      <c r="BV43" s="171"/>
      <c r="BW43" s="391">
        <f t="shared" si="2"/>
        <v>19</v>
      </c>
      <c r="BX43" s="391"/>
      <c r="BY43" s="392" t="str">
        <f>IF('各会計、関係団体の財政状況及び健全化判断比率'!B77="","",'各会計、関係団体の財政状況及び健全化判断比率'!B77)</f>
        <v>新潟県市町村総合事務組合　一般会計</v>
      </c>
      <c r="BZ43" s="392"/>
      <c r="CA43" s="392"/>
      <c r="CB43" s="392"/>
      <c r="CC43" s="392"/>
      <c r="CD43" s="392"/>
      <c r="CE43" s="392"/>
      <c r="CF43" s="392"/>
      <c r="CG43" s="392"/>
      <c r="CH43" s="392"/>
      <c r="CI43" s="392"/>
      <c r="CJ43" s="392"/>
      <c r="CK43" s="392"/>
      <c r="CL43" s="392"/>
      <c r="CM43" s="392"/>
      <c r="CN43" s="171"/>
      <c r="CO43" s="391" t="str">
        <f t="shared" si="3"/>
        <v/>
      </c>
      <c r="CP43" s="391"/>
      <c r="CQ43" s="392" t="str">
        <f>IF('各会計、関係団体の財政状況及び健全化判断比率'!BS16="","",'各会計、関係団体の財政状況及び健全化判断比率'!BS16)</f>
        <v/>
      </c>
      <c r="CR43" s="392"/>
      <c r="CS43" s="392"/>
      <c r="CT43" s="392"/>
      <c r="CU43" s="392"/>
      <c r="CV43" s="392"/>
      <c r="CW43" s="392"/>
      <c r="CX43" s="392"/>
      <c r="CY43" s="392"/>
      <c r="CZ43" s="392"/>
      <c r="DA43" s="392"/>
      <c r="DB43" s="392"/>
      <c r="DC43" s="392"/>
      <c r="DD43" s="392"/>
      <c r="DE43" s="392"/>
      <c r="DG43" s="389" t="str">
        <f>IF('各会計、関係団体の財政状況及び健全化判断比率'!BR16="","",'各会計、関係団体の財政状況及び健全化判断比率'!BR16)</f>
        <v/>
      </c>
      <c r="DH43" s="389"/>
      <c r="DI43" s="198"/>
    </row>
    <row r="44" spans="1:113" ht="13.5" customHeight="1" thickBot="1" x14ac:dyDescent="0.3">
      <c r="B44" s="199"/>
      <c r="C44" s="200"/>
      <c r="D44" s="200"/>
      <c r="E44" s="200"/>
      <c r="F44" s="200"/>
      <c r="G44" s="200"/>
      <c r="H44" s="200"/>
      <c r="I44" s="200"/>
      <c r="J44" s="200"/>
      <c r="K44" s="200"/>
      <c r="L44" s="200"/>
      <c r="M44" s="200"/>
      <c r="N44" s="200"/>
      <c r="O44" s="200"/>
      <c r="P44" s="200"/>
      <c r="Q44" s="200"/>
      <c r="R44" s="200"/>
      <c r="S44" s="200"/>
      <c r="T44" s="200"/>
      <c r="U44" s="200"/>
      <c r="V44" s="200"/>
      <c r="W44" s="200"/>
      <c r="X44" s="200"/>
      <c r="Y44" s="200"/>
      <c r="Z44" s="200"/>
      <c r="AA44" s="200"/>
      <c r="AB44" s="200"/>
      <c r="AC44" s="200"/>
      <c r="AD44" s="200"/>
      <c r="AE44" s="200"/>
      <c r="AF44" s="200"/>
      <c r="AG44" s="200"/>
      <c r="AH44" s="200"/>
      <c r="AI44" s="200"/>
      <c r="AJ44" s="200"/>
      <c r="AK44" s="200"/>
      <c r="AL44" s="200"/>
      <c r="AM44" s="200"/>
      <c r="AN44" s="200"/>
      <c r="AO44" s="200"/>
      <c r="AP44" s="200"/>
      <c r="AQ44" s="200"/>
      <c r="AR44" s="200"/>
      <c r="AS44" s="200"/>
      <c r="AT44" s="200"/>
      <c r="AU44" s="200"/>
      <c r="AV44" s="200"/>
      <c r="AW44" s="200"/>
      <c r="AX44" s="200"/>
      <c r="AY44" s="200"/>
      <c r="AZ44" s="200"/>
      <c r="BA44" s="200"/>
      <c r="BB44" s="200"/>
      <c r="BC44" s="200"/>
      <c r="BD44" s="200"/>
      <c r="BE44" s="200"/>
      <c r="BF44" s="200"/>
      <c r="BG44" s="200"/>
      <c r="BH44" s="200"/>
      <c r="BI44" s="200"/>
      <c r="BJ44" s="200"/>
      <c r="BK44" s="200"/>
      <c r="BL44" s="200"/>
      <c r="BM44" s="200"/>
      <c r="BN44" s="200"/>
      <c r="BO44" s="200"/>
      <c r="BP44" s="200"/>
      <c r="BQ44" s="200"/>
      <c r="BR44" s="200"/>
      <c r="BS44" s="200"/>
      <c r="BT44" s="200"/>
      <c r="BU44" s="200"/>
      <c r="BV44" s="200"/>
      <c r="BW44" s="200"/>
      <c r="BX44" s="200"/>
      <c r="BY44" s="200"/>
      <c r="BZ44" s="200"/>
      <c r="CA44" s="200"/>
      <c r="CB44" s="200"/>
      <c r="CC44" s="200"/>
      <c r="CD44" s="200"/>
      <c r="CE44" s="200"/>
      <c r="CF44" s="200"/>
      <c r="CG44" s="200"/>
      <c r="CH44" s="200"/>
      <c r="CI44" s="200"/>
      <c r="CJ44" s="200"/>
      <c r="CK44" s="200"/>
      <c r="CL44" s="200"/>
      <c r="CM44" s="200"/>
      <c r="CN44" s="200"/>
      <c r="CO44" s="200"/>
      <c r="CP44" s="200"/>
      <c r="CQ44" s="200"/>
      <c r="CR44" s="200"/>
      <c r="CS44" s="200"/>
      <c r="CT44" s="200"/>
      <c r="CU44" s="200"/>
      <c r="CV44" s="200"/>
      <c r="CW44" s="200"/>
      <c r="CX44" s="200"/>
      <c r="CY44" s="200"/>
      <c r="CZ44" s="200"/>
      <c r="DA44" s="200"/>
      <c r="DB44" s="200"/>
      <c r="DC44" s="200"/>
      <c r="DD44" s="200"/>
      <c r="DE44" s="200"/>
      <c r="DF44" s="200"/>
      <c r="DG44" s="200"/>
      <c r="DH44" s="200"/>
      <c r="DI44" s="201"/>
    </row>
    <row r="45" spans="1:113" x14ac:dyDescent="0.25"/>
    <row r="46" spans="1:113" x14ac:dyDescent="0.25">
      <c r="B46" s="170" t="s">
        <v>193</v>
      </c>
      <c r="E46" s="388" t="s">
        <v>194</v>
      </c>
      <c r="F46" s="388"/>
      <c r="G46" s="388"/>
      <c r="H46" s="388"/>
      <c r="I46" s="388"/>
      <c r="J46" s="388"/>
      <c r="K46" s="388"/>
      <c r="L46" s="388"/>
      <c r="M46" s="388"/>
      <c r="N46" s="388"/>
      <c r="O46" s="388"/>
      <c r="P46" s="388"/>
      <c r="Q46" s="388"/>
      <c r="R46" s="388"/>
      <c r="S46" s="388"/>
      <c r="T46" s="388"/>
      <c r="U46" s="388"/>
      <c r="V46" s="388"/>
      <c r="W46" s="388"/>
      <c r="X46" s="388"/>
      <c r="Y46" s="388"/>
      <c r="Z46" s="388"/>
      <c r="AA46" s="388"/>
      <c r="AB46" s="388"/>
      <c r="AC46" s="388"/>
      <c r="AD46" s="388"/>
      <c r="AE46" s="388"/>
      <c r="AF46" s="388"/>
      <c r="AG46" s="388"/>
      <c r="AH46" s="388"/>
      <c r="AI46" s="388"/>
      <c r="AJ46" s="388"/>
      <c r="AK46" s="388"/>
      <c r="AL46" s="388"/>
      <c r="AM46" s="388"/>
      <c r="AN46" s="388"/>
      <c r="AO46" s="388"/>
      <c r="AP46" s="388"/>
      <c r="AQ46" s="388"/>
      <c r="AR46" s="388"/>
      <c r="AS46" s="388"/>
      <c r="AT46" s="388"/>
      <c r="AU46" s="388"/>
      <c r="AV46" s="388"/>
      <c r="AW46" s="388"/>
      <c r="AX46" s="388"/>
      <c r="AY46" s="388"/>
      <c r="AZ46" s="388"/>
      <c r="BA46" s="388"/>
      <c r="BB46" s="388"/>
      <c r="BC46" s="388"/>
      <c r="BD46" s="388"/>
      <c r="BE46" s="388"/>
      <c r="BF46" s="388"/>
      <c r="BG46" s="388"/>
      <c r="BH46" s="388"/>
      <c r="BI46" s="388"/>
      <c r="BJ46" s="388"/>
      <c r="BK46" s="388"/>
      <c r="BL46" s="388"/>
      <c r="BM46" s="388"/>
      <c r="BN46" s="388"/>
      <c r="BO46" s="388"/>
      <c r="BP46" s="388"/>
      <c r="BQ46" s="388"/>
      <c r="BR46" s="388"/>
      <c r="BS46" s="388"/>
      <c r="BT46" s="388"/>
      <c r="BU46" s="388"/>
      <c r="BV46" s="388"/>
      <c r="BW46" s="388"/>
      <c r="BX46" s="388"/>
      <c r="BY46" s="388"/>
      <c r="BZ46" s="388"/>
      <c r="CA46" s="388"/>
      <c r="CB46" s="388"/>
      <c r="CC46" s="388"/>
      <c r="CD46" s="388"/>
      <c r="CE46" s="388"/>
      <c r="CF46" s="388"/>
      <c r="CG46" s="388"/>
      <c r="CH46" s="388"/>
      <c r="CI46" s="388"/>
      <c r="CJ46" s="388"/>
      <c r="CK46" s="388"/>
      <c r="CL46" s="388"/>
      <c r="CM46" s="388"/>
      <c r="CN46" s="388"/>
      <c r="CO46" s="388"/>
      <c r="CP46" s="388"/>
      <c r="CQ46" s="388"/>
      <c r="CR46" s="388"/>
      <c r="CS46" s="388"/>
      <c r="CT46" s="388"/>
      <c r="CU46" s="388"/>
      <c r="CV46" s="388"/>
      <c r="CW46" s="388"/>
      <c r="CX46" s="388"/>
      <c r="CY46" s="388"/>
      <c r="CZ46" s="388"/>
      <c r="DA46" s="388"/>
      <c r="DB46" s="388"/>
      <c r="DC46" s="388"/>
      <c r="DD46" s="388"/>
      <c r="DE46" s="388"/>
      <c r="DF46" s="388"/>
      <c r="DG46" s="388"/>
      <c r="DH46" s="388"/>
      <c r="DI46" s="388"/>
    </row>
    <row r="47" spans="1:113" x14ac:dyDescent="0.25">
      <c r="E47" s="388" t="s">
        <v>195</v>
      </c>
      <c r="F47" s="388"/>
      <c r="G47" s="388"/>
      <c r="H47" s="388"/>
      <c r="I47" s="388"/>
      <c r="J47" s="388"/>
      <c r="K47" s="388"/>
      <c r="L47" s="388"/>
      <c r="M47" s="388"/>
      <c r="N47" s="388"/>
      <c r="O47" s="388"/>
      <c r="P47" s="388"/>
      <c r="Q47" s="388"/>
      <c r="R47" s="388"/>
      <c r="S47" s="388"/>
      <c r="T47" s="388"/>
      <c r="U47" s="388"/>
      <c r="V47" s="388"/>
      <c r="W47" s="388"/>
      <c r="X47" s="388"/>
      <c r="Y47" s="388"/>
      <c r="Z47" s="388"/>
      <c r="AA47" s="388"/>
      <c r="AB47" s="388"/>
      <c r="AC47" s="388"/>
      <c r="AD47" s="388"/>
      <c r="AE47" s="388"/>
      <c r="AF47" s="388"/>
      <c r="AG47" s="388"/>
      <c r="AH47" s="388"/>
      <c r="AI47" s="388"/>
      <c r="AJ47" s="388"/>
      <c r="AK47" s="388"/>
      <c r="AL47" s="388"/>
      <c r="AM47" s="388"/>
      <c r="AN47" s="388"/>
      <c r="AO47" s="388"/>
      <c r="AP47" s="388"/>
      <c r="AQ47" s="388"/>
      <c r="AR47" s="388"/>
      <c r="AS47" s="388"/>
      <c r="AT47" s="388"/>
      <c r="AU47" s="388"/>
      <c r="AV47" s="388"/>
      <c r="AW47" s="388"/>
      <c r="AX47" s="388"/>
      <c r="AY47" s="388"/>
      <c r="AZ47" s="388"/>
      <c r="BA47" s="388"/>
      <c r="BB47" s="388"/>
      <c r="BC47" s="388"/>
      <c r="BD47" s="388"/>
      <c r="BE47" s="388"/>
      <c r="BF47" s="388"/>
      <c r="BG47" s="388"/>
      <c r="BH47" s="388"/>
      <c r="BI47" s="388"/>
      <c r="BJ47" s="388"/>
      <c r="BK47" s="388"/>
      <c r="BL47" s="388"/>
      <c r="BM47" s="388"/>
      <c r="BN47" s="388"/>
      <c r="BO47" s="388"/>
      <c r="BP47" s="388"/>
      <c r="BQ47" s="388"/>
      <c r="BR47" s="388"/>
      <c r="BS47" s="388"/>
      <c r="BT47" s="388"/>
      <c r="BU47" s="388"/>
      <c r="BV47" s="388"/>
      <c r="BW47" s="388"/>
      <c r="BX47" s="388"/>
      <c r="BY47" s="388"/>
      <c r="BZ47" s="388"/>
      <c r="CA47" s="388"/>
      <c r="CB47" s="388"/>
      <c r="CC47" s="388"/>
      <c r="CD47" s="388"/>
      <c r="CE47" s="388"/>
      <c r="CF47" s="388"/>
      <c r="CG47" s="388"/>
      <c r="CH47" s="388"/>
      <c r="CI47" s="388"/>
      <c r="CJ47" s="388"/>
      <c r="CK47" s="388"/>
      <c r="CL47" s="388"/>
      <c r="CM47" s="388"/>
      <c r="CN47" s="388"/>
      <c r="CO47" s="388"/>
      <c r="CP47" s="388"/>
      <c r="CQ47" s="388"/>
      <c r="CR47" s="388"/>
      <c r="CS47" s="388"/>
      <c r="CT47" s="388"/>
      <c r="CU47" s="388"/>
      <c r="CV47" s="388"/>
      <c r="CW47" s="388"/>
      <c r="CX47" s="388"/>
      <c r="CY47" s="388"/>
      <c r="CZ47" s="388"/>
      <c r="DA47" s="388"/>
      <c r="DB47" s="388"/>
      <c r="DC47" s="388"/>
      <c r="DD47" s="388"/>
      <c r="DE47" s="388"/>
      <c r="DF47" s="388"/>
      <c r="DG47" s="388"/>
      <c r="DH47" s="388"/>
      <c r="DI47" s="388"/>
    </row>
    <row r="48" spans="1:113" x14ac:dyDescent="0.25">
      <c r="E48" s="388" t="s">
        <v>196</v>
      </c>
      <c r="F48" s="388"/>
      <c r="G48" s="388"/>
      <c r="H48" s="388"/>
      <c r="I48" s="388"/>
      <c r="J48" s="388"/>
      <c r="K48" s="388"/>
      <c r="L48" s="388"/>
      <c r="M48" s="388"/>
      <c r="N48" s="388"/>
      <c r="O48" s="388"/>
      <c r="P48" s="388"/>
      <c r="Q48" s="388"/>
      <c r="R48" s="388"/>
      <c r="S48" s="388"/>
      <c r="T48" s="388"/>
      <c r="U48" s="388"/>
      <c r="V48" s="388"/>
      <c r="W48" s="388"/>
      <c r="X48" s="388"/>
      <c r="Y48" s="388"/>
      <c r="Z48" s="388"/>
      <c r="AA48" s="388"/>
      <c r="AB48" s="388"/>
      <c r="AC48" s="388"/>
      <c r="AD48" s="388"/>
      <c r="AE48" s="388"/>
      <c r="AF48" s="388"/>
      <c r="AG48" s="388"/>
      <c r="AH48" s="388"/>
      <c r="AI48" s="388"/>
      <c r="AJ48" s="388"/>
      <c r="AK48" s="388"/>
      <c r="AL48" s="388"/>
      <c r="AM48" s="388"/>
      <c r="AN48" s="388"/>
      <c r="AO48" s="388"/>
      <c r="AP48" s="388"/>
      <c r="AQ48" s="388"/>
      <c r="AR48" s="388"/>
      <c r="AS48" s="388"/>
      <c r="AT48" s="388"/>
      <c r="AU48" s="388"/>
      <c r="AV48" s="388"/>
      <c r="AW48" s="388"/>
      <c r="AX48" s="388"/>
      <c r="AY48" s="388"/>
      <c r="AZ48" s="388"/>
      <c r="BA48" s="388"/>
      <c r="BB48" s="388"/>
      <c r="BC48" s="388"/>
      <c r="BD48" s="388"/>
      <c r="BE48" s="388"/>
      <c r="BF48" s="388"/>
      <c r="BG48" s="388"/>
      <c r="BH48" s="388"/>
      <c r="BI48" s="388"/>
      <c r="BJ48" s="388"/>
      <c r="BK48" s="388"/>
      <c r="BL48" s="388"/>
      <c r="BM48" s="388"/>
      <c r="BN48" s="388"/>
      <c r="BO48" s="388"/>
      <c r="BP48" s="388"/>
      <c r="BQ48" s="388"/>
      <c r="BR48" s="388"/>
      <c r="BS48" s="388"/>
      <c r="BT48" s="388"/>
      <c r="BU48" s="388"/>
      <c r="BV48" s="388"/>
      <c r="BW48" s="388"/>
      <c r="BX48" s="388"/>
      <c r="BY48" s="388"/>
      <c r="BZ48" s="388"/>
      <c r="CA48" s="388"/>
      <c r="CB48" s="388"/>
      <c r="CC48" s="388"/>
      <c r="CD48" s="388"/>
      <c r="CE48" s="388"/>
      <c r="CF48" s="388"/>
      <c r="CG48" s="388"/>
      <c r="CH48" s="388"/>
      <c r="CI48" s="388"/>
      <c r="CJ48" s="388"/>
      <c r="CK48" s="388"/>
      <c r="CL48" s="388"/>
      <c r="CM48" s="388"/>
      <c r="CN48" s="388"/>
      <c r="CO48" s="388"/>
      <c r="CP48" s="388"/>
      <c r="CQ48" s="388"/>
      <c r="CR48" s="388"/>
      <c r="CS48" s="388"/>
      <c r="CT48" s="388"/>
      <c r="CU48" s="388"/>
      <c r="CV48" s="388"/>
      <c r="CW48" s="388"/>
      <c r="CX48" s="388"/>
      <c r="CY48" s="388"/>
      <c r="CZ48" s="388"/>
      <c r="DA48" s="388"/>
      <c r="DB48" s="388"/>
      <c r="DC48" s="388"/>
      <c r="DD48" s="388"/>
      <c r="DE48" s="388"/>
      <c r="DF48" s="388"/>
      <c r="DG48" s="388"/>
      <c r="DH48" s="388"/>
      <c r="DI48" s="388"/>
    </row>
    <row r="49" spans="5:113" x14ac:dyDescent="0.25">
      <c r="E49" s="390" t="s">
        <v>197</v>
      </c>
      <c r="F49" s="390"/>
      <c r="G49" s="390"/>
      <c r="H49" s="390"/>
      <c r="I49" s="390"/>
      <c r="J49" s="390"/>
      <c r="K49" s="390"/>
      <c r="L49" s="390"/>
      <c r="M49" s="390"/>
      <c r="N49" s="390"/>
      <c r="O49" s="390"/>
      <c r="P49" s="390"/>
      <c r="Q49" s="390"/>
      <c r="R49" s="390"/>
      <c r="S49" s="390"/>
      <c r="T49" s="390"/>
      <c r="U49" s="390"/>
      <c r="V49" s="390"/>
      <c r="W49" s="390"/>
      <c r="X49" s="390"/>
      <c r="Y49" s="390"/>
      <c r="Z49" s="390"/>
      <c r="AA49" s="390"/>
      <c r="AB49" s="390"/>
      <c r="AC49" s="390"/>
      <c r="AD49" s="390"/>
      <c r="AE49" s="390"/>
      <c r="AF49" s="390"/>
      <c r="AG49" s="390"/>
      <c r="AH49" s="390"/>
      <c r="AI49" s="390"/>
      <c r="AJ49" s="390"/>
      <c r="AK49" s="390"/>
      <c r="AL49" s="390"/>
      <c r="AM49" s="390"/>
      <c r="AN49" s="390"/>
      <c r="AO49" s="390"/>
      <c r="AP49" s="390"/>
      <c r="AQ49" s="390"/>
      <c r="AR49" s="390"/>
      <c r="AS49" s="390"/>
      <c r="AT49" s="390"/>
      <c r="AU49" s="390"/>
      <c r="AV49" s="390"/>
      <c r="AW49" s="390"/>
      <c r="AX49" s="390"/>
      <c r="AY49" s="390"/>
      <c r="AZ49" s="390"/>
      <c r="BA49" s="390"/>
      <c r="BB49" s="390"/>
      <c r="BC49" s="390"/>
      <c r="BD49" s="390"/>
      <c r="BE49" s="390"/>
      <c r="BF49" s="390"/>
      <c r="BG49" s="390"/>
      <c r="BH49" s="390"/>
      <c r="BI49" s="390"/>
      <c r="BJ49" s="390"/>
      <c r="BK49" s="390"/>
      <c r="BL49" s="390"/>
      <c r="BM49" s="390"/>
      <c r="BN49" s="390"/>
      <c r="BO49" s="390"/>
      <c r="BP49" s="390"/>
      <c r="BQ49" s="390"/>
      <c r="BR49" s="390"/>
      <c r="BS49" s="390"/>
      <c r="BT49" s="390"/>
      <c r="BU49" s="390"/>
      <c r="BV49" s="390"/>
      <c r="BW49" s="390"/>
      <c r="BX49" s="390"/>
      <c r="BY49" s="390"/>
      <c r="BZ49" s="390"/>
      <c r="CA49" s="390"/>
      <c r="CB49" s="390"/>
      <c r="CC49" s="390"/>
      <c r="CD49" s="390"/>
      <c r="CE49" s="390"/>
      <c r="CF49" s="390"/>
      <c r="CG49" s="390"/>
      <c r="CH49" s="390"/>
      <c r="CI49" s="390"/>
      <c r="CJ49" s="390"/>
      <c r="CK49" s="390"/>
      <c r="CL49" s="390"/>
      <c r="CM49" s="390"/>
      <c r="CN49" s="390"/>
      <c r="CO49" s="390"/>
      <c r="CP49" s="390"/>
      <c r="CQ49" s="390"/>
      <c r="CR49" s="390"/>
      <c r="CS49" s="390"/>
      <c r="CT49" s="390"/>
      <c r="CU49" s="390"/>
      <c r="CV49" s="390"/>
      <c r="CW49" s="390"/>
      <c r="CX49" s="390"/>
      <c r="CY49" s="390"/>
      <c r="CZ49" s="390"/>
      <c r="DA49" s="390"/>
      <c r="DB49" s="390"/>
      <c r="DC49" s="390"/>
      <c r="DD49" s="390"/>
      <c r="DE49" s="390"/>
      <c r="DF49" s="390"/>
      <c r="DG49" s="390"/>
      <c r="DH49" s="390"/>
      <c r="DI49" s="390"/>
    </row>
    <row r="50" spans="5:113" x14ac:dyDescent="0.25">
      <c r="E50" s="388" t="s">
        <v>198</v>
      </c>
      <c r="F50" s="388"/>
      <c r="G50" s="388"/>
      <c r="H50" s="388"/>
      <c r="I50" s="388"/>
      <c r="J50" s="388"/>
      <c r="K50" s="388"/>
      <c r="L50" s="388"/>
      <c r="M50" s="388"/>
      <c r="N50" s="388"/>
      <c r="O50" s="388"/>
      <c r="P50" s="388"/>
      <c r="Q50" s="388"/>
      <c r="R50" s="388"/>
      <c r="S50" s="388"/>
      <c r="T50" s="388"/>
      <c r="U50" s="388"/>
      <c r="V50" s="388"/>
      <c r="W50" s="388"/>
      <c r="X50" s="388"/>
      <c r="Y50" s="388"/>
      <c r="Z50" s="388"/>
      <c r="AA50" s="388"/>
      <c r="AB50" s="388"/>
      <c r="AC50" s="388"/>
      <c r="AD50" s="388"/>
      <c r="AE50" s="388"/>
      <c r="AF50" s="388"/>
      <c r="AG50" s="388"/>
      <c r="AH50" s="388"/>
      <c r="AI50" s="388"/>
      <c r="AJ50" s="388"/>
      <c r="AK50" s="388"/>
      <c r="AL50" s="388"/>
      <c r="AM50" s="388"/>
      <c r="AN50" s="388"/>
      <c r="AO50" s="388"/>
      <c r="AP50" s="388"/>
      <c r="AQ50" s="388"/>
      <c r="AR50" s="388"/>
      <c r="AS50" s="388"/>
      <c r="AT50" s="388"/>
      <c r="AU50" s="388"/>
      <c r="AV50" s="388"/>
      <c r="AW50" s="388"/>
      <c r="AX50" s="388"/>
      <c r="AY50" s="388"/>
      <c r="AZ50" s="388"/>
      <c r="BA50" s="388"/>
      <c r="BB50" s="388"/>
      <c r="BC50" s="388"/>
      <c r="BD50" s="388"/>
      <c r="BE50" s="388"/>
      <c r="BF50" s="388"/>
      <c r="BG50" s="388"/>
      <c r="BH50" s="388"/>
      <c r="BI50" s="388"/>
      <c r="BJ50" s="388"/>
      <c r="BK50" s="388"/>
      <c r="BL50" s="388"/>
      <c r="BM50" s="388"/>
      <c r="BN50" s="388"/>
      <c r="BO50" s="388"/>
      <c r="BP50" s="388"/>
      <c r="BQ50" s="388"/>
      <c r="BR50" s="388"/>
      <c r="BS50" s="388"/>
      <c r="BT50" s="388"/>
      <c r="BU50" s="388"/>
      <c r="BV50" s="388"/>
      <c r="BW50" s="388"/>
      <c r="BX50" s="388"/>
      <c r="BY50" s="388"/>
      <c r="BZ50" s="388"/>
      <c r="CA50" s="388"/>
      <c r="CB50" s="388"/>
      <c r="CC50" s="388"/>
      <c r="CD50" s="388"/>
      <c r="CE50" s="388"/>
      <c r="CF50" s="388"/>
      <c r="CG50" s="388"/>
      <c r="CH50" s="388"/>
      <c r="CI50" s="388"/>
      <c r="CJ50" s="388"/>
      <c r="CK50" s="388"/>
      <c r="CL50" s="388"/>
      <c r="CM50" s="388"/>
      <c r="CN50" s="388"/>
      <c r="CO50" s="388"/>
      <c r="CP50" s="388"/>
      <c r="CQ50" s="388"/>
      <c r="CR50" s="388"/>
      <c r="CS50" s="388"/>
      <c r="CT50" s="388"/>
      <c r="CU50" s="388"/>
      <c r="CV50" s="388"/>
      <c r="CW50" s="388"/>
      <c r="CX50" s="388"/>
      <c r="CY50" s="388"/>
      <c r="CZ50" s="388"/>
      <c r="DA50" s="388"/>
      <c r="DB50" s="388"/>
      <c r="DC50" s="388"/>
      <c r="DD50" s="388"/>
      <c r="DE50" s="388"/>
      <c r="DF50" s="388"/>
      <c r="DG50" s="388"/>
      <c r="DH50" s="388"/>
      <c r="DI50" s="388"/>
    </row>
    <row r="51" spans="5:113" x14ac:dyDescent="0.25">
      <c r="E51" s="388" t="s">
        <v>199</v>
      </c>
      <c r="F51" s="388"/>
      <c r="G51" s="388"/>
      <c r="H51" s="388"/>
      <c r="I51" s="388"/>
      <c r="J51" s="388"/>
      <c r="K51" s="388"/>
      <c r="L51" s="388"/>
      <c r="M51" s="388"/>
      <c r="N51" s="388"/>
      <c r="O51" s="388"/>
      <c r="P51" s="388"/>
      <c r="Q51" s="388"/>
      <c r="R51" s="388"/>
      <c r="S51" s="388"/>
      <c r="T51" s="388"/>
      <c r="U51" s="388"/>
      <c r="V51" s="388"/>
      <c r="W51" s="388"/>
      <c r="X51" s="388"/>
      <c r="Y51" s="388"/>
      <c r="Z51" s="388"/>
      <c r="AA51" s="388"/>
      <c r="AB51" s="388"/>
      <c r="AC51" s="388"/>
      <c r="AD51" s="388"/>
      <c r="AE51" s="388"/>
      <c r="AF51" s="388"/>
      <c r="AG51" s="388"/>
      <c r="AH51" s="388"/>
      <c r="AI51" s="388"/>
      <c r="AJ51" s="388"/>
      <c r="AK51" s="388"/>
      <c r="AL51" s="388"/>
      <c r="AM51" s="388"/>
      <c r="AN51" s="388"/>
      <c r="AO51" s="388"/>
      <c r="AP51" s="388"/>
      <c r="AQ51" s="388"/>
      <c r="AR51" s="388"/>
      <c r="AS51" s="388"/>
      <c r="AT51" s="388"/>
      <c r="AU51" s="388"/>
      <c r="AV51" s="388"/>
      <c r="AW51" s="388"/>
      <c r="AX51" s="388"/>
      <c r="AY51" s="388"/>
      <c r="AZ51" s="388"/>
      <c r="BA51" s="388"/>
      <c r="BB51" s="388"/>
      <c r="BC51" s="388"/>
      <c r="BD51" s="388"/>
      <c r="BE51" s="388"/>
      <c r="BF51" s="388"/>
      <c r="BG51" s="388"/>
      <c r="BH51" s="388"/>
      <c r="BI51" s="388"/>
      <c r="BJ51" s="388"/>
      <c r="BK51" s="388"/>
      <c r="BL51" s="388"/>
      <c r="BM51" s="388"/>
      <c r="BN51" s="388"/>
      <c r="BO51" s="388"/>
      <c r="BP51" s="388"/>
      <c r="BQ51" s="388"/>
      <c r="BR51" s="388"/>
      <c r="BS51" s="388"/>
      <c r="BT51" s="388"/>
      <c r="BU51" s="388"/>
      <c r="BV51" s="388"/>
      <c r="BW51" s="388"/>
      <c r="BX51" s="388"/>
      <c r="BY51" s="388"/>
      <c r="BZ51" s="388"/>
      <c r="CA51" s="388"/>
      <c r="CB51" s="388"/>
      <c r="CC51" s="388"/>
      <c r="CD51" s="388"/>
      <c r="CE51" s="388"/>
      <c r="CF51" s="388"/>
      <c r="CG51" s="388"/>
      <c r="CH51" s="388"/>
      <c r="CI51" s="388"/>
      <c r="CJ51" s="388"/>
      <c r="CK51" s="388"/>
      <c r="CL51" s="388"/>
      <c r="CM51" s="388"/>
      <c r="CN51" s="388"/>
      <c r="CO51" s="388"/>
      <c r="CP51" s="388"/>
      <c r="CQ51" s="388"/>
      <c r="CR51" s="388"/>
      <c r="CS51" s="388"/>
      <c r="CT51" s="388"/>
      <c r="CU51" s="388"/>
      <c r="CV51" s="388"/>
      <c r="CW51" s="388"/>
      <c r="CX51" s="388"/>
      <c r="CY51" s="388"/>
      <c r="CZ51" s="388"/>
      <c r="DA51" s="388"/>
      <c r="DB51" s="388"/>
      <c r="DC51" s="388"/>
      <c r="DD51" s="388"/>
      <c r="DE51" s="388"/>
      <c r="DF51" s="388"/>
      <c r="DG51" s="388"/>
      <c r="DH51" s="388"/>
      <c r="DI51" s="388"/>
    </row>
    <row r="52" spans="5:113" x14ac:dyDescent="0.25">
      <c r="E52" s="388" t="s">
        <v>200</v>
      </c>
      <c r="F52" s="388"/>
      <c r="G52" s="388"/>
      <c r="H52" s="388"/>
      <c r="I52" s="388"/>
      <c r="J52" s="388"/>
      <c r="K52" s="388"/>
      <c r="L52" s="388"/>
      <c r="M52" s="388"/>
      <c r="N52" s="388"/>
      <c r="O52" s="388"/>
      <c r="P52" s="388"/>
      <c r="Q52" s="388"/>
      <c r="R52" s="388"/>
      <c r="S52" s="388"/>
      <c r="T52" s="388"/>
      <c r="U52" s="388"/>
      <c r="V52" s="388"/>
      <c r="W52" s="388"/>
      <c r="X52" s="388"/>
      <c r="Y52" s="388"/>
      <c r="Z52" s="388"/>
      <c r="AA52" s="388"/>
      <c r="AB52" s="388"/>
      <c r="AC52" s="388"/>
      <c r="AD52" s="388"/>
      <c r="AE52" s="388"/>
      <c r="AF52" s="388"/>
      <c r="AG52" s="388"/>
      <c r="AH52" s="388"/>
      <c r="AI52" s="388"/>
      <c r="AJ52" s="388"/>
      <c r="AK52" s="388"/>
      <c r="AL52" s="388"/>
      <c r="AM52" s="388"/>
      <c r="AN52" s="388"/>
      <c r="AO52" s="388"/>
      <c r="AP52" s="388"/>
      <c r="AQ52" s="388"/>
      <c r="AR52" s="388"/>
      <c r="AS52" s="388"/>
      <c r="AT52" s="388"/>
      <c r="AU52" s="388"/>
      <c r="AV52" s="388"/>
      <c r="AW52" s="388"/>
      <c r="AX52" s="388"/>
      <c r="AY52" s="388"/>
      <c r="AZ52" s="388"/>
      <c r="BA52" s="388"/>
      <c r="BB52" s="388"/>
      <c r="BC52" s="388"/>
      <c r="BD52" s="388"/>
      <c r="BE52" s="388"/>
      <c r="BF52" s="388"/>
      <c r="BG52" s="388"/>
      <c r="BH52" s="388"/>
      <c r="BI52" s="388"/>
      <c r="BJ52" s="388"/>
      <c r="BK52" s="388"/>
      <c r="BL52" s="388"/>
      <c r="BM52" s="388"/>
      <c r="BN52" s="388"/>
      <c r="BO52" s="388"/>
      <c r="BP52" s="388"/>
      <c r="BQ52" s="388"/>
      <c r="BR52" s="388"/>
      <c r="BS52" s="388"/>
      <c r="BT52" s="388"/>
      <c r="BU52" s="388"/>
      <c r="BV52" s="388"/>
      <c r="BW52" s="388"/>
      <c r="BX52" s="388"/>
      <c r="BY52" s="388"/>
      <c r="BZ52" s="388"/>
      <c r="CA52" s="388"/>
      <c r="CB52" s="388"/>
      <c r="CC52" s="388"/>
      <c r="CD52" s="388"/>
      <c r="CE52" s="388"/>
      <c r="CF52" s="388"/>
      <c r="CG52" s="388"/>
      <c r="CH52" s="388"/>
      <c r="CI52" s="388"/>
      <c r="CJ52" s="388"/>
      <c r="CK52" s="388"/>
      <c r="CL52" s="388"/>
      <c r="CM52" s="388"/>
      <c r="CN52" s="388"/>
      <c r="CO52" s="388"/>
      <c r="CP52" s="388"/>
      <c r="CQ52" s="388"/>
      <c r="CR52" s="388"/>
      <c r="CS52" s="388"/>
      <c r="CT52" s="388"/>
      <c r="CU52" s="388"/>
      <c r="CV52" s="388"/>
      <c r="CW52" s="388"/>
      <c r="CX52" s="388"/>
      <c r="CY52" s="388"/>
      <c r="CZ52" s="388"/>
      <c r="DA52" s="388"/>
      <c r="DB52" s="388"/>
      <c r="DC52" s="388"/>
      <c r="DD52" s="388"/>
      <c r="DE52" s="388"/>
      <c r="DF52" s="388"/>
      <c r="DG52" s="388"/>
      <c r="DH52" s="388"/>
      <c r="DI52" s="388"/>
    </row>
    <row r="53" spans="5:113" x14ac:dyDescent="0.25">
      <c r="E53" s="388" t="s">
        <v>201</v>
      </c>
      <c r="F53" s="388"/>
      <c r="G53" s="388"/>
      <c r="H53" s="388"/>
      <c r="I53" s="388"/>
      <c r="J53" s="388"/>
      <c r="K53" s="388"/>
      <c r="L53" s="388"/>
      <c r="M53" s="388"/>
      <c r="N53" s="388"/>
      <c r="O53" s="388"/>
      <c r="P53" s="388"/>
      <c r="Q53" s="388"/>
      <c r="R53" s="388"/>
      <c r="S53" s="388"/>
      <c r="T53" s="388"/>
      <c r="U53" s="388"/>
      <c r="V53" s="388"/>
      <c r="W53" s="388"/>
      <c r="X53" s="388"/>
      <c r="Y53" s="388"/>
      <c r="Z53" s="388"/>
      <c r="AA53" s="388"/>
      <c r="AB53" s="388"/>
      <c r="AC53" s="388"/>
      <c r="AD53" s="388"/>
      <c r="AE53" s="388"/>
      <c r="AF53" s="388"/>
      <c r="AG53" s="388"/>
      <c r="AH53" s="388"/>
      <c r="AI53" s="388"/>
      <c r="AJ53" s="388"/>
      <c r="AK53" s="388"/>
      <c r="AL53" s="388"/>
      <c r="AM53" s="388"/>
      <c r="AN53" s="388"/>
      <c r="AO53" s="388"/>
      <c r="AP53" s="388"/>
      <c r="AQ53" s="388"/>
      <c r="AR53" s="388"/>
      <c r="AS53" s="388"/>
      <c r="AT53" s="388"/>
      <c r="AU53" s="388"/>
      <c r="AV53" s="388"/>
      <c r="AW53" s="388"/>
      <c r="AX53" s="388"/>
      <c r="AY53" s="388"/>
      <c r="AZ53" s="388"/>
      <c r="BA53" s="388"/>
      <c r="BB53" s="388"/>
      <c r="BC53" s="388"/>
      <c r="BD53" s="388"/>
      <c r="BE53" s="388"/>
      <c r="BF53" s="388"/>
      <c r="BG53" s="388"/>
      <c r="BH53" s="388"/>
      <c r="BI53" s="388"/>
      <c r="BJ53" s="388"/>
      <c r="BK53" s="388"/>
      <c r="BL53" s="388"/>
      <c r="BM53" s="388"/>
      <c r="BN53" s="388"/>
      <c r="BO53" s="388"/>
      <c r="BP53" s="388"/>
      <c r="BQ53" s="388"/>
      <c r="BR53" s="388"/>
      <c r="BS53" s="388"/>
      <c r="BT53" s="388"/>
      <c r="BU53" s="388"/>
      <c r="BV53" s="388"/>
      <c r="BW53" s="388"/>
      <c r="BX53" s="388"/>
      <c r="BY53" s="388"/>
      <c r="BZ53" s="388"/>
      <c r="CA53" s="388"/>
      <c r="CB53" s="388"/>
      <c r="CC53" s="388"/>
      <c r="CD53" s="388"/>
      <c r="CE53" s="388"/>
      <c r="CF53" s="388"/>
      <c r="CG53" s="388"/>
      <c r="CH53" s="388"/>
      <c r="CI53" s="388"/>
      <c r="CJ53" s="388"/>
      <c r="CK53" s="388"/>
      <c r="CL53" s="388"/>
      <c r="CM53" s="388"/>
      <c r="CN53" s="388"/>
      <c r="CO53" s="388"/>
      <c r="CP53" s="388"/>
      <c r="CQ53" s="388"/>
      <c r="CR53" s="388"/>
      <c r="CS53" s="388"/>
      <c r="CT53" s="388"/>
      <c r="CU53" s="388"/>
      <c r="CV53" s="388"/>
      <c r="CW53" s="388"/>
      <c r="CX53" s="388"/>
      <c r="CY53" s="388"/>
      <c r="CZ53" s="388"/>
      <c r="DA53" s="388"/>
      <c r="DB53" s="388"/>
      <c r="DC53" s="388"/>
      <c r="DD53" s="388"/>
      <c r="DE53" s="388"/>
      <c r="DF53" s="388"/>
      <c r="DG53" s="388"/>
      <c r="DH53" s="388"/>
      <c r="DI53" s="388"/>
    </row>
    <row r="54" spans="5:113" x14ac:dyDescent="0.25"/>
    <row r="55" spans="5:113" x14ac:dyDescent="0.25"/>
    <row r="56" spans="5:113" x14ac:dyDescent="0.25"/>
  </sheetData>
  <sheetProtection algorithmName="SHA-512" hashValue="DYfw8bWUAS4i1X26A55ma/rz/kuyUOjzBizzmwi567eAHNDM49N4rjdX8M+Te48GnOn1yNqpFR/YDTuuAFOC7g==" saltValue="tQoOwybXvTw2+3jP9a9XFg=="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25"/>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5">
      <c r="A1" s="22"/>
      <c r="B1" s="22"/>
      <c r="C1" s="22"/>
      <c r="D1" s="22"/>
      <c r="E1" s="22"/>
      <c r="F1" s="22"/>
      <c r="G1" s="22"/>
      <c r="H1" s="22"/>
      <c r="I1" s="22"/>
      <c r="J1" s="22"/>
      <c r="K1" s="22"/>
      <c r="L1" s="22"/>
      <c r="M1" s="22"/>
      <c r="N1" s="22"/>
      <c r="O1" s="22"/>
      <c r="P1" s="22"/>
    </row>
    <row r="2" spans="1:16" ht="16.5" customHeight="1" x14ac:dyDescent="0.25">
      <c r="A2" s="22"/>
      <c r="B2" s="22"/>
      <c r="C2" s="22"/>
      <c r="D2" s="22"/>
      <c r="E2" s="22"/>
      <c r="F2" s="22"/>
      <c r="G2" s="22"/>
      <c r="H2" s="22"/>
      <c r="I2" s="22"/>
      <c r="J2" s="22"/>
      <c r="K2" s="22"/>
      <c r="L2" s="22"/>
      <c r="M2" s="22"/>
      <c r="N2" s="22"/>
      <c r="O2" s="22"/>
      <c r="P2" s="22"/>
    </row>
    <row r="3" spans="1:16" ht="16.5" customHeight="1" x14ac:dyDescent="0.25">
      <c r="A3" s="22"/>
      <c r="B3" s="22"/>
      <c r="C3" s="22"/>
      <c r="D3" s="22"/>
      <c r="E3" s="22"/>
      <c r="F3" s="22"/>
      <c r="G3" s="22"/>
      <c r="H3" s="22"/>
      <c r="I3" s="22"/>
      <c r="J3" s="22"/>
      <c r="K3" s="22"/>
      <c r="L3" s="22"/>
      <c r="M3" s="22"/>
      <c r="N3" s="22"/>
      <c r="O3" s="22"/>
      <c r="P3" s="22"/>
    </row>
    <row r="4" spans="1:16" ht="16.5" customHeight="1" x14ac:dyDescent="0.25">
      <c r="A4" s="22"/>
      <c r="B4" s="22"/>
      <c r="C4" s="22"/>
      <c r="D4" s="22"/>
      <c r="E4" s="22"/>
      <c r="F4" s="22"/>
      <c r="G4" s="22"/>
      <c r="H4" s="22"/>
      <c r="I4" s="22"/>
      <c r="J4" s="22"/>
      <c r="K4" s="22"/>
      <c r="L4" s="22"/>
      <c r="M4" s="22"/>
      <c r="N4" s="22"/>
      <c r="O4" s="22"/>
      <c r="P4" s="22"/>
    </row>
    <row r="5" spans="1:16" ht="16.5" customHeight="1" x14ac:dyDescent="0.25">
      <c r="A5" s="22"/>
      <c r="B5" s="22"/>
      <c r="C5" s="22"/>
      <c r="D5" s="22"/>
      <c r="E5" s="22"/>
      <c r="F5" s="22"/>
      <c r="G5" s="22"/>
      <c r="H5" s="22"/>
      <c r="I5" s="22"/>
      <c r="J5" s="22"/>
      <c r="K5" s="22"/>
      <c r="L5" s="22"/>
      <c r="M5" s="22"/>
      <c r="N5" s="22"/>
      <c r="O5" s="22"/>
      <c r="P5" s="22"/>
    </row>
    <row r="6" spans="1:16" ht="16.5" customHeight="1" x14ac:dyDescent="0.25">
      <c r="A6" s="22"/>
      <c r="B6" s="22"/>
      <c r="C6" s="22"/>
      <c r="D6" s="22"/>
      <c r="E6" s="22"/>
      <c r="F6" s="22"/>
      <c r="G6" s="22"/>
      <c r="H6" s="22"/>
      <c r="I6" s="22"/>
      <c r="J6" s="22"/>
      <c r="K6" s="22"/>
      <c r="L6" s="22"/>
      <c r="M6" s="22"/>
      <c r="N6" s="22"/>
      <c r="O6" s="22"/>
      <c r="P6" s="22"/>
    </row>
    <row r="7" spans="1:16" ht="16.5" customHeight="1" x14ac:dyDescent="0.25">
      <c r="A7" s="22"/>
      <c r="B7" s="22"/>
      <c r="C7" s="22"/>
      <c r="D7" s="22"/>
      <c r="E7" s="22"/>
      <c r="F7" s="22"/>
      <c r="G7" s="22"/>
      <c r="H7" s="22"/>
      <c r="I7" s="22"/>
      <c r="J7" s="22"/>
      <c r="K7" s="22"/>
      <c r="L7" s="22"/>
      <c r="M7" s="22"/>
      <c r="N7" s="22"/>
      <c r="O7" s="22"/>
      <c r="P7" s="22"/>
    </row>
    <row r="8" spans="1:16" ht="16.5" customHeight="1" x14ac:dyDescent="0.25">
      <c r="A8" s="22"/>
      <c r="B8" s="22"/>
      <c r="C8" s="22"/>
      <c r="D8" s="22"/>
      <c r="E8" s="22"/>
      <c r="F8" s="22"/>
      <c r="G8" s="22"/>
      <c r="H8" s="22"/>
      <c r="I8" s="22"/>
      <c r="J8" s="22"/>
      <c r="K8" s="22"/>
      <c r="L8" s="22"/>
      <c r="M8" s="22"/>
      <c r="N8" s="22"/>
      <c r="O8" s="22"/>
      <c r="P8" s="22"/>
    </row>
    <row r="9" spans="1:16" ht="16.5" customHeight="1" x14ac:dyDescent="0.25">
      <c r="A9" s="22"/>
      <c r="B9" s="22"/>
      <c r="C9" s="22"/>
      <c r="D9" s="22"/>
      <c r="E9" s="22"/>
      <c r="F9" s="22"/>
      <c r="G9" s="22"/>
      <c r="H9" s="22"/>
      <c r="I9" s="22"/>
      <c r="J9" s="22"/>
      <c r="K9" s="22"/>
      <c r="L9" s="22"/>
      <c r="M9" s="22"/>
      <c r="N9" s="22"/>
      <c r="O9" s="22"/>
      <c r="P9" s="22"/>
    </row>
    <row r="10" spans="1:16" ht="16.5" customHeight="1" x14ac:dyDescent="0.25">
      <c r="A10" s="22"/>
      <c r="B10" s="22"/>
      <c r="C10" s="22"/>
      <c r="D10" s="22"/>
      <c r="E10" s="22"/>
      <c r="F10" s="22"/>
      <c r="G10" s="22"/>
      <c r="H10" s="22"/>
      <c r="I10" s="22"/>
      <c r="J10" s="22"/>
      <c r="K10" s="22"/>
      <c r="L10" s="22"/>
      <c r="M10" s="22"/>
      <c r="N10" s="22"/>
      <c r="O10" s="22"/>
      <c r="P10" s="22"/>
    </row>
    <row r="11" spans="1:16" ht="16.5" customHeight="1" x14ac:dyDescent="0.25">
      <c r="A11" s="22"/>
      <c r="B11" s="22"/>
      <c r="C11" s="22"/>
      <c r="D11" s="22"/>
      <c r="E11" s="22"/>
      <c r="F11" s="22"/>
      <c r="G11" s="22"/>
      <c r="H11" s="22"/>
      <c r="I11" s="22"/>
      <c r="J11" s="22"/>
      <c r="K11" s="22"/>
      <c r="L11" s="22"/>
      <c r="M11" s="22"/>
      <c r="N11" s="22"/>
      <c r="O11" s="22"/>
      <c r="P11" s="22"/>
    </row>
    <row r="12" spans="1:16" ht="16.5" customHeight="1" x14ac:dyDescent="0.25">
      <c r="A12" s="22"/>
      <c r="B12" s="22"/>
      <c r="C12" s="22"/>
      <c r="D12" s="22"/>
      <c r="E12" s="22"/>
      <c r="F12" s="22"/>
      <c r="G12" s="22"/>
      <c r="H12" s="22"/>
      <c r="I12" s="22"/>
      <c r="J12" s="22"/>
      <c r="K12" s="22"/>
      <c r="L12" s="22"/>
      <c r="M12" s="22"/>
      <c r="N12" s="22"/>
      <c r="O12" s="22"/>
      <c r="P12" s="22"/>
    </row>
    <row r="13" spans="1:16" ht="16.5" customHeight="1" x14ac:dyDescent="0.25">
      <c r="A13" s="22"/>
      <c r="B13" s="22"/>
      <c r="C13" s="22"/>
      <c r="D13" s="22"/>
      <c r="E13" s="22"/>
      <c r="F13" s="22"/>
      <c r="G13" s="22"/>
      <c r="H13" s="22"/>
      <c r="I13" s="22"/>
      <c r="J13" s="22"/>
      <c r="K13" s="22"/>
      <c r="L13" s="22"/>
      <c r="M13" s="22"/>
      <c r="N13" s="22"/>
      <c r="O13" s="22"/>
      <c r="P13" s="22"/>
    </row>
    <row r="14" spans="1:16" ht="16.5" customHeight="1" x14ac:dyDescent="0.25">
      <c r="A14" s="22"/>
      <c r="B14" s="22"/>
      <c r="C14" s="22"/>
      <c r="D14" s="22"/>
      <c r="E14" s="22"/>
      <c r="F14" s="22"/>
      <c r="G14" s="22"/>
      <c r="H14" s="22"/>
      <c r="I14" s="22"/>
      <c r="J14" s="22"/>
      <c r="K14" s="22"/>
      <c r="L14" s="22"/>
      <c r="M14" s="22"/>
      <c r="N14" s="22"/>
      <c r="O14" s="22"/>
      <c r="P14" s="22"/>
    </row>
    <row r="15" spans="1:16" ht="16.5" customHeight="1" x14ac:dyDescent="0.25">
      <c r="A15" s="22"/>
      <c r="B15" s="22"/>
      <c r="C15" s="22"/>
      <c r="D15" s="22"/>
      <c r="E15" s="22"/>
      <c r="F15" s="22"/>
      <c r="G15" s="22"/>
      <c r="H15" s="22"/>
      <c r="I15" s="22"/>
      <c r="J15" s="22"/>
      <c r="K15" s="22"/>
      <c r="L15" s="22"/>
      <c r="M15" s="22"/>
      <c r="N15" s="22"/>
      <c r="O15" s="22"/>
      <c r="P15" s="22"/>
    </row>
    <row r="16" spans="1:16" ht="16.5" customHeight="1" x14ac:dyDescent="0.25">
      <c r="A16" s="22"/>
      <c r="B16" s="22"/>
      <c r="C16" s="22"/>
      <c r="D16" s="22"/>
      <c r="E16" s="22"/>
      <c r="F16" s="22"/>
      <c r="G16" s="22"/>
      <c r="H16" s="22"/>
      <c r="I16" s="22"/>
      <c r="J16" s="22"/>
      <c r="K16" s="22"/>
      <c r="L16" s="22"/>
      <c r="M16" s="22"/>
      <c r="N16" s="22"/>
      <c r="O16" s="22"/>
      <c r="P16" s="22"/>
    </row>
    <row r="17" spans="1:16" ht="16.5" customHeight="1" x14ac:dyDescent="0.25">
      <c r="A17" s="22"/>
      <c r="B17" s="22"/>
      <c r="C17" s="22"/>
      <c r="D17" s="22"/>
      <c r="E17" s="22"/>
      <c r="F17" s="22"/>
      <c r="G17" s="22"/>
      <c r="H17" s="22"/>
      <c r="I17" s="22"/>
      <c r="J17" s="22"/>
      <c r="K17" s="22"/>
      <c r="L17" s="22"/>
      <c r="M17" s="22"/>
      <c r="N17" s="22"/>
      <c r="O17" s="22"/>
      <c r="P17" s="22"/>
    </row>
    <row r="18" spans="1:16" ht="16.5" customHeight="1" x14ac:dyDescent="0.25">
      <c r="A18" s="22"/>
      <c r="B18" s="22"/>
      <c r="C18" s="22"/>
      <c r="D18" s="22"/>
      <c r="E18" s="22"/>
      <c r="F18" s="22"/>
      <c r="G18" s="22"/>
      <c r="H18" s="22"/>
      <c r="I18" s="22"/>
      <c r="J18" s="22"/>
      <c r="K18" s="22"/>
      <c r="L18" s="22"/>
      <c r="M18" s="22"/>
      <c r="N18" s="22"/>
      <c r="O18" s="22"/>
      <c r="P18" s="22"/>
    </row>
    <row r="19" spans="1:16" ht="16.5" customHeight="1" x14ac:dyDescent="0.25">
      <c r="A19" s="22"/>
      <c r="B19" s="22"/>
      <c r="C19" s="22"/>
      <c r="D19" s="22"/>
      <c r="E19" s="22"/>
      <c r="F19" s="22"/>
      <c r="G19" s="22"/>
      <c r="H19" s="22"/>
      <c r="I19" s="22"/>
      <c r="J19" s="22"/>
      <c r="K19" s="22"/>
      <c r="L19" s="22"/>
      <c r="M19" s="22"/>
      <c r="N19" s="22"/>
      <c r="O19" s="22"/>
      <c r="P19" s="22"/>
    </row>
    <row r="20" spans="1:16" ht="16.5" customHeight="1" x14ac:dyDescent="0.25">
      <c r="A20" s="22"/>
      <c r="B20" s="22"/>
      <c r="C20" s="22"/>
      <c r="D20" s="22"/>
      <c r="E20" s="22"/>
      <c r="F20" s="22"/>
      <c r="G20" s="22"/>
      <c r="H20" s="22"/>
      <c r="I20" s="22"/>
      <c r="J20" s="22"/>
      <c r="K20" s="22"/>
      <c r="L20" s="22"/>
      <c r="M20" s="22"/>
      <c r="N20" s="22"/>
      <c r="O20" s="22"/>
      <c r="P20" s="22"/>
    </row>
    <row r="21" spans="1:16" ht="16.5" customHeight="1" x14ac:dyDescent="0.25">
      <c r="A21" s="22"/>
      <c r="B21" s="22"/>
      <c r="C21" s="22"/>
      <c r="D21" s="22"/>
      <c r="E21" s="22"/>
      <c r="F21" s="22"/>
      <c r="G21" s="22"/>
      <c r="H21" s="22"/>
      <c r="I21" s="22"/>
      <c r="J21" s="22"/>
      <c r="K21" s="22"/>
      <c r="L21" s="22"/>
      <c r="M21" s="22"/>
      <c r="N21" s="22"/>
      <c r="O21" s="22"/>
      <c r="P21" s="22"/>
    </row>
    <row r="22" spans="1:16" ht="16.5" customHeight="1" x14ac:dyDescent="0.25">
      <c r="A22" s="22"/>
      <c r="B22" s="22"/>
      <c r="C22" s="22"/>
      <c r="D22" s="22"/>
      <c r="E22" s="22"/>
      <c r="F22" s="22"/>
      <c r="G22" s="22"/>
      <c r="H22" s="22"/>
      <c r="I22" s="22"/>
      <c r="J22" s="22"/>
      <c r="K22" s="22"/>
      <c r="L22" s="22"/>
      <c r="M22" s="22"/>
      <c r="N22" s="22"/>
      <c r="O22" s="22"/>
      <c r="P22" s="22"/>
    </row>
    <row r="23" spans="1:16" ht="16.5" customHeight="1" x14ac:dyDescent="0.25">
      <c r="A23" s="22"/>
      <c r="B23" s="22"/>
      <c r="C23" s="22"/>
      <c r="D23" s="22"/>
      <c r="E23" s="22"/>
      <c r="F23" s="22"/>
      <c r="G23" s="22"/>
      <c r="H23" s="22"/>
      <c r="I23" s="22"/>
      <c r="J23" s="22"/>
      <c r="K23" s="22"/>
      <c r="L23" s="22"/>
      <c r="M23" s="22"/>
      <c r="N23" s="22"/>
      <c r="O23" s="22"/>
      <c r="P23" s="22"/>
    </row>
    <row r="24" spans="1:16" ht="16.5" customHeight="1" x14ac:dyDescent="0.25">
      <c r="A24" s="22"/>
      <c r="B24" s="22"/>
      <c r="C24" s="22"/>
      <c r="D24" s="22"/>
      <c r="E24" s="22"/>
      <c r="F24" s="22"/>
      <c r="G24" s="22"/>
      <c r="H24" s="22"/>
      <c r="I24" s="22"/>
      <c r="J24" s="22"/>
      <c r="K24" s="22"/>
      <c r="L24" s="22"/>
      <c r="M24" s="22"/>
      <c r="N24" s="22"/>
      <c r="O24" s="22"/>
      <c r="P24" s="22"/>
    </row>
    <row r="25" spans="1:16" ht="16.5" customHeight="1" x14ac:dyDescent="0.25">
      <c r="A25" s="22"/>
      <c r="B25" s="22"/>
      <c r="C25" s="22"/>
      <c r="D25" s="22"/>
      <c r="E25" s="22"/>
      <c r="F25" s="22"/>
      <c r="G25" s="22"/>
      <c r="H25" s="22"/>
      <c r="I25" s="22"/>
      <c r="J25" s="22"/>
      <c r="K25" s="22"/>
      <c r="L25" s="22"/>
      <c r="M25" s="22"/>
      <c r="N25" s="22"/>
      <c r="O25" s="22"/>
      <c r="P25" s="22"/>
    </row>
    <row r="26" spans="1:16" ht="16.5" customHeight="1" x14ac:dyDescent="0.25">
      <c r="A26" s="22"/>
      <c r="B26" s="22"/>
      <c r="C26" s="22"/>
      <c r="D26" s="22"/>
      <c r="E26" s="22"/>
      <c r="F26" s="22"/>
      <c r="G26" s="22"/>
      <c r="H26" s="22"/>
      <c r="I26" s="22"/>
      <c r="J26" s="22"/>
      <c r="K26" s="22"/>
      <c r="L26" s="22"/>
      <c r="M26" s="22"/>
      <c r="N26" s="22"/>
      <c r="O26" s="22"/>
      <c r="P26" s="22"/>
    </row>
    <row r="27" spans="1:16" ht="16.5" customHeight="1" x14ac:dyDescent="0.25">
      <c r="A27" s="22"/>
      <c r="B27" s="22"/>
      <c r="C27" s="22"/>
      <c r="D27" s="22"/>
      <c r="E27" s="22"/>
      <c r="F27" s="22"/>
      <c r="G27" s="22"/>
      <c r="H27" s="22"/>
      <c r="I27" s="22"/>
      <c r="J27" s="22"/>
      <c r="K27" s="22"/>
      <c r="L27" s="22"/>
      <c r="M27" s="22"/>
      <c r="N27" s="22"/>
      <c r="O27" s="22"/>
      <c r="P27" s="22"/>
    </row>
    <row r="28" spans="1:16" ht="16.5" customHeight="1" x14ac:dyDescent="0.25">
      <c r="A28" s="22"/>
      <c r="B28" s="22"/>
      <c r="C28" s="22"/>
      <c r="D28" s="22"/>
      <c r="E28" s="22"/>
      <c r="F28" s="22"/>
      <c r="G28" s="22"/>
      <c r="H28" s="22"/>
      <c r="I28" s="22"/>
      <c r="J28" s="22"/>
      <c r="K28" s="22"/>
      <c r="L28" s="22"/>
      <c r="M28" s="22"/>
      <c r="N28" s="22"/>
      <c r="O28" s="22"/>
      <c r="P28" s="22"/>
    </row>
    <row r="29" spans="1:16" ht="16.5" customHeight="1" x14ac:dyDescent="0.25">
      <c r="A29" s="22"/>
      <c r="B29" s="22"/>
      <c r="C29" s="22"/>
      <c r="D29" s="22"/>
      <c r="E29" s="22"/>
      <c r="F29" s="22"/>
      <c r="G29" s="22"/>
      <c r="H29" s="22"/>
      <c r="I29" s="22"/>
      <c r="J29" s="22"/>
      <c r="K29" s="22"/>
      <c r="L29" s="22"/>
      <c r="M29" s="22"/>
      <c r="N29" s="22"/>
      <c r="O29" s="22"/>
      <c r="P29" s="22"/>
    </row>
    <row r="30" spans="1:16" ht="16.5" customHeight="1" x14ac:dyDescent="0.25">
      <c r="A30" s="22"/>
      <c r="B30" s="22"/>
      <c r="C30" s="22"/>
      <c r="D30" s="22"/>
      <c r="E30" s="22"/>
      <c r="F30" s="22"/>
      <c r="G30" s="22"/>
      <c r="H30" s="22"/>
      <c r="I30" s="22"/>
      <c r="J30" s="22"/>
      <c r="K30" s="22"/>
      <c r="L30" s="22"/>
      <c r="M30" s="22"/>
      <c r="N30" s="22"/>
      <c r="O30" s="22"/>
      <c r="P30" s="22"/>
    </row>
    <row r="31" spans="1:16" ht="16.5" customHeight="1" x14ac:dyDescent="0.25">
      <c r="A31" s="22"/>
      <c r="B31" s="22"/>
      <c r="C31" s="22"/>
      <c r="D31" s="22"/>
      <c r="E31" s="22"/>
      <c r="F31" s="22"/>
      <c r="G31" s="22"/>
      <c r="H31" s="22"/>
      <c r="I31" s="22"/>
      <c r="J31" s="22"/>
      <c r="K31" s="22"/>
      <c r="L31" s="22"/>
      <c r="M31" s="22"/>
      <c r="N31" s="22"/>
      <c r="O31" s="22"/>
      <c r="P31" s="22"/>
    </row>
    <row r="32" spans="1:16" ht="31.5" customHeight="1" thickBot="1" x14ac:dyDescent="0.3">
      <c r="A32" s="22"/>
      <c r="B32" s="22"/>
      <c r="C32" s="22"/>
      <c r="D32" s="22"/>
      <c r="E32" s="22"/>
      <c r="F32" s="22"/>
      <c r="G32" s="22"/>
      <c r="H32" s="22"/>
      <c r="I32" s="22"/>
      <c r="J32" s="24" t="s">
        <v>0</v>
      </c>
      <c r="K32" s="22"/>
      <c r="L32" s="22"/>
      <c r="M32" s="22"/>
      <c r="N32" s="22"/>
      <c r="O32" s="22"/>
      <c r="P32" s="22"/>
    </row>
    <row r="33" spans="1:16" ht="39" customHeight="1" thickBot="1" x14ac:dyDescent="0.35">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x14ac:dyDescent="0.25">
      <c r="A34" s="22"/>
      <c r="B34" s="31"/>
      <c r="C34" s="1182" t="s">
        <v>533</v>
      </c>
      <c r="D34" s="1182"/>
      <c r="E34" s="1183"/>
      <c r="F34" s="32">
        <v>4.12</v>
      </c>
      <c r="G34" s="33">
        <v>4.01</v>
      </c>
      <c r="H34" s="33">
        <v>4.33</v>
      </c>
      <c r="I34" s="33">
        <v>4.67</v>
      </c>
      <c r="J34" s="34">
        <v>5.43</v>
      </c>
      <c r="K34" s="22"/>
      <c r="L34" s="22"/>
      <c r="M34" s="22"/>
      <c r="N34" s="22"/>
      <c r="O34" s="22"/>
      <c r="P34" s="22"/>
    </row>
    <row r="35" spans="1:16" ht="39" customHeight="1" x14ac:dyDescent="0.25">
      <c r="A35" s="22"/>
      <c r="B35" s="35"/>
      <c r="C35" s="1178" t="s">
        <v>534</v>
      </c>
      <c r="D35" s="1178"/>
      <c r="E35" s="1179"/>
      <c r="F35" s="36">
        <v>3.26</v>
      </c>
      <c r="G35" s="37">
        <v>5.7</v>
      </c>
      <c r="H35" s="37">
        <v>9.32</v>
      </c>
      <c r="I35" s="37">
        <v>8.31</v>
      </c>
      <c r="J35" s="38">
        <v>4.0199999999999996</v>
      </c>
      <c r="K35" s="22"/>
      <c r="L35" s="22"/>
      <c r="M35" s="22"/>
      <c r="N35" s="22"/>
      <c r="O35" s="22"/>
      <c r="P35" s="22"/>
    </row>
    <row r="36" spans="1:16" ht="39" customHeight="1" x14ac:dyDescent="0.25">
      <c r="A36" s="22"/>
      <c r="B36" s="35"/>
      <c r="C36" s="1178" t="s">
        <v>535</v>
      </c>
      <c r="D36" s="1178"/>
      <c r="E36" s="1179"/>
      <c r="F36" s="36">
        <v>1.79</v>
      </c>
      <c r="G36" s="37">
        <v>1.17</v>
      </c>
      <c r="H36" s="37">
        <v>1.8</v>
      </c>
      <c r="I36" s="37">
        <v>1.58</v>
      </c>
      <c r="J36" s="38">
        <v>1.1200000000000001</v>
      </c>
      <c r="K36" s="22"/>
      <c r="L36" s="22"/>
      <c r="M36" s="22"/>
      <c r="N36" s="22"/>
      <c r="O36" s="22"/>
      <c r="P36" s="22"/>
    </row>
    <row r="37" spans="1:16" ht="39" customHeight="1" x14ac:dyDescent="0.25">
      <c r="A37" s="22"/>
      <c r="B37" s="35"/>
      <c r="C37" s="1178" t="s">
        <v>536</v>
      </c>
      <c r="D37" s="1178"/>
      <c r="E37" s="1179"/>
      <c r="F37" s="36">
        <v>0.19</v>
      </c>
      <c r="G37" s="37">
        <v>0.02</v>
      </c>
      <c r="H37" s="37">
        <v>0.03</v>
      </c>
      <c r="I37" s="37">
        <v>7.0000000000000007E-2</v>
      </c>
      <c r="J37" s="38">
        <v>0.91</v>
      </c>
      <c r="K37" s="22"/>
      <c r="L37" s="22"/>
      <c r="M37" s="22"/>
      <c r="N37" s="22"/>
      <c r="O37" s="22"/>
      <c r="P37" s="22"/>
    </row>
    <row r="38" spans="1:16" ht="39" customHeight="1" x14ac:dyDescent="0.25">
      <c r="A38" s="22"/>
      <c r="B38" s="35"/>
      <c r="C38" s="1178" t="s">
        <v>537</v>
      </c>
      <c r="D38" s="1178"/>
      <c r="E38" s="1179"/>
      <c r="F38" s="36">
        <v>0.24</v>
      </c>
      <c r="G38" s="37">
        <v>0.62</v>
      </c>
      <c r="H38" s="37">
        <v>0.41</v>
      </c>
      <c r="I38" s="37">
        <v>0.4</v>
      </c>
      <c r="J38" s="38">
        <v>0.38</v>
      </c>
      <c r="K38" s="22"/>
      <c r="L38" s="22"/>
      <c r="M38" s="22"/>
      <c r="N38" s="22"/>
      <c r="O38" s="22"/>
      <c r="P38" s="22"/>
    </row>
    <row r="39" spans="1:16" ht="39" customHeight="1" x14ac:dyDescent="0.25">
      <c r="A39" s="22"/>
      <c r="B39" s="35"/>
      <c r="C39" s="1178" t="s">
        <v>538</v>
      </c>
      <c r="D39" s="1178"/>
      <c r="E39" s="1179"/>
      <c r="F39" s="36">
        <v>0</v>
      </c>
      <c r="G39" s="37">
        <v>0</v>
      </c>
      <c r="H39" s="37">
        <v>0</v>
      </c>
      <c r="I39" s="37">
        <v>0.01</v>
      </c>
      <c r="J39" s="38">
        <v>0.09</v>
      </c>
      <c r="K39" s="22"/>
      <c r="L39" s="22"/>
      <c r="M39" s="22"/>
      <c r="N39" s="22"/>
      <c r="O39" s="22"/>
      <c r="P39" s="22"/>
    </row>
    <row r="40" spans="1:16" ht="39" customHeight="1" x14ac:dyDescent="0.25">
      <c r="A40" s="22"/>
      <c r="B40" s="35"/>
      <c r="C40" s="1178" t="s">
        <v>539</v>
      </c>
      <c r="D40" s="1178"/>
      <c r="E40" s="1179"/>
      <c r="F40" s="36">
        <v>0</v>
      </c>
      <c r="G40" s="37">
        <v>0</v>
      </c>
      <c r="H40" s="37">
        <v>0</v>
      </c>
      <c r="I40" s="37">
        <v>0</v>
      </c>
      <c r="J40" s="38">
        <v>0</v>
      </c>
      <c r="K40" s="22"/>
      <c r="L40" s="22"/>
      <c r="M40" s="22"/>
      <c r="N40" s="22"/>
      <c r="O40" s="22"/>
      <c r="P40" s="22"/>
    </row>
    <row r="41" spans="1:16" ht="39" customHeight="1" x14ac:dyDescent="0.25">
      <c r="A41" s="22"/>
      <c r="B41" s="35"/>
      <c r="C41" s="1178" t="s">
        <v>540</v>
      </c>
      <c r="D41" s="1178"/>
      <c r="E41" s="1179"/>
      <c r="F41" s="36">
        <v>0</v>
      </c>
      <c r="G41" s="37">
        <v>0</v>
      </c>
      <c r="H41" s="37">
        <v>0</v>
      </c>
      <c r="I41" s="37">
        <v>0</v>
      </c>
      <c r="J41" s="38">
        <v>0</v>
      </c>
      <c r="K41" s="22"/>
      <c r="L41" s="22"/>
      <c r="M41" s="22"/>
      <c r="N41" s="22"/>
      <c r="O41" s="22"/>
      <c r="P41" s="22"/>
    </row>
    <row r="42" spans="1:16" ht="39" customHeight="1" x14ac:dyDescent="0.25">
      <c r="A42" s="22"/>
      <c r="B42" s="39"/>
      <c r="C42" s="1178" t="s">
        <v>541</v>
      </c>
      <c r="D42" s="1178"/>
      <c r="E42" s="1179"/>
      <c r="F42" s="36" t="s">
        <v>486</v>
      </c>
      <c r="G42" s="37" t="s">
        <v>486</v>
      </c>
      <c r="H42" s="37" t="s">
        <v>486</v>
      </c>
      <c r="I42" s="37" t="s">
        <v>486</v>
      </c>
      <c r="J42" s="38" t="s">
        <v>486</v>
      </c>
      <c r="K42" s="22"/>
      <c r="L42" s="22"/>
      <c r="M42" s="22"/>
      <c r="N42" s="22"/>
      <c r="O42" s="22"/>
      <c r="P42" s="22"/>
    </row>
    <row r="43" spans="1:16" ht="39" customHeight="1" thickBot="1" x14ac:dyDescent="0.3">
      <c r="A43" s="22"/>
      <c r="B43" s="40"/>
      <c r="C43" s="1180" t="s">
        <v>542</v>
      </c>
      <c r="D43" s="1180"/>
      <c r="E43" s="1181"/>
      <c r="F43" s="41">
        <v>0</v>
      </c>
      <c r="G43" s="42">
        <v>0</v>
      </c>
      <c r="H43" s="42">
        <v>0</v>
      </c>
      <c r="I43" s="42">
        <v>0</v>
      </c>
      <c r="J43" s="43">
        <v>0</v>
      </c>
      <c r="K43" s="22"/>
      <c r="L43" s="22"/>
      <c r="M43" s="22"/>
      <c r="N43" s="22"/>
      <c r="O43" s="22"/>
      <c r="P43" s="22"/>
    </row>
    <row r="44" spans="1:16" ht="39" customHeight="1" x14ac:dyDescent="0.25">
      <c r="A44" s="22"/>
      <c r="B44" s="44"/>
      <c r="C44" s="45"/>
      <c r="D44" s="45"/>
      <c r="E44" s="45"/>
      <c r="F44" s="22"/>
      <c r="G44" s="22"/>
      <c r="H44" s="22"/>
      <c r="I44" s="22"/>
      <c r="J44" s="22"/>
      <c r="K44" s="22"/>
      <c r="L44" s="22"/>
      <c r="M44" s="22"/>
      <c r="N44" s="22"/>
      <c r="O44" s="22"/>
      <c r="P44" s="22"/>
    </row>
    <row r="45" spans="1:16" ht="16.149999999999999" x14ac:dyDescent="0.25">
      <c r="A45" s="22"/>
      <c r="B45" s="22"/>
      <c r="C45" s="22"/>
      <c r="D45" s="22"/>
      <c r="E45" s="22"/>
      <c r="F45" s="22"/>
      <c r="G45" s="22"/>
      <c r="H45" s="22"/>
      <c r="I45" s="22"/>
      <c r="J45" s="22"/>
      <c r="K45" s="22"/>
      <c r="L45" s="22"/>
      <c r="M45" s="22"/>
      <c r="N45" s="22"/>
      <c r="O45" s="22"/>
      <c r="P45" s="22"/>
    </row>
  </sheetData>
  <sheetProtection algorithmName="SHA-512" hashValue="Jws+H8V+ryEbY3bvxhzaLtf+n0+tTPmi61VbaZkh+UuviGGWpRACVRxtWWif5e4yKjAzcITHmJ8TN6v8F6n/oQ==" saltValue="s82PMeLdbvFgynAxarpQe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70"/>
  <sheetViews>
    <sheetView showGridLines="0" zoomScaleSheetLayoutView="55" workbookViewId="0"/>
  </sheetViews>
  <sheetFormatPr defaultColWidth="0" defaultRowHeight="12.6" customHeight="1" zeroHeight="1" x14ac:dyDescent="0.25"/>
  <cols>
    <col min="1" max="1" width="6.6640625" style="47" customWidth="1"/>
    <col min="2" max="3" width="10.86328125" style="47" customWidth="1"/>
    <col min="4" max="4" width="10" style="47" customWidth="1"/>
    <col min="5" max="10" width="11" style="47" customWidth="1"/>
    <col min="11" max="15" width="13.1328125" style="47" customWidth="1"/>
    <col min="16" max="21" width="11.46484375" style="47" customWidth="1"/>
    <col min="22" max="16384" width="0" style="47" hidden="1"/>
  </cols>
  <sheetData>
    <row r="1" spans="1:21" ht="13.5" customHeight="1" x14ac:dyDescent="0.25">
      <c r="A1" s="46"/>
      <c r="B1" s="46"/>
      <c r="C1" s="46"/>
      <c r="D1" s="46"/>
      <c r="E1" s="46"/>
      <c r="F1" s="46"/>
      <c r="G1" s="46"/>
      <c r="H1" s="46"/>
      <c r="I1" s="46"/>
      <c r="J1" s="46"/>
      <c r="K1" s="46"/>
      <c r="L1" s="46"/>
      <c r="M1" s="46"/>
      <c r="N1" s="46"/>
      <c r="O1" s="46"/>
      <c r="P1" s="46"/>
      <c r="Q1" s="46"/>
      <c r="R1" s="46"/>
      <c r="S1" s="46"/>
      <c r="T1" s="46"/>
      <c r="U1" s="46"/>
    </row>
    <row r="2" spans="1:21" ht="13.5" customHeight="1" x14ac:dyDescent="0.25">
      <c r="A2" s="46"/>
      <c r="B2" s="46"/>
      <c r="C2" s="46"/>
      <c r="D2" s="46"/>
      <c r="E2" s="46"/>
      <c r="F2" s="46"/>
      <c r="G2" s="46"/>
      <c r="H2" s="46"/>
      <c r="I2" s="46"/>
      <c r="J2" s="46"/>
      <c r="K2" s="46"/>
      <c r="L2" s="46"/>
      <c r="M2" s="46"/>
      <c r="N2" s="46"/>
      <c r="O2" s="46"/>
      <c r="P2" s="46"/>
      <c r="Q2" s="46"/>
      <c r="R2" s="46"/>
      <c r="S2" s="46"/>
      <c r="T2" s="46"/>
      <c r="U2" s="46"/>
    </row>
    <row r="3" spans="1:21" ht="13.5" customHeight="1" x14ac:dyDescent="0.25">
      <c r="A3" s="46"/>
      <c r="B3" s="46"/>
      <c r="C3" s="46"/>
      <c r="D3" s="46"/>
      <c r="E3" s="46"/>
      <c r="F3" s="46"/>
      <c r="G3" s="46"/>
      <c r="H3" s="46"/>
      <c r="I3" s="46"/>
      <c r="J3" s="46"/>
      <c r="K3" s="46"/>
      <c r="L3" s="46"/>
      <c r="M3" s="46"/>
      <c r="N3" s="46"/>
      <c r="O3" s="46"/>
      <c r="P3" s="46"/>
      <c r="Q3" s="46"/>
      <c r="R3" s="46"/>
      <c r="S3" s="46"/>
      <c r="T3" s="46"/>
      <c r="U3" s="46"/>
    </row>
    <row r="4" spans="1:21" ht="13.5" customHeight="1" x14ac:dyDescent="0.25">
      <c r="A4" s="46"/>
      <c r="B4" s="46"/>
      <c r="C4" s="46"/>
      <c r="D4" s="46"/>
      <c r="E4" s="46"/>
      <c r="F4" s="46"/>
      <c r="G4" s="46"/>
      <c r="H4" s="46"/>
      <c r="I4" s="46"/>
      <c r="J4" s="46"/>
      <c r="K4" s="46"/>
      <c r="L4" s="46"/>
      <c r="M4" s="46"/>
      <c r="N4" s="46"/>
      <c r="O4" s="46"/>
      <c r="P4" s="46"/>
      <c r="Q4" s="46"/>
      <c r="R4" s="46"/>
      <c r="S4" s="46"/>
      <c r="T4" s="46"/>
      <c r="U4" s="46"/>
    </row>
    <row r="5" spans="1:21" ht="13.5" customHeight="1" x14ac:dyDescent="0.25">
      <c r="A5" s="46"/>
      <c r="B5" s="46"/>
      <c r="C5" s="46"/>
      <c r="D5" s="46"/>
      <c r="E5" s="46"/>
      <c r="F5" s="46"/>
      <c r="G5" s="46"/>
      <c r="H5" s="46"/>
      <c r="I5" s="46"/>
      <c r="J5" s="46"/>
      <c r="K5" s="46"/>
      <c r="L5" s="46"/>
      <c r="M5" s="46"/>
      <c r="N5" s="46"/>
      <c r="O5" s="46"/>
      <c r="P5" s="46"/>
      <c r="Q5" s="46"/>
      <c r="R5" s="46"/>
      <c r="S5" s="46"/>
      <c r="T5" s="46"/>
      <c r="U5" s="46"/>
    </row>
    <row r="6" spans="1:21" ht="13.5" customHeight="1" x14ac:dyDescent="0.25">
      <c r="A6" s="46"/>
      <c r="B6" s="46"/>
      <c r="C6" s="46"/>
      <c r="D6" s="46"/>
      <c r="E6" s="46"/>
      <c r="F6" s="46"/>
      <c r="G6" s="46"/>
      <c r="H6" s="46"/>
      <c r="I6" s="46"/>
      <c r="J6" s="46"/>
      <c r="K6" s="46"/>
      <c r="L6" s="46"/>
      <c r="M6" s="46"/>
      <c r="N6" s="46"/>
      <c r="O6" s="46"/>
      <c r="P6" s="46"/>
      <c r="Q6" s="46"/>
      <c r="R6" s="46"/>
      <c r="S6" s="46"/>
      <c r="T6" s="46"/>
      <c r="U6" s="46"/>
    </row>
    <row r="7" spans="1:21" ht="13.5" customHeight="1" x14ac:dyDescent="0.25">
      <c r="A7" s="46"/>
      <c r="B7" s="46"/>
      <c r="C7" s="46"/>
      <c r="D7" s="46"/>
      <c r="E7" s="46"/>
      <c r="F7" s="46"/>
      <c r="G7" s="46"/>
      <c r="H7" s="46"/>
      <c r="I7" s="46"/>
      <c r="J7" s="46"/>
      <c r="K7" s="46"/>
      <c r="L7" s="46"/>
      <c r="M7" s="46"/>
      <c r="N7" s="46"/>
      <c r="O7" s="46"/>
      <c r="P7" s="46"/>
      <c r="Q7" s="46"/>
      <c r="R7" s="46"/>
      <c r="S7" s="46"/>
      <c r="T7" s="46"/>
      <c r="U7" s="46"/>
    </row>
    <row r="8" spans="1:21" ht="13.5" customHeight="1" x14ac:dyDescent="0.25">
      <c r="A8" s="46"/>
      <c r="B8" s="46"/>
      <c r="C8" s="46"/>
      <c r="D8" s="46"/>
      <c r="E8" s="46"/>
      <c r="F8" s="46"/>
      <c r="G8" s="46"/>
      <c r="H8" s="46"/>
      <c r="I8" s="46"/>
      <c r="J8" s="46"/>
      <c r="K8" s="46"/>
      <c r="L8" s="46"/>
      <c r="M8" s="46"/>
      <c r="N8" s="46"/>
      <c r="O8" s="46"/>
      <c r="P8" s="46"/>
      <c r="Q8" s="46"/>
      <c r="R8" s="46"/>
      <c r="S8" s="46"/>
      <c r="T8" s="46"/>
      <c r="U8" s="46"/>
    </row>
    <row r="9" spans="1:21" ht="13.5" customHeight="1" x14ac:dyDescent="0.25">
      <c r="A9" s="46"/>
      <c r="B9" s="46"/>
      <c r="C9" s="46"/>
      <c r="D9" s="46"/>
      <c r="E9" s="46"/>
      <c r="F9" s="46"/>
      <c r="G9" s="46"/>
      <c r="H9" s="46"/>
      <c r="I9" s="46"/>
      <c r="J9" s="46"/>
      <c r="K9" s="46"/>
      <c r="L9" s="46"/>
      <c r="M9" s="46"/>
      <c r="N9" s="46"/>
      <c r="O9" s="46"/>
      <c r="P9" s="46"/>
      <c r="Q9" s="46"/>
      <c r="R9" s="46"/>
      <c r="S9" s="46"/>
      <c r="T9" s="46"/>
      <c r="U9" s="46"/>
    </row>
    <row r="10" spans="1:21" ht="13.5" customHeight="1" x14ac:dyDescent="0.2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3">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35">
      <c r="A44" s="46"/>
      <c r="B44" s="49" t="s">
        <v>8</v>
      </c>
      <c r="C44" s="50"/>
      <c r="D44" s="50"/>
      <c r="E44" s="51"/>
      <c r="F44" s="51"/>
      <c r="G44" s="51"/>
      <c r="H44" s="51"/>
      <c r="I44" s="51"/>
      <c r="J44" s="52" t="s">
        <v>2</v>
      </c>
      <c r="K44" s="53" t="s">
        <v>525</v>
      </c>
      <c r="L44" s="54" t="s">
        <v>526</v>
      </c>
      <c r="M44" s="54" t="s">
        <v>527</v>
      </c>
      <c r="N44" s="54" t="s">
        <v>528</v>
      </c>
      <c r="O44" s="55" t="s">
        <v>529</v>
      </c>
      <c r="P44" s="46"/>
      <c r="Q44" s="46"/>
      <c r="R44" s="46"/>
      <c r="S44" s="46"/>
      <c r="T44" s="46"/>
      <c r="U44" s="46"/>
    </row>
    <row r="45" spans="1:21" ht="30.75" customHeight="1" x14ac:dyDescent="0.25">
      <c r="A45" s="46"/>
      <c r="B45" s="1207" t="s">
        <v>9</v>
      </c>
      <c r="C45" s="1208"/>
      <c r="D45" s="56"/>
      <c r="E45" s="1213" t="s">
        <v>10</v>
      </c>
      <c r="F45" s="1213"/>
      <c r="G45" s="1213"/>
      <c r="H45" s="1213"/>
      <c r="I45" s="1213"/>
      <c r="J45" s="1214"/>
      <c r="K45" s="57">
        <v>5380</v>
      </c>
      <c r="L45" s="58">
        <v>5238</v>
      </c>
      <c r="M45" s="58">
        <v>5020</v>
      </c>
      <c r="N45" s="58">
        <v>4817</v>
      </c>
      <c r="O45" s="59">
        <v>4592</v>
      </c>
      <c r="P45" s="46"/>
      <c r="Q45" s="46"/>
      <c r="R45" s="46"/>
      <c r="S45" s="46"/>
      <c r="T45" s="46"/>
      <c r="U45" s="46"/>
    </row>
    <row r="46" spans="1:21" ht="30.75" customHeight="1" x14ac:dyDescent="0.25">
      <c r="A46" s="46"/>
      <c r="B46" s="1209"/>
      <c r="C46" s="1210"/>
      <c r="D46" s="60"/>
      <c r="E46" s="1186" t="s">
        <v>11</v>
      </c>
      <c r="F46" s="1186"/>
      <c r="G46" s="1186"/>
      <c r="H46" s="1186"/>
      <c r="I46" s="1186"/>
      <c r="J46" s="1187"/>
      <c r="K46" s="61" t="s">
        <v>486</v>
      </c>
      <c r="L46" s="62" t="s">
        <v>486</v>
      </c>
      <c r="M46" s="62" t="s">
        <v>486</v>
      </c>
      <c r="N46" s="62" t="s">
        <v>486</v>
      </c>
      <c r="O46" s="63" t="s">
        <v>486</v>
      </c>
      <c r="P46" s="46"/>
      <c r="Q46" s="46"/>
      <c r="R46" s="46"/>
      <c r="S46" s="46"/>
      <c r="T46" s="46"/>
      <c r="U46" s="46"/>
    </row>
    <row r="47" spans="1:21" ht="30.75" customHeight="1" x14ac:dyDescent="0.25">
      <c r="A47" s="46"/>
      <c r="B47" s="1209"/>
      <c r="C47" s="1210"/>
      <c r="D47" s="60"/>
      <c r="E47" s="1186" t="s">
        <v>12</v>
      </c>
      <c r="F47" s="1186"/>
      <c r="G47" s="1186"/>
      <c r="H47" s="1186"/>
      <c r="I47" s="1186"/>
      <c r="J47" s="1187"/>
      <c r="K47" s="61" t="s">
        <v>486</v>
      </c>
      <c r="L47" s="62" t="s">
        <v>486</v>
      </c>
      <c r="M47" s="62" t="s">
        <v>486</v>
      </c>
      <c r="N47" s="62" t="s">
        <v>486</v>
      </c>
      <c r="O47" s="63" t="s">
        <v>486</v>
      </c>
      <c r="P47" s="46"/>
      <c r="Q47" s="46"/>
      <c r="R47" s="46"/>
      <c r="S47" s="46"/>
      <c r="T47" s="46"/>
      <c r="U47" s="46"/>
    </row>
    <row r="48" spans="1:21" ht="30.75" customHeight="1" x14ac:dyDescent="0.25">
      <c r="A48" s="46"/>
      <c r="B48" s="1209"/>
      <c r="C48" s="1210"/>
      <c r="D48" s="60"/>
      <c r="E48" s="1186" t="s">
        <v>13</v>
      </c>
      <c r="F48" s="1186"/>
      <c r="G48" s="1186"/>
      <c r="H48" s="1186"/>
      <c r="I48" s="1186"/>
      <c r="J48" s="1187"/>
      <c r="K48" s="61">
        <v>1380</v>
      </c>
      <c r="L48" s="62">
        <v>1520</v>
      </c>
      <c r="M48" s="62">
        <v>1641</v>
      </c>
      <c r="N48" s="62">
        <v>1636</v>
      </c>
      <c r="O48" s="63">
        <v>1627</v>
      </c>
      <c r="P48" s="46"/>
      <c r="Q48" s="46"/>
      <c r="R48" s="46"/>
      <c r="S48" s="46"/>
      <c r="T48" s="46"/>
      <c r="U48" s="46"/>
    </row>
    <row r="49" spans="1:21" ht="30.75" customHeight="1" x14ac:dyDescent="0.25">
      <c r="A49" s="46"/>
      <c r="B49" s="1209"/>
      <c r="C49" s="1210"/>
      <c r="D49" s="60"/>
      <c r="E49" s="1186" t="s">
        <v>14</v>
      </c>
      <c r="F49" s="1186"/>
      <c r="G49" s="1186"/>
      <c r="H49" s="1186"/>
      <c r="I49" s="1186"/>
      <c r="J49" s="1187"/>
      <c r="K49" s="61">
        <v>207</v>
      </c>
      <c r="L49" s="62">
        <v>220</v>
      </c>
      <c r="M49" s="62">
        <v>248</v>
      </c>
      <c r="N49" s="62">
        <v>290</v>
      </c>
      <c r="O49" s="63">
        <v>323</v>
      </c>
      <c r="P49" s="46"/>
      <c r="Q49" s="46"/>
      <c r="R49" s="46"/>
      <c r="S49" s="46"/>
      <c r="T49" s="46"/>
      <c r="U49" s="46"/>
    </row>
    <row r="50" spans="1:21" ht="30.75" customHeight="1" x14ac:dyDescent="0.25">
      <c r="A50" s="46"/>
      <c r="B50" s="1209"/>
      <c r="C50" s="1210"/>
      <c r="D50" s="60"/>
      <c r="E50" s="1186" t="s">
        <v>15</v>
      </c>
      <c r="F50" s="1186"/>
      <c r="G50" s="1186"/>
      <c r="H50" s="1186"/>
      <c r="I50" s="1186"/>
      <c r="J50" s="1187"/>
      <c r="K50" s="61">
        <v>5</v>
      </c>
      <c r="L50" s="62">
        <v>4</v>
      </c>
      <c r="M50" s="62">
        <v>3</v>
      </c>
      <c r="N50" s="62">
        <v>3</v>
      </c>
      <c r="O50" s="63">
        <v>3</v>
      </c>
      <c r="P50" s="46"/>
      <c r="Q50" s="46"/>
      <c r="R50" s="46"/>
      <c r="S50" s="46"/>
      <c r="T50" s="46"/>
      <c r="U50" s="46"/>
    </row>
    <row r="51" spans="1:21" ht="30.75" customHeight="1" x14ac:dyDescent="0.25">
      <c r="A51" s="46"/>
      <c r="B51" s="1211"/>
      <c r="C51" s="1212"/>
      <c r="D51" s="64"/>
      <c r="E51" s="1186" t="s">
        <v>16</v>
      </c>
      <c r="F51" s="1186"/>
      <c r="G51" s="1186"/>
      <c r="H51" s="1186"/>
      <c r="I51" s="1186"/>
      <c r="J51" s="1187"/>
      <c r="K51" s="61">
        <v>0</v>
      </c>
      <c r="L51" s="62">
        <v>0</v>
      </c>
      <c r="M51" s="62">
        <v>0</v>
      </c>
      <c r="N51" s="62">
        <v>0</v>
      </c>
      <c r="O51" s="63">
        <v>0</v>
      </c>
      <c r="P51" s="46"/>
      <c r="Q51" s="46"/>
      <c r="R51" s="46"/>
      <c r="S51" s="46"/>
      <c r="T51" s="46"/>
      <c r="U51" s="46"/>
    </row>
    <row r="52" spans="1:21" ht="30.75" customHeight="1" x14ac:dyDescent="0.25">
      <c r="A52" s="46"/>
      <c r="B52" s="1184" t="s">
        <v>17</v>
      </c>
      <c r="C52" s="1185"/>
      <c r="D52" s="64"/>
      <c r="E52" s="1186" t="s">
        <v>18</v>
      </c>
      <c r="F52" s="1186"/>
      <c r="G52" s="1186"/>
      <c r="H52" s="1186"/>
      <c r="I52" s="1186"/>
      <c r="J52" s="1187"/>
      <c r="K52" s="61">
        <v>5621</v>
      </c>
      <c r="L52" s="62">
        <v>5533</v>
      </c>
      <c r="M52" s="62">
        <v>5302</v>
      </c>
      <c r="N52" s="62">
        <v>5091</v>
      </c>
      <c r="O52" s="63">
        <v>4857</v>
      </c>
      <c r="P52" s="46"/>
      <c r="Q52" s="46"/>
      <c r="R52" s="46"/>
      <c r="S52" s="46"/>
      <c r="T52" s="46"/>
      <c r="U52" s="46"/>
    </row>
    <row r="53" spans="1:21" ht="30.75" customHeight="1" thickBot="1" x14ac:dyDescent="0.3">
      <c r="A53" s="46"/>
      <c r="B53" s="1188" t="s">
        <v>19</v>
      </c>
      <c r="C53" s="1189"/>
      <c r="D53" s="65"/>
      <c r="E53" s="1190" t="s">
        <v>20</v>
      </c>
      <c r="F53" s="1190"/>
      <c r="G53" s="1190"/>
      <c r="H53" s="1190"/>
      <c r="I53" s="1190"/>
      <c r="J53" s="1191"/>
      <c r="K53" s="66">
        <v>1351</v>
      </c>
      <c r="L53" s="67">
        <v>1449</v>
      </c>
      <c r="M53" s="67">
        <v>1610</v>
      </c>
      <c r="N53" s="67">
        <v>1655</v>
      </c>
      <c r="O53" s="68">
        <v>1688</v>
      </c>
      <c r="P53" s="46"/>
      <c r="Q53" s="46"/>
      <c r="R53" s="46"/>
      <c r="S53" s="46"/>
      <c r="T53" s="46"/>
      <c r="U53" s="46"/>
    </row>
    <row r="54" spans="1:21" ht="24" customHeight="1" x14ac:dyDescent="0.3">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3">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35">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35">
      <c r="A57" s="46"/>
      <c r="B57" s="74"/>
      <c r="C57" s="75"/>
      <c r="D57" s="75"/>
      <c r="E57" s="76"/>
      <c r="F57" s="76"/>
      <c r="G57" s="76"/>
      <c r="H57" s="76"/>
      <c r="I57" s="76"/>
      <c r="J57" s="77" t="s">
        <v>2</v>
      </c>
      <c r="K57" s="78" t="s">
        <v>543</v>
      </c>
      <c r="L57" s="79" t="s">
        <v>544</v>
      </c>
      <c r="M57" s="79" t="s">
        <v>545</v>
      </c>
      <c r="N57" s="79" t="s">
        <v>546</v>
      </c>
      <c r="O57" s="80" t="s">
        <v>547</v>
      </c>
      <c r="P57" s="46"/>
      <c r="Q57" s="46"/>
      <c r="R57" s="46"/>
      <c r="S57" s="46"/>
      <c r="T57" s="46"/>
      <c r="U57" s="46"/>
    </row>
    <row r="58" spans="1:21" ht="31.5" customHeight="1" x14ac:dyDescent="0.25">
      <c r="B58" s="1192" t="s">
        <v>24</v>
      </c>
      <c r="C58" s="1193"/>
      <c r="D58" s="1198" t="s">
        <v>25</v>
      </c>
      <c r="E58" s="1199"/>
      <c r="F58" s="1199"/>
      <c r="G58" s="1199"/>
      <c r="H58" s="1199"/>
      <c r="I58" s="1199"/>
      <c r="J58" s="1200"/>
      <c r="K58" s="81"/>
      <c r="L58" s="82"/>
      <c r="M58" s="82"/>
      <c r="N58" s="82"/>
      <c r="O58" s="83"/>
    </row>
    <row r="59" spans="1:21" ht="31.5" customHeight="1" x14ac:dyDescent="0.25">
      <c r="B59" s="1194"/>
      <c r="C59" s="1195"/>
      <c r="D59" s="1201" t="s">
        <v>26</v>
      </c>
      <c r="E59" s="1202"/>
      <c r="F59" s="1202"/>
      <c r="G59" s="1202"/>
      <c r="H59" s="1202"/>
      <c r="I59" s="1202"/>
      <c r="J59" s="1203"/>
      <c r="K59" s="84"/>
      <c r="L59" s="85"/>
      <c r="M59" s="85"/>
      <c r="N59" s="85"/>
      <c r="O59" s="86"/>
    </row>
    <row r="60" spans="1:21" ht="31.5" customHeight="1" thickBot="1" x14ac:dyDescent="0.3">
      <c r="B60" s="1196"/>
      <c r="C60" s="1197"/>
      <c r="D60" s="1204" t="s">
        <v>27</v>
      </c>
      <c r="E60" s="1205"/>
      <c r="F60" s="1205"/>
      <c r="G60" s="1205"/>
      <c r="H60" s="1205"/>
      <c r="I60" s="1205"/>
      <c r="J60" s="1206"/>
      <c r="K60" s="87"/>
      <c r="L60" s="88"/>
      <c r="M60" s="88"/>
      <c r="N60" s="88"/>
      <c r="O60" s="89"/>
    </row>
    <row r="61" spans="1:21" ht="24" customHeight="1" x14ac:dyDescent="0.25">
      <c r="B61" s="90"/>
      <c r="C61" s="90"/>
      <c r="D61" s="91" t="s">
        <v>28</v>
      </c>
      <c r="E61" s="92"/>
      <c r="F61" s="92"/>
      <c r="G61" s="92"/>
      <c r="H61" s="92"/>
      <c r="I61" s="92"/>
      <c r="J61" s="92"/>
      <c r="K61" s="92"/>
      <c r="L61" s="92"/>
      <c r="M61" s="92"/>
      <c r="N61" s="92"/>
      <c r="O61" s="92"/>
    </row>
    <row r="62" spans="1:21" ht="24" customHeight="1" x14ac:dyDescent="0.25">
      <c r="B62" s="93"/>
      <c r="C62" s="93"/>
      <c r="D62" s="91" t="s">
        <v>29</v>
      </c>
      <c r="E62" s="92"/>
      <c r="F62" s="92"/>
      <c r="G62" s="92"/>
      <c r="H62" s="92"/>
      <c r="I62" s="92"/>
      <c r="J62" s="92"/>
      <c r="K62" s="92"/>
      <c r="L62" s="92"/>
      <c r="M62" s="92"/>
      <c r="N62" s="92"/>
      <c r="O62" s="92"/>
    </row>
    <row r="63" spans="1:21" ht="24" customHeight="1" x14ac:dyDescent="0.3">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3">
      <c r="A64" s="46"/>
      <c r="B64" s="69"/>
      <c r="C64" s="46"/>
      <c r="D64" s="46"/>
      <c r="E64" s="46"/>
      <c r="F64" s="46"/>
      <c r="G64" s="46"/>
      <c r="H64" s="46"/>
      <c r="I64" s="46"/>
      <c r="J64" s="46"/>
      <c r="K64" s="46"/>
      <c r="L64" s="46"/>
      <c r="M64" s="46"/>
      <c r="N64" s="46"/>
      <c r="O64" s="46"/>
      <c r="P64" s="46"/>
      <c r="Q64" s="46"/>
      <c r="R64" s="46"/>
      <c r="S64" s="46"/>
      <c r="T64" s="46"/>
      <c r="U64" s="46"/>
    </row>
    <row r="65" s="47" customFormat="1" ht="12.6" hidden="1" customHeight="1" x14ac:dyDescent="0.25"/>
    <row r="66" s="47" customFormat="1" ht="12.6" hidden="1" customHeight="1" x14ac:dyDescent="0.25"/>
    <row r="67" s="47" customFormat="1" ht="12.6" hidden="1" customHeight="1" x14ac:dyDescent="0.25"/>
    <row r="68" s="47" customFormat="1" ht="12.6" hidden="1" customHeight="1" x14ac:dyDescent="0.25"/>
    <row r="69" s="47" customFormat="1" ht="12.6" hidden="1" customHeight="1" x14ac:dyDescent="0.25"/>
    <row r="70" s="47" customFormat="1" ht="12.6" hidden="1" customHeight="1" x14ac:dyDescent="0.25"/>
  </sheetData>
  <sheetProtection algorithmName="SHA-512" hashValue="1jnmEexBXsY3MMhHaixEUVKiHKGmiQiJaz6NWIC+l98P3r2NLMXmYnwXAQTtc867E6+ShJ9TbqZs5UdgIAnCQQ==" saltValue="oYhQ0zmhL5H03H3byZ3fhQ=="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heetViews>
  <sheetFormatPr defaultColWidth="0" defaultRowHeight="13.5" customHeight="1" zeroHeight="1" x14ac:dyDescent="0.25"/>
  <cols>
    <col min="1" max="1" width="6.6640625" style="94" customWidth="1"/>
    <col min="2" max="3" width="12.6640625" style="94" customWidth="1"/>
    <col min="4" max="4" width="11.6640625" style="94" customWidth="1"/>
    <col min="5" max="8" width="10.33203125" style="94" customWidth="1"/>
    <col min="9" max="13" width="16.33203125" style="94" customWidth="1"/>
    <col min="14" max="19" width="12.6640625" style="94" customWidth="1"/>
    <col min="20" max="16384" width="0" style="94" hidden="1"/>
  </cols>
  <sheetData>
    <row r="1" ht="15" customHeight="1" x14ac:dyDescent="0.25"/>
    <row r="2" ht="15" customHeight="1" x14ac:dyDescent="0.25"/>
    <row r="3" ht="15" customHeight="1" x14ac:dyDescent="0.25"/>
    <row r="4" ht="15" customHeight="1" x14ac:dyDescent="0.25"/>
    <row r="5" ht="15" customHeight="1" x14ac:dyDescent="0.25"/>
    <row r="6" ht="15" customHeight="1" x14ac:dyDescent="0.25"/>
    <row r="7" ht="15" customHeight="1" x14ac:dyDescent="0.25"/>
    <row r="8" ht="15" customHeight="1" x14ac:dyDescent="0.25"/>
    <row r="9" ht="15" customHeight="1" x14ac:dyDescent="0.25"/>
    <row r="10" ht="15" customHeight="1" x14ac:dyDescent="0.25"/>
    <row r="11" ht="15" customHeight="1" x14ac:dyDescent="0.25"/>
    <row r="12" ht="15" customHeight="1" x14ac:dyDescent="0.25"/>
    <row r="13" ht="15" customHeight="1" x14ac:dyDescent="0.25"/>
    <row r="14" ht="15" customHeight="1" x14ac:dyDescent="0.25"/>
    <row r="15" ht="15" customHeight="1" x14ac:dyDescent="0.25"/>
    <row r="16" ht="15" customHeight="1" x14ac:dyDescent="0.25"/>
    <row r="17" ht="15" customHeight="1" x14ac:dyDescent="0.25"/>
    <row r="18" ht="15" customHeight="1" x14ac:dyDescent="0.25"/>
    <row r="19" ht="15" customHeight="1" x14ac:dyDescent="0.25"/>
    <row r="20" ht="15" customHeight="1" x14ac:dyDescent="0.25"/>
    <row r="21" ht="15" customHeight="1" x14ac:dyDescent="0.25"/>
    <row r="22" ht="15" customHeight="1" x14ac:dyDescent="0.25"/>
    <row r="23" ht="15" customHeight="1" x14ac:dyDescent="0.25"/>
    <row r="24" ht="15" customHeight="1" x14ac:dyDescent="0.25"/>
    <row r="25" ht="15" customHeight="1" x14ac:dyDescent="0.25"/>
    <row r="26" ht="15" customHeight="1" x14ac:dyDescent="0.25"/>
    <row r="27" ht="15" customHeight="1" x14ac:dyDescent="0.25"/>
    <row r="28" ht="15" customHeight="1" x14ac:dyDescent="0.25"/>
    <row r="29" ht="15" customHeight="1" x14ac:dyDescent="0.25"/>
    <row r="30" ht="15" customHeight="1" x14ac:dyDescent="0.25"/>
    <row r="31" ht="15" customHeight="1" x14ac:dyDescent="0.25"/>
    <row r="32" ht="15" customHeight="1" x14ac:dyDescent="0.25"/>
    <row r="33" spans="2:13" ht="15" customHeight="1" x14ac:dyDescent="0.25"/>
    <row r="34" spans="2:13" ht="15" customHeight="1" x14ac:dyDescent="0.25"/>
    <row r="35" spans="2:13" ht="15" customHeight="1" x14ac:dyDescent="0.25"/>
    <row r="36" spans="2:13" ht="15" customHeight="1" x14ac:dyDescent="0.25"/>
    <row r="37" spans="2:13" ht="15" customHeight="1" x14ac:dyDescent="0.25"/>
    <row r="38" spans="2:13" ht="15" customHeight="1" x14ac:dyDescent="0.25"/>
    <row r="39" spans="2:13" ht="27.75" customHeight="1" thickBot="1" x14ac:dyDescent="0.3">
      <c r="M39" s="95" t="s">
        <v>7</v>
      </c>
    </row>
    <row r="40" spans="2:13" ht="27.75" customHeight="1" thickBot="1" x14ac:dyDescent="0.35">
      <c r="B40" s="96" t="s">
        <v>8</v>
      </c>
      <c r="C40" s="97"/>
      <c r="D40" s="97"/>
      <c r="E40" s="98"/>
      <c r="F40" s="98"/>
      <c r="G40" s="98"/>
      <c r="H40" s="99" t="s">
        <v>2</v>
      </c>
      <c r="I40" s="100" t="s">
        <v>525</v>
      </c>
      <c r="J40" s="101" t="s">
        <v>526</v>
      </c>
      <c r="K40" s="101" t="s">
        <v>527</v>
      </c>
      <c r="L40" s="101" t="s">
        <v>528</v>
      </c>
      <c r="M40" s="102" t="s">
        <v>529</v>
      </c>
    </row>
    <row r="41" spans="2:13" ht="27.75" customHeight="1" x14ac:dyDescent="0.25">
      <c r="B41" s="1227" t="s">
        <v>30</v>
      </c>
      <c r="C41" s="1228"/>
      <c r="D41" s="103"/>
      <c r="E41" s="1229" t="s">
        <v>31</v>
      </c>
      <c r="F41" s="1229"/>
      <c r="G41" s="1229"/>
      <c r="H41" s="1230"/>
      <c r="I41" s="338">
        <v>52215</v>
      </c>
      <c r="J41" s="339">
        <v>49844</v>
      </c>
      <c r="K41" s="339">
        <v>48619</v>
      </c>
      <c r="L41" s="339">
        <v>46127</v>
      </c>
      <c r="M41" s="340">
        <v>44265</v>
      </c>
    </row>
    <row r="42" spans="2:13" ht="27.75" customHeight="1" x14ac:dyDescent="0.25">
      <c r="B42" s="1217"/>
      <c r="C42" s="1218"/>
      <c r="D42" s="104"/>
      <c r="E42" s="1221" t="s">
        <v>32</v>
      </c>
      <c r="F42" s="1221"/>
      <c r="G42" s="1221"/>
      <c r="H42" s="1222"/>
      <c r="I42" s="341">
        <v>16</v>
      </c>
      <c r="J42" s="342">
        <v>13</v>
      </c>
      <c r="K42" s="342">
        <v>9</v>
      </c>
      <c r="L42" s="342">
        <v>456</v>
      </c>
      <c r="M42" s="343">
        <v>444</v>
      </c>
    </row>
    <row r="43" spans="2:13" ht="27.75" customHeight="1" x14ac:dyDescent="0.25">
      <c r="B43" s="1217"/>
      <c r="C43" s="1218"/>
      <c r="D43" s="104"/>
      <c r="E43" s="1221" t="s">
        <v>33</v>
      </c>
      <c r="F43" s="1221"/>
      <c r="G43" s="1221"/>
      <c r="H43" s="1222"/>
      <c r="I43" s="341">
        <v>26345</v>
      </c>
      <c r="J43" s="342">
        <v>25455</v>
      </c>
      <c r="K43" s="342">
        <v>24607</v>
      </c>
      <c r="L43" s="342">
        <v>25408</v>
      </c>
      <c r="M43" s="343">
        <v>26094</v>
      </c>
    </row>
    <row r="44" spans="2:13" ht="27.75" customHeight="1" x14ac:dyDescent="0.25">
      <c r="B44" s="1217"/>
      <c r="C44" s="1218"/>
      <c r="D44" s="104"/>
      <c r="E44" s="1221" t="s">
        <v>34</v>
      </c>
      <c r="F44" s="1221"/>
      <c r="G44" s="1221"/>
      <c r="H44" s="1222"/>
      <c r="I44" s="341">
        <v>394</v>
      </c>
      <c r="J44" s="342">
        <v>499</v>
      </c>
      <c r="K44" s="342">
        <v>625</v>
      </c>
      <c r="L44" s="342">
        <v>733</v>
      </c>
      <c r="M44" s="343">
        <v>801</v>
      </c>
    </row>
    <row r="45" spans="2:13" ht="27.75" customHeight="1" x14ac:dyDescent="0.25">
      <c r="B45" s="1217"/>
      <c r="C45" s="1218"/>
      <c r="D45" s="104"/>
      <c r="E45" s="1221" t="s">
        <v>35</v>
      </c>
      <c r="F45" s="1221"/>
      <c r="G45" s="1221"/>
      <c r="H45" s="1222"/>
      <c r="I45" s="341">
        <v>4899</v>
      </c>
      <c r="J45" s="342">
        <v>4988</v>
      </c>
      <c r="K45" s="342">
        <v>5113</v>
      </c>
      <c r="L45" s="342">
        <v>5181</v>
      </c>
      <c r="M45" s="343">
        <v>5327</v>
      </c>
    </row>
    <row r="46" spans="2:13" ht="27.75" customHeight="1" x14ac:dyDescent="0.25">
      <c r="B46" s="1217"/>
      <c r="C46" s="1218"/>
      <c r="D46" s="105"/>
      <c r="E46" s="1221" t="s">
        <v>36</v>
      </c>
      <c r="F46" s="1221"/>
      <c r="G46" s="1221"/>
      <c r="H46" s="1222"/>
      <c r="I46" s="341" t="s">
        <v>486</v>
      </c>
      <c r="J46" s="342" t="s">
        <v>486</v>
      </c>
      <c r="K46" s="342" t="s">
        <v>486</v>
      </c>
      <c r="L46" s="342" t="s">
        <v>486</v>
      </c>
      <c r="M46" s="343" t="s">
        <v>486</v>
      </c>
    </row>
    <row r="47" spans="2:13" ht="27.75" customHeight="1" x14ac:dyDescent="0.25">
      <c r="B47" s="1217"/>
      <c r="C47" s="1218"/>
      <c r="D47" s="106"/>
      <c r="E47" s="1231" t="s">
        <v>37</v>
      </c>
      <c r="F47" s="1232"/>
      <c r="G47" s="1232"/>
      <c r="H47" s="1233"/>
      <c r="I47" s="341" t="s">
        <v>486</v>
      </c>
      <c r="J47" s="342" t="s">
        <v>486</v>
      </c>
      <c r="K47" s="342" t="s">
        <v>486</v>
      </c>
      <c r="L47" s="342" t="s">
        <v>486</v>
      </c>
      <c r="M47" s="343" t="s">
        <v>486</v>
      </c>
    </row>
    <row r="48" spans="2:13" ht="27.75" customHeight="1" x14ac:dyDescent="0.25">
      <c r="B48" s="1217"/>
      <c r="C48" s="1218"/>
      <c r="D48" s="104"/>
      <c r="E48" s="1221" t="s">
        <v>38</v>
      </c>
      <c r="F48" s="1221"/>
      <c r="G48" s="1221"/>
      <c r="H48" s="1222"/>
      <c r="I48" s="341" t="s">
        <v>486</v>
      </c>
      <c r="J48" s="342" t="s">
        <v>486</v>
      </c>
      <c r="K48" s="342" t="s">
        <v>486</v>
      </c>
      <c r="L48" s="342" t="s">
        <v>486</v>
      </c>
      <c r="M48" s="343" t="s">
        <v>486</v>
      </c>
    </row>
    <row r="49" spans="2:13" ht="27.75" customHeight="1" x14ac:dyDescent="0.25">
      <c r="B49" s="1219"/>
      <c r="C49" s="1220"/>
      <c r="D49" s="104"/>
      <c r="E49" s="1221" t="s">
        <v>39</v>
      </c>
      <c r="F49" s="1221"/>
      <c r="G49" s="1221"/>
      <c r="H49" s="1222"/>
      <c r="I49" s="341" t="s">
        <v>486</v>
      </c>
      <c r="J49" s="342" t="s">
        <v>486</v>
      </c>
      <c r="K49" s="342" t="s">
        <v>486</v>
      </c>
      <c r="L49" s="342" t="s">
        <v>486</v>
      </c>
      <c r="M49" s="343" t="s">
        <v>486</v>
      </c>
    </row>
    <row r="50" spans="2:13" ht="27.75" customHeight="1" x14ac:dyDescent="0.25">
      <c r="B50" s="1215" t="s">
        <v>40</v>
      </c>
      <c r="C50" s="1216"/>
      <c r="D50" s="107"/>
      <c r="E50" s="1221" t="s">
        <v>41</v>
      </c>
      <c r="F50" s="1221"/>
      <c r="G50" s="1221"/>
      <c r="H50" s="1222"/>
      <c r="I50" s="341">
        <v>10731</v>
      </c>
      <c r="J50" s="342">
        <v>9717</v>
      </c>
      <c r="K50" s="342">
        <v>10561</v>
      </c>
      <c r="L50" s="342">
        <v>10883</v>
      </c>
      <c r="M50" s="343">
        <v>11180</v>
      </c>
    </row>
    <row r="51" spans="2:13" ht="27.75" customHeight="1" x14ac:dyDescent="0.25">
      <c r="B51" s="1217"/>
      <c r="C51" s="1218"/>
      <c r="D51" s="104"/>
      <c r="E51" s="1221" t="s">
        <v>42</v>
      </c>
      <c r="F51" s="1221"/>
      <c r="G51" s="1221"/>
      <c r="H51" s="1222"/>
      <c r="I51" s="341">
        <v>3552</v>
      </c>
      <c r="J51" s="342">
        <v>3820</v>
      </c>
      <c r="K51" s="342">
        <v>4220</v>
      </c>
      <c r="L51" s="342">
        <v>4304</v>
      </c>
      <c r="M51" s="343">
        <v>4484</v>
      </c>
    </row>
    <row r="52" spans="2:13" ht="27.75" customHeight="1" x14ac:dyDescent="0.25">
      <c r="B52" s="1219"/>
      <c r="C52" s="1220"/>
      <c r="D52" s="104"/>
      <c r="E52" s="1221" t="s">
        <v>43</v>
      </c>
      <c r="F52" s="1221"/>
      <c r="G52" s="1221"/>
      <c r="H52" s="1222"/>
      <c r="I52" s="341">
        <v>56440</v>
      </c>
      <c r="J52" s="342">
        <v>54566</v>
      </c>
      <c r="K52" s="342">
        <v>52470</v>
      </c>
      <c r="L52" s="342">
        <v>49737</v>
      </c>
      <c r="M52" s="343">
        <v>47269</v>
      </c>
    </row>
    <row r="53" spans="2:13" ht="27.75" customHeight="1" thickBot="1" x14ac:dyDescent="0.3">
      <c r="B53" s="1223" t="s">
        <v>19</v>
      </c>
      <c r="C53" s="1224"/>
      <c r="D53" s="108"/>
      <c r="E53" s="1225" t="s">
        <v>44</v>
      </c>
      <c r="F53" s="1225"/>
      <c r="G53" s="1225"/>
      <c r="H53" s="1226"/>
      <c r="I53" s="344">
        <v>13147</v>
      </c>
      <c r="J53" s="345">
        <v>12695</v>
      </c>
      <c r="K53" s="345">
        <v>11722</v>
      </c>
      <c r="L53" s="345">
        <v>12982</v>
      </c>
      <c r="M53" s="346">
        <v>13998</v>
      </c>
    </row>
    <row r="54" spans="2:13" ht="27.75" customHeight="1" x14ac:dyDescent="0.3">
      <c r="B54" s="109"/>
      <c r="C54" s="110"/>
      <c r="D54" s="110"/>
      <c r="E54" s="111"/>
      <c r="F54" s="111"/>
      <c r="G54" s="111"/>
      <c r="H54" s="111"/>
      <c r="I54" s="112"/>
      <c r="J54" s="112"/>
      <c r="K54" s="112"/>
      <c r="L54" s="112"/>
      <c r="M54" s="112"/>
    </row>
    <row r="55" spans="2:13" ht="12.75" x14ac:dyDescent="0.25"/>
  </sheetData>
  <sheetProtection algorithmName="SHA-512" hashValue="TZTb4oG9I7Fn/Nz9s3jqAHgZ9KHjnFiLniZc0EwBfvB8kBtrG7WkpQjIP7b7Q8proLzJ6OV7Nd9uCGFCDGQ1Cw==" saltValue="HwReFTPmW70qY35omOE/v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13.5" customHeight="1" zeroHeight="1" x14ac:dyDescent="0.25"/>
  <cols>
    <col min="1" max="1" width="8.19921875" style="1" customWidth="1"/>
    <col min="2" max="2" width="16.33203125" style="1" customWidth="1"/>
    <col min="3" max="5" width="26.19921875" style="1" customWidth="1"/>
    <col min="6" max="8" width="24.19921875" style="1" customWidth="1"/>
    <col min="9" max="14" width="26" style="1" customWidth="1"/>
    <col min="15" max="15" width="6.1328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5"/>
    <row r="2" ht="16.5" customHeight="1" x14ac:dyDescent="0.25"/>
    <row r="3" ht="16.5" customHeight="1" x14ac:dyDescent="0.25"/>
    <row r="4" ht="16.5" customHeight="1" x14ac:dyDescent="0.25"/>
    <row r="5" ht="16.5" customHeight="1" x14ac:dyDescent="0.25"/>
    <row r="6" ht="16.5" customHeight="1" x14ac:dyDescent="0.25"/>
    <row r="7" ht="16.5" customHeight="1" x14ac:dyDescent="0.25"/>
    <row r="8" ht="16.5" customHeight="1" x14ac:dyDescent="0.25"/>
    <row r="9" ht="16.5" customHeight="1" x14ac:dyDescent="0.25"/>
    <row r="10" ht="16.5" customHeight="1" x14ac:dyDescent="0.25"/>
    <row r="11" ht="16.5" customHeight="1" x14ac:dyDescent="0.25"/>
    <row r="12" ht="16.5" customHeight="1" x14ac:dyDescent="0.25"/>
    <row r="13" ht="16.5" customHeight="1" x14ac:dyDescent="0.25"/>
    <row r="14" ht="16.5" customHeight="1" x14ac:dyDescent="0.25"/>
    <row r="15" ht="16.5" customHeight="1" x14ac:dyDescent="0.25"/>
    <row r="16" ht="16.5" customHeight="1" x14ac:dyDescent="0.25"/>
    <row r="17" ht="16.5" customHeight="1" x14ac:dyDescent="0.25"/>
    <row r="18" ht="16.5" customHeight="1" x14ac:dyDescent="0.25"/>
    <row r="19" ht="16.5" customHeight="1" x14ac:dyDescent="0.25"/>
    <row r="20" ht="16.5" customHeight="1" x14ac:dyDescent="0.25"/>
    <row r="21" ht="16.5" customHeight="1" x14ac:dyDescent="0.25"/>
    <row r="22" ht="16.5" customHeight="1" x14ac:dyDescent="0.25"/>
    <row r="23" ht="16.5" customHeight="1" x14ac:dyDescent="0.25"/>
    <row r="24" ht="16.5" customHeight="1" x14ac:dyDescent="0.25"/>
    <row r="25" ht="16.5" customHeight="1" x14ac:dyDescent="0.25"/>
    <row r="26" ht="16.5" customHeight="1" x14ac:dyDescent="0.25"/>
    <row r="27" ht="16.5" customHeight="1" x14ac:dyDescent="0.25"/>
    <row r="28" ht="16.5" customHeight="1" x14ac:dyDescent="0.25"/>
    <row r="29" ht="16.5" customHeight="1" x14ac:dyDescent="0.25"/>
    <row r="30" ht="16.5" customHeight="1" x14ac:dyDescent="0.25"/>
    <row r="31" ht="16.5" customHeight="1" x14ac:dyDescent="0.25"/>
    <row r="32" ht="16.5" customHeight="1" x14ac:dyDescent="0.25"/>
    <row r="33" ht="16.5" customHeight="1" x14ac:dyDescent="0.25"/>
    <row r="34" ht="16.5" customHeight="1" x14ac:dyDescent="0.25"/>
    <row r="35" ht="16.5" customHeight="1" x14ac:dyDescent="0.25"/>
    <row r="36" ht="16.5" customHeight="1" x14ac:dyDescent="0.25"/>
    <row r="37" ht="16.5" customHeight="1" x14ac:dyDescent="0.25"/>
    <row r="38" ht="16.5" customHeight="1" x14ac:dyDescent="0.25"/>
    <row r="39" ht="16.5" customHeight="1" x14ac:dyDescent="0.25"/>
    <row r="40" ht="16.5" customHeight="1" x14ac:dyDescent="0.25"/>
    <row r="41" ht="16.5" customHeight="1" x14ac:dyDescent="0.25"/>
    <row r="42" ht="16.5" customHeight="1" x14ac:dyDescent="0.25"/>
    <row r="43" ht="16.5" customHeight="1" x14ac:dyDescent="0.25"/>
    <row r="44" ht="16.5" customHeight="1" x14ac:dyDescent="0.25"/>
    <row r="45" ht="16.5" customHeight="1" x14ac:dyDescent="0.25"/>
    <row r="46" ht="16.5" customHeight="1" x14ac:dyDescent="0.25"/>
    <row r="47" ht="16.5" customHeight="1" x14ac:dyDescent="0.25"/>
    <row r="48" ht="16.5" customHeight="1" x14ac:dyDescent="0.25"/>
    <row r="49" spans="2:8" ht="20.25" customHeight="1" x14ac:dyDescent="0.25"/>
    <row r="50" spans="2:8" ht="16.5" customHeight="1" x14ac:dyDescent="0.25"/>
    <row r="51" spans="2:8" ht="29.25" customHeight="1" x14ac:dyDescent="0.25"/>
    <row r="52" spans="2:8" ht="29.25" customHeight="1" x14ac:dyDescent="0.25"/>
    <row r="53" spans="2:8" ht="52.5" customHeight="1" thickBot="1" x14ac:dyDescent="0.4">
      <c r="B53" s="2"/>
      <c r="C53" s="2"/>
      <c r="D53" s="2"/>
      <c r="E53" s="2"/>
      <c r="F53" s="2"/>
      <c r="G53" s="2"/>
      <c r="H53" s="113" t="s">
        <v>45</v>
      </c>
    </row>
    <row r="54" spans="2:8" ht="29.25" customHeight="1" thickBot="1" x14ac:dyDescent="0.4">
      <c r="B54" s="114" t="s">
        <v>1</v>
      </c>
      <c r="C54" s="115"/>
      <c r="D54" s="115"/>
      <c r="E54" s="116" t="s">
        <v>2</v>
      </c>
      <c r="F54" s="117" t="s">
        <v>527</v>
      </c>
      <c r="G54" s="117" t="s">
        <v>528</v>
      </c>
      <c r="H54" s="118" t="s">
        <v>529</v>
      </c>
    </row>
    <row r="55" spans="2:8" ht="52.5" customHeight="1" x14ac:dyDescent="0.25">
      <c r="B55" s="119"/>
      <c r="C55" s="1242" t="s">
        <v>46</v>
      </c>
      <c r="D55" s="1242"/>
      <c r="E55" s="1243"/>
      <c r="F55" s="120">
        <v>3659</v>
      </c>
      <c r="G55" s="120">
        <v>3824</v>
      </c>
      <c r="H55" s="121">
        <v>3893</v>
      </c>
    </row>
    <row r="56" spans="2:8" ht="52.5" customHeight="1" x14ac:dyDescent="0.25">
      <c r="B56" s="122"/>
      <c r="C56" s="1244" t="s">
        <v>47</v>
      </c>
      <c r="D56" s="1244"/>
      <c r="E56" s="1245"/>
      <c r="F56" s="123">
        <v>1491</v>
      </c>
      <c r="G56" s="123">
        <v>1241</v>
      </c>
      <c r="H56" s="124">
        <v>1060</v>
      </c>
    </row>
    <row r="57" spans="2:8" ht="53.25" customHeight="1" x14ac:dyDescent="0.25">
      <c r="B57" s="122"/>
      <c r="C57" s="1246" t="s">
        <v>48</v>
      </c>
      <c r="D57" s="1246"/>
      <c r="E57" s="1247"/>
      <c r="F57" s="125">
        <v>2472</v>
      </c>
      <c r="G57" s="125">
        <v>2578</v>
      </c>
      <c r="H57" s="126">
        <v>2576</v>
      </c>
    </row>
    <row r="58" spans="2:8" ht="45.75" customHeight="1" x14ac:dyDescent="0.25">
      <c r="B58" s="127"/>
      <c r="C58" s="1234" t="s">
        <v>567</v>
      </c>
      <c r="D58" s="1235"/>
      <c r="E58" s="1236"/>
      <c r="F58" s="347">
        <v>1000</v>
      </c>
      <c r="G58" s="347">
        <v>1000</v>
      </c>
      <c r="H58" s="348">
        <v>1000</v>
      </c>
    </row>
    <row r="59" spans="2:8" ht="45.75" customHeight="1" x14ac:dyDescent="0.25">
      <c r="B59" s="127"/>
      <c r="C59" s="1234" t="s">
        <v>568</v>
      </c>
      <c r="D59" s="1235"/>
      <c r="E59" s="1236"/>
      <c r="F59" s="347">
        <v>668</v>
      </c>
      <c r="G59" s="347">
        <v>742</v>
      </c>
      <c r="H59" s="348">
        <v>817</v>
      </c>
    </row>
    <row r="60" spans="2:8" ht="45.75" customHeight="1" x14ac:dyDescent="0.25">
      <c r="B60" s="127"/>
      <c r="C60" s="1234" t="s">
        <v>569</v>
      </c>
      <c r="D60" s="1235"/>
      <c r="E60" s="1236"/>
      <c r="F60" s="347">
        <v>251</v>
      </c>
      <c r="G60" s="347">
        <v>305</v>
      </c>
      <c r="H60" s="348">
        <v>266</v>
      </c>
    </row>
    <row r="61" spans="2:8" ht="45.75" customHeight="1" x14ac:dyDescent="0.25">
      <c r="B61" s="127"/>
      <c r="C61" s="1234" t="s">
        <v>570</v>
      </c>
      <c r="D61" s="1235"/>
      <c r="E61" s="1236"/>
      <c r="F61" s="347">
        <v>193</v>
      </c>
      <c r="G61" s="347">
        <v>204</v>
      </c>
      <c r="H61" s="348">
        <v>192</v>
      </c>
    </row>
    <row r="62" spans="2:8" ht="45.75" customHeight="1" thickBot="1" x14ac:dyDescent="0.3">
      <c r="B62" s="128"/>
      <c r="C62" s="1237" t="s">
        <v>571</v>
      </c>
      <c r="D62" s="1238"/>
      <c r="E62" s="1239"/>
      <c r="F62" s="349">
        <v>162</v>
      </c>
      <c r="G62" s="349">
        <v>130</v>
      </c>
      <c r="H62" s="350">
        <v>101</v>
      </c>
    </row>
    <row r="63" spans="2:8" ht="52.5" customHeight="1" thickBot="1" x14ac:dyDescent="0.3">
      <c r="B63" s="129"/>
      <c r="C63" s="1240" t="s">
        <v>49</v>
      </c>
      <c r="D63" s="1240"/>
      <c r="E63" s="1241"/>
      <c r="F63" s="130">
        <v>7622</v>
      </c>
      <c r="G63" s="130">
        <v>7642</v>
      </c>
      <c r="H63" s="131">
        <v>7529</v>
      </c>
    </row>
    <row r="64" spans="2:8" ht="12.75" x14ac:dyDescent="0.25"/>
  </sheetData>
  <sheetProtection algorithmName="SHA-512" hashValue="k+klhwEgHM1//jEs+AWg+DVAcbJI+8J0MG/M8n+DIDcIicxX6mOQKTSrB9z/ab6f2UYUNaxtzTlkt7QUfMXEZw==" saltValue="ZgB/pYE7yF6jrzq5mhd71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86B067-9976-4A56-B8B7-63EB25A440A6}">
  <sheetPr>
    <pageSetUpPr fitToPage="1"/>
  </sheetPr>
  <dimension ref="A1:DE85"/>
  <sheetViews>
    <sheetView showGridLines="0" zoomScale="70" zoomScaleNormal="70" zoomScaleSheetLayoutView="55" workbookViewId="0">
      <selection activeCell="AN70" sqref="AN70"/>
    </sheetView>
  </sheetViews>
  <sheetFormatPr defaultColWidth="0" defaultRowHeight="13.5" customHeight="1" zeroHeight="1" x14ac:dyDescent="0.25"/>
  <cols>
    <col min="1" max="1" width="6.33203125" style="353" customWidth="1"/>
    <col min="2" max="107" width="2.46484375" style="353" customWidth="1"/>
    <col min="108" max="108" width="6.1328125" style="361" customWidth="1"/>
    <col min="109" max="109" width="5.86328125" style="360" customWidth="1"/>
    <col min="110" max="110" width="8.6640625" style="353" hidden="1" customWidth="1"/>
    <col min="111" max="16384" width="8.6640625" style="353" hidden="1"/>
  </cols>
  <sheetData>
    <row r="1" spans="1:109" ht="42.75" customHeight="1" x14ac:dyDescent="0.25">
      <c r="A1" s="351"/>
      <c r="B1" s="352"/>
      <c r="DD1" s="353"/>
      <c r="DE1" s="353"/>
    </row>
    <row r="2" spans="1:109" ht="25.5" customHeight="1" x14ac:dyDescent="0.25">
      <c r="A2" s="354"/>
      <c r="C2" s="354"/>
      <c r="O2" s="354"/>
      <c r="P2" s="354"/>
      <c r="Q2" s="354"/>
      <c r="R2" s="354"/>
      <c r="S2" s="354"/>
      <c r="T2" s="354"/>
      <c r="U2" s="354"/>
      <c r="V2" s="354"/>
      <c r="W2" s="354"/>
      <c r="X2" s="354"/>
      <c r="Y2" s="354"/>
      <c r="Z2" s="354"/>
      <c r="AA2" s="354"/>
      <c r="AB2" s="354"/>
      <c r="AC2" s="354"/>
      <c r="AD2" s="354"/>
      <c r="AE2" s="354"/>
      <c r="AF2" s="354"/>
      <c r="AG2" s="354"/>
      <c r="AH2" s="354"/>
      <c r="AI2" s="354"/>
      <c r="AU2" s="354"/>
      <c r="BG2" s="354"/>
      <c r="BS2" s="354"/>
      <c r="CE2" s="354"/>
      <c r="CQ2" s="354"/>
      <c r="DD2" s="353"/>
      <c r="DE2" s="353"/>
    </row>
    <row r="3" spans="1:109" ht="25.5" customHeight="1" x14ac:dyDescent="0.25">
      <c r="A3" s="354"/>
      <c r="C3" s="354"/>
      <c r="O3" s="354"/>
      <c r="P3" s="354"/>
      <c r="Q3" s="354"/>
      <c r="R3" s="354"/>
      <c r="S3" s="354"/>
      <c r="T3" s="354"/>
      <c r="U3" s="354"/>
      <c r="V3" s="354"/>
      <c r="W3" s="354"/>
      <c r="X3" s="354"/>
      <c r="Y3" s="354"/>
      <c r="Z3" s="354"/>
      <c r="AA3" s="354"/>
      <c r="AB3" s="354"/>
      <c r="AC3" s="354"/>
      <c r="AD3" s="354"/>
      <c r="AE3" s="354"/>
      <c r="AF3" s="354"/>
      <c r="AG3" s="354"/>
      <c r="AH3" s="354"/>
      <c r="AI3" s="354"/>
      <c r="AU3" s="354"/>
      <c r="BG3" s="354"/>
      <c r="BS3" s="354"/>
      <c r="CE3" s="354"/>
      <c r="CQ3" s="354"/>
      <c r="DD3" s="353"/>
      <c r="DE3" s="353"/>
    </row>
    <row r="4" spans="1:109" s="355" customFormat="1" ht="12.75" x14ac:dyDescent="0.25">
      <c r="A4" s="354"/>
      <c r="B4" s="354"/>
      <c r="C4" s="354"/>
      <c r="D4" s="354"/>
      <c r="E4" s="354"/>
      <c r="F4" s="354"/>
      <c r="G4" s="354"/>
      <c r="H4" s="354"/>
      <c r="I4" s="354"/>
      <c r="J4" s="354"/>
      <c r="K4" s="354"/>
      <c r="L4" s="354"/>
      <c r="M4" s="354"/>
      <c r="N4" s="354"/>
      <c r="O4" s="354"/>
      <c r="P4" s="354"/>
      <c r="Q4" s="354"/>
      <c r="R4" s="354"/>
      <c r="S4" s="354"/>
      <c r="T4" s="354"/>
      <c r="U4" s="354"/>
      <c r="V4" s="354"/>
      <c r="W4" s="354"/>
      <c r="X4" s="354"/>
      <c r="Y4" s="354"/>
      <c r="Z4" s="354"/>
      <c r="AA4" s="354"/>
      <c r="AB4" s="354"/>
      <c r="AC4" s="354"/>
      <c r="AD4" s="354"/>
      <c r="AE4" s="354"/>
      <c r="AF4" s="354"/>
      <c r="AG4" s="354"/>
      <c r="AH4" s="354"/>
      <c r="AI4" s="354"/>
      <c r="AJ4" s="354"/>
      <c r="AK4" s="354"/>
      <c r="AL4" s="354"/>
      <c r="AM4" s="354"/>
      <c r="AN4" s="354"/>
      <c r="AO4" s="354"/>
      <c r="AP4" s="354"/>
      <c r="AQ4" s="354"/>
      <c r="AR4" s="354"/>
      <c r="AS4" s="354"/>
      <c r="AT4" s="354"/>
      <c r="AU4" s="354"/>
      <c r="AV4" s="354"/>
      <c r="AW4" s="354"/>
      <c r="AX4" s="354"/>
      <c r="AY4" s="354"/>
      <c r="AZ4" s="354"/>
      <c r="BA4" s="354"/>
      <c r="BB4" s="354"/>
      <c r="BC4" s="354"/>
      <c r="BD4" s="354"/>
      <c r="BE4" s="354"/>
      <c r="BF4" s="354"/>
      <c r="BG4" s="354"/>
      <c r="BH4" s="354"/>
      <c r="BI4" s="354"/>
      <c r="BJ4" s="354"/>
      <c r="BK4" s="354"/>
      <c r="BL4" s="354"/>
      <c r="BM4" s="354"/>
      <c r="BN4" s="354"/>
      <c r="BO4" s="354"/>
      <c r="BP4" s="354"/>
      <c r="BQ4" s="354"/>
      <c r="BR4" s="354"/>
      <c r="BS4" s="354"/>
      <c r="BT4" s="354"/>
      <c r="BU4" s="354"/>
      <c r="BV4" s="354"/>
      <c r="BW4" s="354"/>
      <c r="BX4" s="354"/>
      <c r="BY4" s="354"/>
      <c r="BZ4" s="354"/>
      <c r="CA4" s="354"/>
      <c r="CB4" s="354"/>
      <c r="CC4" s="354"/>
      <c r="CD4" s="354"/>
      <c r="CE4" s="354"/>
      <c r="CF4" s="354"/>
      <c r="CG4" s="354"/>
      <c r="CH4" s="354"/>
      <c r="CI4" s="354"/>
      <c r="CJ4" s="354"/>
      <c r="CK4" s="354"/>
      <c r="CL4" s="354"/>
      <c r="CM4" s="354"/>
      <c r="CN4" s="354"/>
      <c r="CO4" s="354"/>
      <c r="CP4" s="354"/>
      <c r="CQ4" s="354"/>
      <c r="CR4" s="354"/>
      <c r="CS4" s="354"/>
      <c r="CT4" s="354"/>
      <c r="CU4" s="354"/>
      <c r="CV4" s="354"/>
      <c r="CW4" s="354"/>
      <c r="CX4" s="354"/>
      <c r="CY4" s="354"/>
      <c r="CZ4" s="354"/>
      <c r="DA4" s="354"/>
      <c r="DB4" s="354"/>
      <c r="DC4" s="354"/>
      <c r="DD4" s="354"/>
      <c r="DE4" s="354"/>
    </row>
    <row r="5" spans="1:109" s="355" customFormat="1" ht="12.75" x14ac:dyDescent="0.25">
      <c r="A5" s="354"/>
      <c r="B5" s="354"/>
      <c r="C5" s="354"/>
      <c r="D5" s="354"/>
      <c r="E5" s="354"/>
      <c r="F5" s="354"/>
      <c r="G5" s="354"/>
      <c r="H5" s="354"/>
      <c r="I5" s="354"/>
      <c r="J5" s="354"/>
      <c r="K5" s="354"/>
      <c r="L5" s="354"/>
      <c r="M5" s="354"/>
      <c r="N5" s="354"/>
      <c r="O5" s="354"/>
      <c r="P5" s="354"/>
      <c r="Q5" s="354"/>
      <c r="R5" s="354"/>
      <c r="S5" s="354"/>
      <c r="T5" s="354"/>
      <c r="U5" s="354"/>
      <c r="V5" s="354"/>
      <c r="W5" s="354"/>
      <c r="X5" s="354"/>
      <c r="Y5" s="354"/>
      <c r="Z5" s="354"/>
      <c r="AA5" s="354"/>
      <c r="AB5" s="354"/>
      <c r="AC5" s="354"/>
      <c r="AD5" s="354"/>
      <c r="AE5" s="354"/>
      <c r="AF5" s="354"/>
      <c r="AG5" s="354"/>
      <c r="AH5" s="354"/>
      <c r="AI5" s="354"/>
      <c r="AJ5" s="354"/>
      <c r="AK5" s="354"/>
      <c r="AL5" s="354"/>
      <c r="AM5" s="354"/>
      <c r="AN5" s="354"/>
      <c r="AO5" s="354"/>
      <c r="AP5" s="354"/>
      <c r="AQ5" s="354"/>
      <c r="AR5" s="354"/>
      <c r="AS5" s="354"/>
      <c r="AT5" s="354"/>
      <c r="AU5" s="354"/>
      <c r="AV5" s="354"/>
      <c r="AW5" s="354"/>
      <c r="AX5" s="354"/>
      <c r="AY5" s="354"/>
      <c r="AZ5" s="354"/>
      <c r="BA5" s="354"/>
      <c r="BB5" s="354"/>
      <c r="BC5" s="354"/>
      <c r="BD5" s="354"/>
      <c r="BE5" s="354"/>
      <c r="BF5" s="354"/>
      <c r="BG5" s="354"/>
      <c r="BH5" s="354"/>
      <c r="BI5" s="354"/>
      <c r="BJ5" s="354"/>
      <c r="BK5" s="354"/>
      <c r="BL5" s="354"/>
      <c r="BM5" s="354"/>
      <c r="BN5" s="354"/>
      <c r="BO5" s="354"/>
      <c r="BP5" s="354"/>
      <c r="BQ5" s="354"/>
      <c r="BR5" s="354"/>
      <c r="BS5" s="354"/>
      <c r="BT5" s="354"/>
      <c r="BU5" s="354"/>
      <c r="BV5" s="354"/>
      <c r="BW5" s="354"/>
      <c r="BX5" s="354"/>
      <c r="BY5" s="354"/>
      <c r="BZ5" s="354"/>
      <c r="CA5" s="354"/>
      <c r="CB5" s="354"/>
      <c r="CC5" s="354"/>
      <c r="CD5" s="354"/>
      <c r="CE5" s="354"/>
      <c r="CF5" s="354"/>
      <c r="CG5" s="354"/>
      <c r="CH5" s="354"/>
      <c r="CI5" s="354"/>
      <c r="CJ5" s="354"/>
      <c r="CK5" s="354"/>
      <c r="CL5" s="354"/>
      <c r="CM5" s="354"/>
      <c r="CN5" s="354"/>
      <c r="CO5" s="354"/>
      <c r="CP5" s="354"/>
      <c r="CQ5" s="354"/>
      <c r="CR5" s="354"/>
      <c r="CS5" s="354"/>
      <c r="CT5" s="354"/>
      <c r="CU5" s="354"/>
      <c r="CV5" s="354"/>
      <c r="CW5" s="354"/>
      <c r="CX5" s="354"/>
      <c r="CY5" s="354"/>
      <c r="CZ5" s="354"/>
      <c r="DA5" s="354"/>
      <c r="DB5" s="354"/>
      <c r="DC5" s="354"/>
      <c r="DD5" s="354"/>
      <c r="DE5" s="354"/>
    </row>
    <row r="6" spans="1:109" s="355" customFormat="1" ht="12.75" x14ac:dyDescent="0.25">
      <c r="A6" s="354"/>
      <c r="B6" s="354"/>
      <c r="C6" s="354"/>
      <c r="D6" s="354"/>
      <c r="E6" s="354"/>
      <c r="F6" s="354"/>
      <c r="G6" s="354"/>
      <c r="H6" s="354"/>
      <c r="I6" s="354"/>
      <c r="J6" s="354"/>
      <c r="K6" s="354"/>
      <c r="L6" s="354"/>
      <c r="M6" s="354"/>
      <c r="N6" s="354"/>
      <c r="O6" s="354"/>
      <c r="P6" s="354"/>
      <c r="Q6" s="354"/>
      <c r="R6" s="354"/>
      <c r="S6" s="354"/>
      <c r="T6" s="354"/>
      <c r="U6" s="354"/>
      <c r="V6" s="354"/>
      <c r="W6" s="354"/>
      <c r="X6" s="354"/>
      <c r="Y6" s="354"/>
      <c r="Z6" s="354"/>
      <c r="AA6" s="354"/>
      <c r="AB6" s="354"/>
      <c r="AC6" s="354"/>
      <c r="AD6" s="354"/>
      <c r="AE6" s="354"/>
      <c r="AF6" s="354"/>
      <c r="AG6" s="354"/>
      <c r="AH6" s="354"/>
      <c r="AI6" s="354"/>
      <c r="AJ6" s="354"/>
      <c r="AK6" s="354"/>
      <c r="AL6" s="354"/>
      <c r="AM6" s="354"/>
      <c r="AN6" s="354"/>
      <c r="AO6" s="354"/>
      <c r="AP6" s="354"/>
      <c r="AQ6" s="354"/>
      <c r="AR6" s="354"/>
      <c r="AS6" s="354"/>
      <c r="AT6" s="354"/>
      <c r="AU6" s="354"/>
      <c r="AV6" s="354"/>
      <c r="AW6" s="354"/>
      <c r="AX6" s="354"/>
      <c r="AY6" s="354"/>
      <c r="AZ6" s="354"/>
      <c r="BA6" s="354"/>
      <c r="BB6" s="354"/>
      <c r="BC6" s="354"/>
      <c r="BD6" s="354"/>
      <c r="BE6" s="354"/>
      <c r="BF6" s="354"/>
      <c r="BG6" s="354"/>
      <c r="BH6" s="354"/>
      <c r="BI6" s="354"/>
      <c r="BJ6" s="354"/>
      <c r="BK6" s="354"/>
      <c r="BL6" s="354"/>
      <c r="BM6" s="354"/>
      <c r="BN6" s="354"/>
      <c r="BO6" s="354"/>
      <c r="BP6" s="354"/>
      <c r="BQ6" s="354"/>
      <c r="BR6" s="354"/>
      <c r="BS6" s="354"/>
      <c r="BT6" s="354"/>
      <c r="BU6" s="354"/>
      <c r="BV6" s="354"/>
      <c r="BW6" s="354"/>
      <c r="BX6" s="354"/>
      <c r="BY6" s="354"/>
      <c r="BZ6" s="354"/>
      <c r="CA6" s="354"/>
      <c r="CB6" s="354"/>
      <c r="CC6" s="354"/>
      <c r="CD6" s="354"/>
      <c r="CE6" s="354"/>
      <c r="CF6" s="354"/>
      <c r="CG6" s="354"/>
      <c r="CH6" s="354"/>
      <c r="CI6" s="354"/>
      <c r="CJ6" s="354"/>
      <c r="CK6" s="354"/>
      <c r="CL6" s="354"/>
      <c r="CM6" s="354"/>
      <c r="CN6" s="354"/>
      <c r="CO6" s="354"/>
      <c r="CP6" s="354"/>
      <c r="CQ6" s="354"/>
      <c r="CR6" s="354"/>
      <c r="CS6" s="354"/>
      <c r="CT6" s="354"/>
      <c r="CU6" s="354"/>
      <c r="CV6" s="354"/>
      <c r="CW6" s="354"/>
      <c r="CX6" s="354"/>
      <c r="CY6" s="354"/>
      <c r="CZ6" s="354"/>
      <c r="DA6" s="354"/>
      <c r="DB6" s="354"/>
      <c r="DC6" s="354"/>
      <c r="DD6" s="354"/>
      <c r="DE6" s="354"/>
    </row>
    <row r="7" spans="1:109" s="355" customFormat="1" ht="12.75" x14ac:dyDescent="0.25">
      <c r="A7" s="354"/>
      <c r="B7" s="354"/>
      <c r="C7" s="354"/>
      <c r="D7" s="354"/>
      <c r="E7" s="354"/>
      <c r="F7" s="354"/>
      <c r="G7" s="354"/>
      <c r="H7" s="354"/>
      <c r="I7" s="354"/>
      <c r="J7" s="354"/>
      <c r="K7" s="354"/>
      <c r="L7" s="354"/>
      <c r="M7" s="354"/>
      <c r="N7" s="354"/>
      <c r="O7" s="354"/>
      <c r="P7" s="354"/>
      <c r="Q7" s="354"/>
      <c r="R7" s="354"/>
      <c r="S7" s="354"/>
      <c r="T7" s="354"/>
      <c r="U7" s="354"/>
      <c r="V7" s="354"/>
      <c r="W7" s="354"/>
      <c r="X7" s="354"/>
      <c r="Y7" s="354"/>
      <c r="Z7" s="354"/>
      <c r="AA7" s="354"/>
      <c r="AB7" s="354"/>
      <c r="AC7" s="354"/>
      <c r="AD7" s="354"/>
      <c r="AE7" s="354"/>
      <c r="AF7" s="354"/>
      <c r="AG7" s="354"/>
      <c r="AH7" s="354"/>
      <c r="AI7" s="354"/>
      <c r="AJ7" s="354"/>
      <c r="AK7" s="354"/>
      <c r="AL7" s="354"/>
      <c r="AM7" s="354"/>
      <c r="AN7" s="354"/>
      <c r="AO7" s="354"/>
      <c r="AP7" s="354"/>
      <c r="AQ7" s="354"/>
      <c r="AR7" s="354"/>
      <c r="AS7" s="354"/>
      <c r="AT7" s="354"/>
      <c r="AU7" s="354"/>
      <c r="AV7" s="354"/>
      <c r="AW7" s="354"/>
      <c r="AX7" s="354"/>
      <c r="AY7" s="354"/>
      <c r="AZ7" s="354"/>
      <c r="BA7" s="354"/>
      <c r="BB7" s="354"/>
      <c r="BC7" s="354"/>
      <c r="BD7" s="354"/>
      <c r="BE7" s="354"/>
      <c r="BF7" s="354"/>
      <c r="BG7" s="354"/>
      <c r="BH7" s="354"/>
      <c r="BI7" s="354"/>
      <c r="BJ7" s="354"/>
      <c r="BK7" s="354"/>
      <c r="BL7" s="354"/>
      <c r="BM7" s="354"/>
      <c r="BN7" s="354"/>
      <c r="BO7" s="354"/>
      <c r="BP7" s="354"/>
      <c r="BQ7" s="354"/>
      <c r="BR7" s="354"/>
      <c r="BS7" s="354"/>
      <c r="BT7" s="354"/>
      <c r="BU7" s="354"/>
      <c r="BV7" s="354"/>
      <c r="BW7" s="354"/>
      <c r="BX7" s="354"/>
      <c r="BY7" s="354"/>
      <c r="BZ7" s="354"/>
      <c r="CA7" s="354"/>
      <c r="CB7" s="354"/>
      <c r="CC7" s="354"/>
      <c r="CD7" s="354"/>
      <c r="CE7" s="354"/>
      <c r="CF7" s="354"/>
      <c r="CG7" s="354"/>
      <c r="CH7" s="354"/>
      <c r="CI7" s="354"/>
      <c r="CJ7" s="354"/>
      <c r="CK7" s="354"/>
      <c r="CL7" s="354"/>
      <c r="CM7" s="354"/>
      <c r="CN7" s="354"/>
      <c r="CO7" s="354"/>
      <c r="CP7" s="354"/>
      <c r="CQ7" s="354"/>
      <c r="CR7" s="354"/>
      <c r="CS7" s="354"/>
      <c r="CT7" s="354"/>
      <c r="CU7" s="354"/>
      <c r="CV7" s="354"/>
      <c r="CW7" s="354"/>
      <c r="CX7" s="354"/>
      <c r="CY7" s="354"/>
      <c r="CZ7" s="354"/>
      <c r="DA7" s="354"/>
      <c r="DB7" s="354"/>
      <c r="DC7" s="354"/>
      <c r="DD7" s="354"/>
      <c r="DE7" s="354"/>
    </row>
    <row r="8" spans="1:109" s="355" customFormat="1" ht="12.75" x14ac:dyDescent="0.25">
      <c r="A8" s="354"/>
      <c r="B8" s="354"/>
      <c r="C8" s="354"/>
      <c r="D8" s="354"/>
      <c r="E8" s="354"/>
      <c r="F8" s="354"/>
      <c r="G8" s="354"/>
      <c r="H8" s="354"/>
      <c r="I8" s="354"/>
      <c r="J8" s="354"/>
      <c r="K8" s="354"/>
      <c r="L8" s="354"/>
      <c r="M8" s="354"/>
      <c r="N8" s="354"/>
      <c r="O8" s="354"/>
      <c r="P8" s="354"/>
      <c r="Q8" s="354"/>
      <c r="R8" s="354"/>
      <c r="S8" s="354"/>
      <c r="T8" s="354"/>
      <c r="U8" s="354"/>
      <c r="V8" s="354"/>
      <c r="W8" s="354"/>
      <c r="X8" s="354"/>
      <c r="Y8" s="354"/>
      <c r="Z8" s="354"/>
      <c r="AA8" s="354"/>
      <c r="AB8" s="354"/>
      <c r="AC8" s="354"/>
      <c r="AD8" s="354"/>
      <c r="AE8" s="354"/>
      <c r="AF8" s="354"/>
      <c r="AG8" s="354"/>
      <c r="AH8" s="354"/>
      <c r="AI8" s="354"/>
      <c r="AJ8" s="354"/>
      <c r="AK8" s="354"/>
      <c r="AL8" s="354"/>
      <c r="AM8" s="354"/>
      <c r="AN8" s="354"/>
      <c r="AO8" s="354"/>
      <c r="AP8" s="354"/>
      <c r="AQ8" s="354"/>
      <c r="AR8" s="354"/>
      <c r="AS8" s="354"/>
      <c r="AT8" s="354"/>
      <c r="AU8" s="354"/>
      <c r="AV8" s="354"/>
      <c r="AW8" s="354"/>
      <c r="AX8" s="354"/>
      <c r="AY8" s="354"/>
      <c r="AZ8" s="354"/>
      <c r="BA8" s="354"/>
      <c r="BB8" s="354"/>
      <c r="BC8" s="354"/>
      <c r="BD8" s="354"/>
      <c r="BE8" s="354"/>
      <c r="BF8" s="354"/>
      <c r="BG8" s="354"/>
      <c r="BH8" s="354"/>
      <c r="BI8" s="354"/>
      <c r="BJ8" s="354"/>
      <c r="BK8" s="354"/>
      <c r="BL8" s="354"/>
      <c r="BM8" s="354"/>
      <c r="BN8" s="354"/>
      <c r="BO8" s="354"/>
      <c r="BP8" s="354"/>
      <c r="BQ8" s="354"/>
      <c r="BR8" s="354"/>
      <c r="BS8" s="354"/>
      <c r="BT8" s="354"/>
      <c r="BU8" s="354"/>
      <c r="BV8" s="354"/>
      <c r="BW8" s="354"/>
      <c r="BX8" s="354"/>
      <c r="BY8" s="354"/>
      <c r="BZ8" s="354"/>
      <c r="CA8" s="354"/>
      <c r="CB8" s="354"/>
      <c r="CC8" s="354"/>
      <c r="CD8" s="354"/>
      <c r="CE8" s="354"/>
      <c r="CF8" s="354"/>
      <c r="CG8" s="354"/>
      <c r="CH8" s="354"/>
      <c r="CI8" s="354"/>
      <c r="CJ8" s="354"/>
      <c r="CK8" s="354"/>
      <c r="CL8" s="354"/>
      <c r="CM8" s="354"/>
      <c r="CN8" s="354"/>
      <c r="CO8" s="354"/>
      <c r="CP8" s="354"/>
      <c r="CQ8" s="354"/>
      <c r="CR8" s="354"/>
      <c r="CS8" s="354"/>
      <c r="CT8" s="354"/>
      <c r="CU8" s="354"/>
      <c r="CV8" s="354"/>
      <c r="CW8" s="354"/>
      <c r="CX8" s="354"/>
      <c r="CY8" s="354"/>
      <c r="CZ8" s="354"/>
      <c r="DA8" s="354"/>
      <c r="DB8" s="354"/>
      <c r="DC8" s="354"/>
      <c r="DD8" s="354"/>
      <c r="DE8" s="354"/>
    </row>
    <row r="9" spans="1:109" s="355" customFormat="1" ht="12.75" x14ac:dyDescent="0.25">
      <c r="A9" s="354"/>
      <c r="B9" s="354"/>
      <c r="C9" s="354"/>
      <c r="D9" s="354"/>
      <c r="E9" s="354"/>
      <c r="F9" s="354"/>
      <c r="G9" s="354"/>
      <c r="H9" s="354"/>
      <c r="I9" s="354"/>
      <c r="J9" s="354"/>
      <c r="K9" s="354"/>
      <c r="L9" s="354"/>
      <c r="M9" s="354"/>
      <c r="N9" s="354"/>
      <c r="O9" s="354"/>
      <c r="P9" s="354"/>
      <c r="Q9" s="354"/>
      <c r="R9" s="354"/>
      <c r="S9" s="354"/>
      <c r="T9" s="354"/>
      <c r="U9" s="354"/>
      <c r="V9" s="354"/>
      <c r="W9" s="354"/>
      <c r="X9" s="354"/>
      <c r="Y9" s="354"/>
      <c r="Z9" s="354"/>
      <c r="AA9" s="354"/>
      <c r="AB9" s="354"/>
      <c r="AC9" s="354"/>
      <c r="AD9" s="354"/>
      <c r="AE9" s="354"/>
      <c r="AF9" s="354"/>
      <c r="AG9" s="354"/>
      <c r="AH9" s="354"/>
      <c r="AI9" s="354"/>
      <c r="AJ9" s="354"/>
      <c r="AK9" s="354"/>
      <c r="AL9" s="354"/>
      <c r="AM9" s="354"/>
      <c r="AN9" s="354"/>
      <c r="AO9" s="354"/>
      <c r="AP9" s="354"/>
      <c r="AQ9" s="354"/>
      <c r="AR9" s="354"/>
      <c r="AS9" s="354"/>
      <c r="AT9" s="354"/>
      <c r="AU9" s="354"/>
      <c r="AV9" s="354"/>
      <c r="AW9" s="354"/>
      <c r="AX9" s="354"/>
      <c r="AY9" s="354"/>
      <c r="AZ9" s="354"/>
      <c r="BA9" s="354"/>
      <c r="BB9" s="354"/>
      <c r="BC9" s="354"/>
      <c r="BD9" s="354"/>
      <c r="BE9" s="354"/>
      <c r="BF9" s="354"/>
      <c r="BG9" s="354"/>
      <c r="BH9" s="354"/>
      <c r="BI9" s="354"/>
      <c r="BJ9" s="354"/>
      <c r="BK9" s="354"/>
      <c r="BL9" s="354"/>
      <c r="BM9" s="354"/>
      <c r="BN9" s="354"/>
      <c r="BO9" s="354"/>
      <c r="BP9" s="354"/>
      <c r="BQ9" s="354"/>
      <c r="BR9" s="354"/>
      <c r="BS9" s="354"/>
      <c r="BT9" s="354"/>
      <c r="BU9" s="354"/>
      <c r="BV9" s="354"/>
      <c r="BW9" s="354"/>
      <c r="BX9" s="354"/>
      <c r="BY9" s="354"/>
      <c r="BZ9" s="354"/>
      <c r="CA9" s="354"/>
      <c r="CB9" s="354"/>
      <c r="CC9" s="354"/>
      <c r="CD9" s="354"/>
      <c r="CE9" s="354"/>
      <c r="CF9" s="354"/>
      <c r="CG9" s="354"/>
      <c r="CH9" s="354"/>
      <c r="CI9" s="354"/>
      <c r="CJ9" s="354"/>
      <c r="CK9" s="354"/>
      <c r="CL9" s="354"/>
      <c r="CM9" s="354"/>
      <c r="CN9" s="354"/>
      <c r="CO9" s="354"/>
      <c r="CP9" s="354"/>
      <c r="CQ9" s="354"/>
      <c r="CR9" s="354"/>
      <c r="CS9" s="354"/>
      <c r="CT9" s="354"/>
      <c r="CU9" s="354"/>
      <c r="CV9" s="354"/>
      <c r="CW9" s="354"/>
      <c r="CX9" s="354"/>
      <c r="CY9" s="354"/>
      <c r="CZ9" s="354"/>
      <c r="DA9" s="354"/>
      <c r="DB9" s="354"/>
      <c r="DC9" s="354"/>
      <c r="DD9" s="354"/>
      <c r="DE9" s="354"/>
    </row>
    <row r="10" spans="1:109" s="355" customFormat="1" ht="12.75" x14ac:dyDescent="0.25">
      <c r="A10" s="354"/>
      <c r="B10" s="354"/>
      <c r="C10" s="354"/>
      <c r="D10" s="354"/>
      <c r="E10" s="354"/>
      <c r="F10" s="354"/>
      <c r="G10" s="354"/>
      <c r="H10" s="354"/>
      <c r="I10" s="354"/>
      <c r="J10" s="354"/>
      <c r="K10" s="354"/>
      <c r="L10" s="354"/>
      <c r="M10" s="354"/>
      <c r="N10" s="354"/>
      <c r="O10" s="354"/>
      <c r="P10" s="354"/>
      <c r="Q10" s="354"/>
      <c r="R10" s="354"/>
      <c r="S10" s="354"/>
      <c r="T10" s="354"/>
      <c r="U10" s="354"/>
      <c r="V10" s="354"/>
      <c r="W10" s="354"/>
      <c r="X10" s="354"/>
      <c r="Y10" s="354"/>
      <c r="Z10" s="354"/>
      <c r="AA10" s="354"/>
      <c r="AB10" s="354"/>
      <c r="AC10" s="354"/>
      <c r="AD10" s="354"/>
      <c r="AE10" s="354"/>
      <c r="AF10" s="354"/>
      <c r="AG10" s="354"/>
      <c r="AH10" s="354"/>
      <c r="AI10" s="354"/>
      <c r="AJ10" s="354"/>
      <c r="AK10" s="354"/>
      <c r="AL10" s="354"/>
      <c r="AM10" s="354"/>
      <c r="AN10" s="354"/>
      <c r="AO10" s="354"/>
      <c r="AP10" s="354"/>
      <c r="AQ10" s="354"/>
      <c r="AR10" s="354"/>
      <c r="AS10" s="354"/>
      <c r="AT10" s="354"/>
      <c r="AU10" s="354"/>
      <c r="AV10" s="354"/>
      <c r="AW10" s="354"/>
      <c r="AX10" s="354"/>
      <c r="AY10" s="354"/>
      <c r="AZ10" s="354"/>
      <c r="BA10" s="354"/>
      <c r="BB10" s="354"/>
      <c r="BC10" s="354"/>
      <c r="BD10" s="354"/>
      <c r="BE10" s="354"/>
      <c r="BF10" s="354"/>
      <c r="BG10" s="354"/>
      <c r="BH10" s="354"/>
      <c r="BI10" s="354"/>
      <c r="BJ10" s="354"/>
      <c r="BK10" s="354"/>
      <c r="BL10" s="354"/>
      <c r="BM10" s="354"/>
      <c r="BN10" s="354"/>
      <c r="BO10" s="354"/>
      <c r="BP10" s="354"/>
      <c r="BQ10" s="354"/>
      <c r="BR10" s="354"/>
      <c r="BS10" s="354"/>
      <c r="BT10" s="354"/>
      <c r="BU10" s="354"/>
      <c r="BV10" s="354"/>
      <c r="BW10" s="354"/>
      <c r="BX10" s="354"/>
      <c r="BY10" s="354"/>
      <c r="BZ10" s="354"/>
      <c r="CA10" s="354"/>
      <c r="CB10" s="354"/>
      <c r="CC10" s="354"/>
      <c r="CD10" s="354"/>
      <c r="CE10" s="354"/>
      <c r="CF10" s="354"/>
      <c r="CG10" s="354"/>
      <c r="CH10" s="354"/>
      <c r="CI10" s="354"/>
      <c r="CJ10" s="354"/>
      <c r="CK10" s="354"/>
      <c r="CL10" s="354"/>
      <c r="CM10" s="354"/>
      <c r="CN10" s="354"/>
      <c r="CO10" s="354"/>
      <c r="CP10" s="354"/>
      <c r="CQ10" s="354"/>
      <c r="CR10" s="354"/>
      <c r="CS10" s="354"/>
      <c r="CT10" s="354"/>
      <c r="CU10" s="354"/>
      <c r="CV10" s="354"/>
      <c r="CW10" s="354"/>
      <c r="CX10" s="354"/>
      <c r="CY10" s="354"/>
      <c r="CZ10" s="354"/>
      <c r="DA10" s="354"/>
      <c r="DB10" s="354"/>
      <c r="DC10" s="354"/>
      <c r="DD10" s="354"/>
      <c r="DE10" s="354"/>
    </row>
    <row r="11" spans="1:109" s="355" customFormat="1" ht="12.75" x14ac:dyDescent="0.25">
      <c r="A11" s="354"/>
      <c r="B11" s="354"/>
      <c r="C11" s="354"/>
      <c r="D11" s="354"/>
      <c r="E11" s="354"/>
      <c r="F11" s="354"/>
      <c r="G11" s="354"/>
      <c r="H11" s="354"/>
      <c r="I11" s="354"/>
      <c r="J11" s="354"/>
      <c r="K11" s="354"/>
      <c r="L11" s="354"/>
      <c r="M11" s="354"/>
      <c r="N11" s="354"/>
      <c r="O11" s="354"/>
      <c r="P11" s="354"/>
      <c r="Q11" s="354"/>
      <c r="R11" s="354"/>
      <c r="S11" s="354"/>
      <c r="T11" s="354"/>
      <c r="U11" s="354"/>
      <c r="V11" s="354"/>
      <c r="W11" s="354"/>
      <c r="X11" s="354"/>
      <c r="Y11" s="354"/>
      <c r="Z11" s="354"/>
      <c r="AA11" s="354"/>
      <c r="AB11" s="354"/>
      <c r="AC11" s="354"/>
      <c r="AD11" s="354"/>
      <c r="AE11" s="354"/>
      <c r="AF11" s="354"/>
      <c r="AG11" s="354"/>
      <c r="AH11" s="354"/>
      <c r="AI11" s="354"/>
      <c r="AJ11" s="354"/>
      <c r="AK11" s="354"/>
      <c r="AL11" s="354"/>
      <c r="AM11" s="354"/>
      <c r="AN11" s="354"/>
      <c r="AO11" s="354"/>
      <c r="AP11" s="354"/>
      <c r="AQ11" s="354"/>
      <c r="AR11" s="354"/>
      <c r="AS11" s="354"/>
      <c r="AT11" s="354"/>
      <c r="AU11" s="354"/>
      <c r="AV11" s="354"/>
      <c r="AW11" s="354"/>
      <c r="AX11" s="354"/>
      <c r="AY11" s="354"/>
      <c r="AZ11" s="354"/>
      <c r="BA11" s="354"/>
      <c r="BB11" s="354"/>
      <c r="BC11" s="354"/>
      <c r="BD11" s="354"/>
      <c r="BE11" s="354"/>
      <c r="BF11" s="354"/>
      <c r="BG11" s="354"/>
      <c r="BH11" s="354"/>
      <c r="BI11" s="354"/>
      <c r="BJ11" s="354"/>
      <c r="BK11" s="354"/>
      <c r="BL11" s="354"/>
      <c r="BM11" s="354"/>
      <c r="BN11" s="354"/>
      <c r="BO11" s="354"/>
      <c r="BP11" s="354"/>
      <c r="BQ11" s="354"/>
      <c r="BR11" s="354"/>
      <c r="BS11" s="354"/>
      <c r="BT11" s="354"/>
      <c r="BU11" s="354"/>
      <c r="BV11" s="354"/>
      <c r="BW11" s="354"/>
      <c r="BX11" s="354"/>
      <c r="BY11" s="354"/>
      <c r="BZ11" s="354"/>
      <c r="CA11" s="354"/>
      <c r="CB11" s="354"/>
      <c r="CC11" s="354"/>
      <c r="CD11" s="354"/>
      <c r="CE11" s="354"/>
      <c r="CF11" s="354"/>
      <c r="CG11" s="354"/>
      <c r="CH11" s="354"/>
      <c r="CI11" s="354"/>
      <c r="CJ11" s="354"/>
      <c r="CK11" s="354"/>
      <c r="CL11" s="354"/>
      <c r="CM11" s="354"/>
      <c r="CN11" s="354"/>
      <c r="CO11" s="354"/>
      <c r="CP11" s="354"/>
      <c r="CQ11" s="354"/>
      <c r="CR11" s="354"/>
      <c r="CS11" s="354"/>
      <c r="CT11" s="354"/>
      <c r="CU11" s="354"/>
      <c r="CV11" s="354"/>
      <c r="CW11" s="354"/>
      <c r="CX11" s="354"/>
      <c r="CY11" s="354"/>
      <c r="CZ11" s="354"/>
      <c r="DA11" s="354"/>
      <c r="DB11" s="354"/>
      <c r="DC11" s="354"/>
      <c r="DD11" s="354"/>
      <c r="DE11" s="354"/>
    </row>
    <row r="12" spans="1:109" s="355" customFormat="1" ht="12.75" x14ac:dyDescent="0.25">
      <c r="A12" s="354"/>
      <c r="B12" s="354"/>
      <c r="C12" s="354"/>
      <c r="D12" s="354"/>
      <c r="E12" s="354"/>
      <c r="F12" s="354"/>
      <c r="G12" s="354"/>
      <c r="H12" s="354"/>
      <c r="I12" s="354"/>
      <c r="J12" s="354"/>
      <c r="K12" s="354"/>
      <c r="L12" s="354"/>
      <c r="M12" s="354"/>
      <c r="N12" s="354"/>
      <c r="O12" s="354"/>
      <c r="P12" s="354"/>
      <c r="Q12" s="354"/>
      <c r="R12" s="354"/>
      <c r="S12" s="354"/>
      <c r="T12" s="354"/>
      <c r="U12" s="354"/>
      <c r="V12" s="354"/>
      <c r="W12" s="354"/>
      <c r="X12" s="354"/>
      <c r="Y12" s="354"/>
      <c r="Z12" s="354"/>
      <c r="AA12" s="354"/>
      <c r="AB12" s="354"/>
      <c r="AC12" s="354"/>
      <c r="AD12" s="354"/>
      <c r="AE12" s="354"/>
      <c r="AF12" s="354"/>
      <c r="AG12" s="354"/>
      <c r="AH12" s="354"/>
      <c r="AI12" s="354"/>
      <c r="AJ12" s="354"/>
      <c r="AK12" s="354"/>
      <c r="AL12" s="354"/>
      <c r="AM12" s="354"/>
      <c r="AN12" s="354"/>
      <c r="AO12" s="354"/>
      <c r="AP12" s="354"/>
      <c r="AQ12" s="354"/>
      <c r="AR12" s="354"/>
      <c r="AS12" s="354"/>
      <c r="AT12" s="354"/>
      <c r="AU12" s="354"/>
      <c r="AV12" s="354"/>
      <c r="AW12" s="354"/>
      <c r="AX12" s="354"/>
      <c r="AY12" s="354"/>
      <c r="AZ12" s="354"/>
      <c r="BA12" s="354"/>
      <c r="BB12" s="354"/>
      <c r="BC12" s="354"/>
      <c r="BD12" s="354"/>
      <c r="BE12" s="354"/>
      <c r="BF12" s="354"/>
      <c r="BG12" s="354"/>
      <c r="BH12" s="354"/>
      <c r="BI12" s="354"/>
      <c r="BJ12" s="354"/>
      <c r="BK12" s="354"/>
      <c r="BL12" s="354"/>
      <c r="BM12" s="354"/>
      <c r="BN12" s="354"/>
      <c r="BO12" s="354"/>
      <c r="BP12" s="354"/>
      <c r="BQ12" s="354"/>
      <c r="BR12" s="354"/>
      <c r="BS12" s="354"/>
      <c r="BT12" s="354"/>
      <c r="BU12" s="354"/>
      <c r="BV12" s="354"/>
      <c r="BW12" s="354"/>
      <c r="BX12" s="354"/>
      <c r="BY12" s="354"/>
      <c r="BZ12" s="354"/>
      <c r="CA12" s="354"/>
      <c r="CB12" s="354"/>
      <c r="CC12" s="354"/>
      <c r="CD12" s="354"/>
      <c r="CE12" s="354"/>
      <c r="CF12" s="354"/>
      <c r="CG12" s="354"/>
      <c r="CH12" s="354"/>
      <c r="CI12" s="354"/>
      <c r="CJ12" s="354"/>
      <c r="CK12" s="354"/>
      <c r="CL12" s="354"/>
      <c r="CM12" s="354"/>
      <c r="CN12" s="354"/>
      <c r="CO12" s="354"/>
      <c r="CP12" s="354"/>
      <c r="CQ12" s="354"/>
      <c r="CR12" s="354"/>
      <c r="CS12" s="354"/>
      <c r="CT12" s="354"/>
      <c r="CU12" s="354"/>
      <c r="CV12" s="354"/>
      <c r="CW12" s="354"/>
      <c r="CX12" s="354"/>
      <c r="CY12" s="354"/>
      <c r="CZ12" s="354"/>
      <c r="DA12" s="354"/>
      <c r="DB12" s="354"/>
      <c r="DC12" s="354"/>
      <c r="DD12" s="354"/>
      <c r="DE12" s="354"/>
    </row>
    <row r="13" spans="1:109" s="355" customFormat="1" ht="12.75" x14ac:dyDescent="0.25">
      <c r="A13" s="354"/>
      <c r="B13" s="354"/>
      <c r="C13" s="354"/>
      <c r="D13" s="354"/>
      <c r="E13" s="354"/>
      <c r="F13" s="354"/>
      <c r="G13" s="354"/>
      <c r="H13" s="354"/>
      <c r="I13" s="354"/>
      <c r="J13" s="354"/>
      <c r="K13" s="354"/>
      <c r="L13" s="354"/>
      <c r="M13" s="354"/>
      <c r="N13" s="354"/>
      <c r="O13" s="354"/>
      <c r="P13" s="354"/>
      <c r="Q13" s="354"/>
      <c r="R13" s="354"/>
      <c r="S13" s="354"/>
      <c r="T13" s="354"/>
      <c r="U13" s="354"/>
      <c r="V13" s="354"/>
      <c r="W13" s="354"/>
      <c r="X13" s="354"/>
      <c r="Y13" s="354"/>
      <c r="Z13" s="354"/>
      <c r="AA13" s="354"/>
      <c r="AB13" s="354"/>
      <c r="AC13" s="354"/>
      <c r="AD13" s="354"/>
      <c r="AE13" s="354"/>
      <c r="AF13" s="354"/>
      <c r="AG13" s="354"/>
      <c r="AH13" s="354"/>
      <c r="AI13" s="354"/>
      <c r="AJ13" s="354"/>
      <c r="AK13" s="354"/>
      <c r="AL13" s="354"/>
      <c r="AM13" s="354"/>
      <c r="AN13" s="354"/>
      <c r="AO13" s="354"/>
      <c r="AP13" s="354"/>
      <c r="AQ13" s="354"/>
      <c r="AR13" s="354"/>
      <c r="AS13" s="354"/>
      <c r="AT13" s="354"/>
      <c r="AU13" s="354"/>
      <c r="AV13" s="354"/>
      <c r="AW13" s="354"/>
      <c r="AX13" s="354"/>
      <c r="AY13" s="354"/>
      <c r="AZ13" s="354"/>
      <c r="BA13" s="354"/>
      <c r="BB13" s="354"/>
      <c r="BC13" s="354"/>
      <c r="BD13" s="354"/>
      <c r="BE13" s="354"/>
      <c r="BF13" s="354"/>
      <c r="BG13" s="354"/>
      <c r="BH13" s="354"/>
      <c r="BI13" s="354"/>
      <c r="BJ13" s="354"/>
      <c r="BK13" s="354"/>
      <c r="BL13" s="354"/>
      <c r="BM13" s="354"/>
      <c r="BN13" s="354"/>
      <c r="BO13" s="354"/>
      <c r="BP13" s="354"/>
      <c r="BQ13" s="354"/>
      <c r="BR13" s="354"/>
      <c r="BS13" s="354"/>
      <c r="BT13" s="354"/>
      <c r="BU13" s="354"/>
      <c r="BV13" s="354"/>
      <c r="BW13" s="354"/>
      <c r="BX13" s="354"/>
      <c r="BY13" s="354"/>
      <c r="BZ13" s="354"/>
      <c r="CA13" s="354"/>
      <c r="CB13" s="354"/>
      <c r="CC13" s="354"/>
      <c r="CD13" s="354"/>
      <c r="CE13" s="354"/>
      <c r="CF13" s="354"/>
      <c r="CG13" s="354"/>
      <c r="CH13" s="354"/>
      <c r="CI13" s="354"/>
      <c r="CJ13" s="354"/>
      <c r="CK13" s="354"/>
      <c r="CL13" s="354"/>
      <c r="CM13" s="354"/>
      <c r="CN13" s="354"/>
      <c r="CO13" s="354"/>
      <c r="CP13" s="354"/>
      <c r="CQ13" s="354"/>
      <c r="CR13" s="354"/>
      <c r="CS13" s="354"/>
      <c r="CT13" s="354"/>
      <c r="CU13" s="354"/>
      <c r="CV13" s="354"/>
      <c r="CW13" s="354"/>
      <c r="CX13" s="354"/>
      <c r="CY13" s="354"/>
      <c r="CZ13" s="354"/>
      <c r="DA13" s="354"/>
      <c r="DB13" s="354"/>
      <c r="DC13" s="354"/>
      <c r="DD13" s="354"/>
      <c r="DE13" s="354"/>
    </row>
    <row r="14" spans="1:109" s="355" customFormat="1" ht="12.75" x14ac:dyDescent="0.25">
      <c r="A14" s="354"/>
      <c r="B14" s="354"/>
      <c r="C14" s="354"/>
      <c r="D14" s="354"/>
      <c r="E14" s="354"/>
      <c r="F14" s="354"/>
      <c r="G14" s="354"/>
      <c r="H14" s="354"/>
      <c r="I14" s="354"/>
      <c r="J14" s="354"/>
      <c r="K14" s="354"/>
      <c r="L14" s="354"/>
      <c r="M14" s="354"/>
      <c r="N14" s="354"/>
      <c r="O14" s="354"/>
      <c r="P14" s="354"/>
      <c r="Q14" s="354"/>
      <c r="R14" s="354"/>
      <c r="S14" s="354"/>
      <c r="T14" s="354"/>
      <c r="U14" s="354"/>
      <c r="V14" s="354"/>
      <c r="W14" s="354"/>
      <c r="X14" s="354"/>
      <c r="Y14" s="354"/>
      <c r="Z14" s="354"/>
      <c r="AA14" s="354"/>
      <c r="AB14" s="354"/>
      <c r="AC14" s="354"/>
      <c r="AD14" s="354"/>
      <c r="AE14" s="354"/>
      <c r="AF14" s="354"/>
      <c r="AG14" s="354"/>
      <c r="AH14" s="354"/>
      <c r="AI14" s="354"/>
      <c r="AJ14" s="354"/>
      <c r="AK14" s="354"/>
      <c r="AL14" s="354"/>
      <c r="AM14" s="354"/>
      <c r="AN14" s="354"/>
      <c r="AO14" s="354"/>
      <c r="AP14" s="354"/>
      <c r="AQ14" s="354"/>
      <c r="AR14" s="354"/>
      <c r="AS14" s="354"/>
      <c r="AT14" s="354"/>
      <c r="AU14" s="354"/>
      <c r="AV14" s="354"/>
      <c r="AW14" s="354"/>
      <c r="AX14" s="354"/>
      <c r="AY14" s="354"/>
      <c r="AZ14" s="354"/>
      <c r="BA14" s="354"/>
      <c r="BB14" s="354"/>
      <c r="BC14" s="354"/>
      <c r="BD14" s="354"/>
      <c r="BE14" s="354"/>
      <c r="BF14" s="354"/>
      <c r="BG14" s="354"/>
      <c r="BH14" s="354"/>
      <c r="BI14" s="354"/>
      <c r="BJ14" s="354"/>
      <c r="BK14" s="354"/>
      <c r="BL14" s="354"/>
      <c r="BM14" s="354"/>
      <c r="BN14" s="354"/>
      <c r="BO14" s="354"/>
      <c r="BP14" s="354"/>
      <c r="BQ14" s="354"/>
      <c r="BR14" s="354"/>
      <c r="BS14" s="354"/>
      <c r="BT14" s="354"/>
      <c r="BU14" s="354"/>
      <c r="BV14" s="354"/>
      <c r="BW14" s="354"/>
      <c r="BX14" s="354"/>
      <c r="BY14" s="354"/>
      <c r="BZ14" s="354"/>
      <c r="CA14" s="354"/>
      <c r="CB14" s="354"/>
      <c r="CC14" s="354"/>
      <c r="CD14" s="354"/>
      <c r="CE14" s="354"/>
      <c r="CF14" s="354"/>
      <c r="CG14" s="354"/>
      <c r="CH14" s="354"/>
      <c r="CI14" s="354"/>
      <c r="CJ14" s="354"/>
      <c r="CK14" s="354"/>
      <c r="CL14" s="354"/>
      <c r="CM14" s="354"/>
      <c r="CN14" s="354"/>
      <c r="CO14" s="354"/>
      <c r="CP14" s="354"/>
      <c r="CQ14" s="354"/>
      <c r="CR14" s="354"/>
      <c r="CS14" s="354"/>
      <c r="CT14" s="354"/>
      <c r="CU14" s="354"/>
      <c r="CV14" s="354"/>
      <c r="CW14" s="354"/>
      <c r="CX14" s="354"/>
      <c r="CY14" s="354"/>
      <c r="CZ14" s="354"/>
      <c r="DA14" s="354"/>
      <c r="DB14" s="354"/>
      <c r="DC14" s="354"/>
      <c r="DD14" s="354"/>
      <c r="DE14" s="354"/>
    </row>
    <row r="15" spans="1:109" s="355" customFormat="1" ht="12.75" x14ac:dyDescent="0.25">
      <c r="A15" s="353"/>
      <c r="B15" s="354"/>
      <c r="C15" s="354"/>
      <c r="D15" s="354"/>
      <c r="E15" s="354"/>
      <c r="F15" s="354"/>
      <c r="G15" s="354"/>
      <c r="H15" s="354"/>
      <c r="I15" s="354"/>
      <c r="J15" s="354"/>
      <c r="K15" s="354"/>
      <c r="L15" s="354"/>
      <c r="M15" s="354"/>
      <c r="N15" s="354"/>
      <c r="O15" s="354"/>
      <c r="P15" s="354"/>
      <c r="Q15" s="354"/>
      <c r="R15" s="354"/>
      <c r="S15" s="354"/>
      <c r="T15" s="354"/>
      <c r="U15" s="354"/>
      <c r="V15" s="354"/>
      <c r="W15" s="354"/>
      <c r="X15" s="354"/>
      <c r="Y15" s="354"/>
      <c r="Z15" s="354"/>
      <c r="AA15" s="354"/>
      <c r="AB15" s="354"/>
      <c r="AC15" s="354"/>
      <c r="AD15" s="354"/>
      <c r="AE15" s="354"/>
      <c r="AF15" s="354"/>
      <c r="AG15" s="354"/>
      <c r="AH15" s="354"/>
      <c r="AI15" s="354"/>
      <c r="AJ15" s="354"/>
      <c r="AK15" s="354"/>
      <c r="AL15" s="354"/>
      <c r="AM15" s="354"/>
      <c r="AN15" s="354"/>
      <c r="AO15" s="354"/>
      <c r="AP15" s="354"/>
      <c r="AQ15" s="354"/>
      <c r="AR15" s="354"/>
      <c r="AS15" s="354"/>
      <c r="AT15" s="354"/>
      <c r="AU15" s="354"/>
      <c r="AV15" s="354"/>
      <c r="AW15" s="354"/>
      <c r="AX15" s="354"/>
      <c r="AY15" s="354"/>
      <c r="AZ15" s="354"/>
      <c r="BA15" s="354"/>
      <c r="BB15" s="354"/>
      <c r="BC15" s="354"/>
      <c r="BD15" s="354"/>
      <c r="BE15" s="354"/>
      <c r="BF15" s="354"/>
      <c r="BG15" s="354"/>
      <c r="BH15" s="354"/>
      <c r="BI15" s="354"/>
      <c r="BJ15" s="354"/>
      <c r="BK15" s="354"/>
      <c r="BL15" s="354"/>
      <c r="BM15" s="354"/>
      <c r="BN15" s="354"/>
      <c r="BO15" s="354"/>
      <c r="BP15" s="354"/>
      <c r="BQ15" s="354"/>
      <c r="BR15" s="354"/>
      <c r="BS15" s="354"/>
      <c r="BT15" s="354"/>
      <c r="BU15" s="354"/>
      <c r="BV15" s="354"/>
      <c r="BW15" s="354"/>
      <c r="BX15" s="354"/>
      <c r="BY15" s="354"/>
      <c r="BZ15" s="354"/>
      <c r="CA15" s="354"/>
      <c r="CB15" s="354"/>
      <c r="CC15" s="354"/>
      <c r="CD15" s="354"/>
      <c r="CE15" s="354"/>
      <c r="CF15" s="354"/>
      <c r="CG15" s="354"/>
      <c r="CH15" s="354"/>
      <c r="CI15" s="354"/>
      <c r="CJ15" s="354"/>
      <c r="CK15" s="354"/>
      <c r="CL15" s="354"/>
      <c r="CM15" s="354"/>
      <c r="CN15" s="354"/>
      <c r="CO15" s="354"/>
      <c r="CP15" s="354"/>
      <c r="CQ15" s="354"/>
      <c r="CR15" s="354"/>
      <c r="CS15" s="354"/>
      <c r="CT15" s="354"/>
      <c r="CU15" s="354"/>
      <c r="CV15" s="354"/>
      <c r="CW15" s="354"/>
      <c r="CX15" s="354"/>
      <c r="CY15" s="354"/>
      <c r="CZ15" s="354"/>
      <c r="DA15" s="354"/>
      <c r="DB15" s="354"/>
      <c r="DC15" s="354"/>
      <c r="DD15" s="354"/>
      <c r="DE15" s="354"/>
    </row>
    <row r="16" spans="1:109" s="355" customFormat="1" ht="12.75" x14ac:dyDescent="0.25">
      <c r="A16" s="353"/>
      <c r="B16" s="354"/>
      <c r="C16" s="354"/>
      <c r="D16" s="354"/>
      <c r="E16" s="354"/>
      <c r="F16" s="354"/>
      <c r="G16" s="354"/>
      <c r="H16" s="354"/>
      <c r="I16" s="354"/>
      <c r="J16" s="354"/>
      <c r="K16" s="354"/>
      <c r="L16" s="354"/>
      <c r="M16" s="354"/>
      <c r="N16" s="354"/>
      <c r="O16" s="354"/>
      <c r="P16" s="354"/>
      <c r="Q16" s="354"/>
      <c r="R16" s="354"/>
      <c r="S16" s="354"/>
      <c r="T16" s="354"/>
      <c r="U16" s="354"/>
      <c r="V16" s="354"/>
      <c r="W16" s="354"/>
      <c r="X16" s="354"/>
      <c r="Y16" s="354"/>
      <c r="Z16" s="354"/>
      <c r="AA16" s="354"/>
      <c r="AB16" s="354"/>
      <c r="AC16" s="354"/>
      <c r="AD16" s="354"/>
      <c r="AE16" s="354"/>
      <c r="AF16" s="354"/>
      <c r="AG16" s="354"/>
      <c r="AH16" s="354"/>
      <c r="AI16" s="354"/>
      <c r="AJ16" s="354"/>
      <c r="AK16" s="354"/>
      <c r="AL16" s="354"/>
      <c r="AM16" s="354"/>
      <c r="AN16" s="354"/>
      <c r="AO16" s="354"/>
      <c r="AP16" s="354"/>
      <c r="AQ16" s="354"/>
      <c r="AR16" s="354"/>
      <c r="AS16" s="354"/>
      <c r="AT16" s="354"/>
      <c r="AU16" s="354"/>
      <c r="AV16" s="354"/>
      <c r="AW16" s="354"/>
      <c r="AX16" s="354"/>
      <c r="AY16" s="354"/>
      <c r="AZ16" s="354"/>
      <c r="BA16" s="354"/>
      <c r="BB16" s="354"/>
      <c r="BC16" s="354"/>
      <c r="BD16" s="354"/>
      <c r="BE16" s="354"/>
      <c r="BF16" s="354"/>
      <c r="BG16" s="354"/>
      <c r="BH16" s="354"/>
      <c r="BI16" s="354"/>
      <c r="BJ16" s="354"/>
      <c r="BK16" s="354"/>
      <c r="BL16" s="354"/>
      <c r="BM16" s="354"/>
      <c r="BN16" s="354"/>
      <c r="BO16" s="354"/>
      <c r="BP16" s="354"/>
      <c r="BQ16" s="354"/>
      <c r="BR16" s="354"/>
      <c r="BS16" s="354"/>
      <c r="BT16" s="354"/>
      <c r="BU16" s="354"/>
      <c r="BV16" s="354"/>
      <c r="BW16" s="354"/>
      <c r="BX16" s="354"/>
      <c r="BY16" s="354"/>
      <c r="BZ16" s="354"/>
      <c r="CA16" s="354"/>
      <c r="CB16" s="354"/>
      <c r="CC16" s="354"/>
      <c r="CD16" s="354"/>
      <c r="CE16" s="354"/>
      <c r="CF16" s="354"/>
      <c r="CG16" s="354"/>
      <c r="CH16" s="354"/>
      <c r="CI16" s="354"/>
      <c r="CJ16" s="354"/>
      <c r="CK16" s="354"/>
      <c r="CL16" s="354"/>
      <c r="CM16" s="354"/>
      <c r="CN16" s="354"/>
      <c r="CO16" s="354"/>
      <c r="CP16" s="354"/>
      <c r="CQ16" s="354"/>
      <c r="CR16" s="354"/>
      <c r="CS16" s="354"/>
      <c r="CT16" s="354"/>
      <c r="CU16" s="354"/>
      <c r="CV16" s="354"/>
      <c r="CW16" s="354"/>
      <c r="CX16" s="354"/>
      <c r="CY16" s="354"/>
      <c r="CZ16" s="354"/>
      <c r="DA16" s="354"/>
      <c r="DB16" s="354"/>
      <c r="DC16" s="354"/>
      <c r="DD16" s="354"/>
      <c r="DE16" s="354"/>
    </row>
    <row r="17" spans="1:109" s="355" customFormat="1" ht="12.75" x14ac:dyDescent="0.25">
      <c r="A17" s="353"/>
      <c r="B17" s="354"/>
      <c r="C17" s="354"/>
      <c r="D17" s="354"/>
      <c r="E17" s="354"/>
      <c r="F17" s="354"/>
      <c r="G17" s="354"/>
      <c r="H17" s="354"/>
      <c r="I17" s="354"/>
      <c r="J17" s="354"/>
      <c r="K17" s="354"/>
      <c r="L17" s="354"/>
      <c r="M17" s="354"/>
      <c r="N17" s="354"/>
      <c r="O17" s="354"/>
      <c r="P17" s="354"/>
      <c r="Q17" s="354"/>
      <c r="R17" s="354"/>
      <c r="S17" s="354"/>
      <c r="T17" s="354"/>
      <c r="U17" s="354"/>
      <c r="V17" s="354"/>
      <c r="W17" s="354"/>
      <c r="X17" s="354"/>
      <c r="Y17" s="354"/>
      <c r="Z17" s="354"/>
      <c r="AA17" s="354"/>
      <c r="AB17" s="354"/>
      <c r="AC17" s="354"/>
      <c r="AD17" s="354"/>
      <c r="AE17" s="354"/>
      <c r="AF17" s="354"/>
      <c r="AG17" s="354"/>
      <c r="AH17" s="354"/>
      <c r="AI17" s="354"/>
      <c r="AJ17" s="354"/>
      <c r="AK17" s="354"/>
      <c r="AL17" s="354"/>
      <c r="AM17" s="354"/>
      <c r="AN17" s="354"/>
      <c r="AO17" s="354"/>
      <c r="AP17" s="354"/>
      <c r="AQ17" s="354"/>
      <c r="AR17" s="354"/>
      <c r="AS17" s="354"/>
      <c r="AT17" s="354"/>
      <c r="AU17" s="354"/>
      <c r="AV17" s="354"/>
      <c r="AW17" s="354"/>
      <c r="AX17" s="354"/>
      <c r="AY17" s="354"/>
      <c r="AZ17" s="354"/>
      <c r="BA17" s="354"/>
      <c r="BB17" s="354"/>
      <c r="BC17" s="354"/>
      <c r="BD17" s="354"/>
      <c r="BE17" s="354"/>
      <c r="BF17" s="354"/>
      <c r="BG17" s="354"/>
      <c r="BH17" s="354"/>
      <c r="BI17" s="354"/>
      <c r="BJ17" s="354"/>
      <c r="BK17" s="354"/>
      <c r="BL17" s="354"/>
      <c r="BM17" s="354"/>
      <c r="BN17" s="354"/>
      <c r="BO17" s="354"/>
      <c r="BP17" s="354"/>
      <c r="BQ17" s="354"/>
      <c r="BR17" s="354"/>
      <c r="BS17" s="354"/>
      <c r="BT17" s="354"/>
      <c r="BU17" s="354"/>
      <c r="BV17" s="354"/>
      <c r="BW17" s="354"/>
      <c r="BX17" s="354"/>
      <c r="BY17" s="354"/>
      <c r="BZ17" s="354"/>
      <c r="CA17" s="354"/>
      <c r="CB17" s="354"/>
      <c r="CC17" s="354"/>
      <c r="CD17" s="354"/>
      <c r="CE17" s="354"/>
      <c r="CF17" s="354"/>
      <c r="CG17" s="354"/>
      <c r="CH17" s="354"/>
      <c r="CI17" s="354"/>
      <c r="CJ17" s="354"/>
      <c r="CK17" s="354"/>
      <c r="CL17" s="354"/>
      <c r="CM17" s="354"/>
      <c r="CN17" s="354"/>
      <c r="CO17" s="354"/>
      <c r="CP17" s="354"/>
      <c r="CQ17" s="354"/>
      <c r="CR17" s="354"/>
      <c r="CS17" s="354"/>
      <c r="CT17" s="354"/>
      <c r="CU17" s="354"/>
      <c r="CV17" s="354"/>
      <c r="CW17" s="354"/>
      <c r="CX17" s="354"/>
      <c r="CY17" s="354"/>
      <c r="CZ17" s="354"/>
      <c r="DA17" s="354"/>
      <c r="DB17" s="354"/>
      <c r="DC17" s="354"/>
      <c r="DD17" s="354"/>
      <c r="DE17" s="354"/>
    </row>
    <row r="18" spans="1:109" s="355" customFormat="1" ht="12.75" x14ac:dyDescent="0.25">
      <c r="A18" s="353"/>
      <c r="B18" s="354"/>
      <c r="C18" s="354"/>
      <c r="D18" s="354"/>
      <c r="E18" s="354"/>
      <c r="F18" s="354"/>
      <c r="G18" s="354"/>
      <c r="H18" s="354"/>
      <c r="I18" s="354"/>
      <c r="J18" s="354"/>
      <c r="K18" s="354"/>
      <c r="L18" s="354"/>
      <c r="M18" s="354"/>
      <c r="N18" s="354"/>
      <c r="O18" s="354"/>
      <c r="P18" s="354"/>
      <c r="Q18" s="354"/>
      <c r="R18" s="354"/>
      <c r="S18" s="354"/>
      <c r="T18" s="354"/>
      <c r="U18" s="354"/>
      <c r="V18" s="354"/>
      <c r="W18" s="354"/>
      <c r="X18" s="354"/>
      <c r="Y18" s="354"/>
      <c r="Z18" s="354"/>
      <c r="AA18" s="354"/>
      <c r="AB18" s="354"/>
      <c r="AC18" s="354"/>
      <c r="AD18" s="354"/>
      <c r="AE18" s="354"/>
      <c r="AF18" s="354"/>
      <c r="AG18" s="354"/>
      <c r="AH18" s="354"/>
      <c r="AI18" s="354"/>
      <c r="AJ18" s="354"/>
      <c r="AK18" s="354"/>
      <c r="AL18" s="354"/>
      <c r="AM18" s="354"/>
      <c r="AN18" s="354"/>
      <c r="AO18" s="354"/>
      <c r="AP18" s="354"/>
      <c r="AQ18" s="354"/>
      <c r="AR18" s="354"/>
      <c r="AS18" s="354"/>
      <c r="AT18" s="354"/>
      <c r="AU18" s="354"/>
      <c r="AV18" s="354"/>
      <c r="AW18" s="354"/>
      <c r="AX18" s="354"/>
      <c r="AY18" s="354"/>
      <c r="AZ18" s="354"/>
      <c r="BA18" s="354"/>
      <c r="BB18" s="354"/>
      <c r="BC18" s="354"/>
      <c r="BD18" s="354"/>
      <c r="BE18" s="354"/>
      <c r="BF18" s="354"/>
      <c r="BG18" s="354"/>
      <c r="BH18" s="354"/>
      <c r="BI18" s="354"/>
      <c r="BJ18" s="354"/>
      <c r="BK18" s="354"/>
      <c r="BL18" s="354"/>
      <c r="BM18" s="354"/>
      <c r="BN18" s="354"/>
      <c r="BO18" s="354"/>
      <c r="BP18" s="354"/>
      <c r="BQ18" s="354"/>
      <c r="BR18" s="354"/>
      <c r="BS18" s="354"/>
      <c r="BT18" s="354"/>
      <c r="BU18" s="354"/>
      <c r="BV18" s="354"/>
      <c r="BW18" s="354"/>
      <c r="BX18" s="354"/>
      <c r="BY18" s="354"/>
      <c r="BZ18" s="354"/>
      <c r="CA18" s="354"/>
      <c r="CB18" s="354"/>
      <c r="CC18" s="354"/>
      <c r="CD18" s="354"/>
      <c r="CE18" s="354"/>
      <c r="CF18" s="354"/>
      <c r="CG18" s="354"/>
      <c r="CH18" s="354"/>
      <c r="CI18" s="354"/>
      <c r="CJ18" s="354"/>
      <c r="CK18" s="354"/>
      <c r="CL18" s="354"/>
      <c r="CM18" s="354"/>
      <c r="CN18" s="354"/>
      <c r="CO18" s="354"/>
      <c r="CP18" s="354"/>
      <c r="CQ18" s="354"/>
      <c r="CR18" s="354"/>
      <c r="CS18" s="354"/>
      <c r="CT18" s="354"/>
      <c r="CU18" s="354"/>
      <c r="CV18" s="354"/>
      <c r="CW18" s="354"/>
      <c r="CX18" s="354"/>
      <c r="CY18" s="354"/>
      <c r="CZ18" s="354"/>
      <c r="DA18" s="354"/>
      <c r="DB18" s="354"/>
      <c r="DC18" s="354"/>
      <c r="DD18" s="354"/>
      <c r="DE18" s="354"/>
    </row>
    <row r="19" spans="1:109" ht="12.75" x14ac:dyDescent="0.25">
      <c r="DD19" s="353"/>
      <c r="DE19" s="353"/>
    </row>
    <row r="20" spans="1:109" ht="12.75" x14ac:dyDescent="0.25">
      <c r="DD20" s="353"/>
      <c r="DE20" s="353"/>
    </row>
    <row r="21" spans="1:109" ht="17.25" customHeight="1" x14ac:dyDescent="0.25">
      <c r="B21" s="356"/>
      <c r="C21" s="357"/>
      <c r="D21" s="357"/>
      <c r="E21" s="357"/>
      <c r="F21" s="357"/>
      <c r="G21" s="357"/>
      <c r="H21" s="357"/>
      <c r="I21" s="357"/>
      <c r="J21" s="357"/>
      <c r="K21" s="357"/>
      <c r="L21" s="357"/>
      <c r="M21" s="357"/>
      <c r="N21" s="358"/>
      <c r="O21" s="357"/>
      <c r="P21" s="357"/>
      <c r="Q21" s="357"/>
      <c r="R21" s="357"/>
      <c r="S21" s="357"/>
      <c r="T21" s="357"/>
      <c r="U21" s="357"/>
      <c r="V21" s="357"/>
      <c r="W21" s="357"/>
      <c r="X21" s="357"/>
      <c r="Y21" s="357"/>
      <c r="Z21" s="357"/>
      <c r="AA21" s="357"/>
      <c r="AB21" s="357"/>
      <c r="AC21" s="357"/>
      <c r="AD21" s="357"/>
      <c r="AE21" s="357"/>
      <c r="AF21" s="357"/>
      <c r="AG21" s="357"/>
      <c r="AH21" s="357"/>
      <c r="AI21" s="357"/>
      <c r="AJ21" s="357"/>
      <c r="AK21" s="357"/>
      <c r="AL21" s="357"/>
      <c r="AM21" s="357"/>
      <c r="AN21" s="357"/>
      <c r="AO21" s="357"/>
      <c r="AP21" s="357"/>
      <c r="AQ21" s="357"/>
      <c r="AR21" s="357"/>
      <c r="AS21" s="357"/>
      <c r="AT21" s="358"/>
      <c r="AU21" s="357"/>
      <c r="AV21" s="357"/>
      <c r="AW21" s="357"/>
      <c r="AX21" s="357"/>
      <c r="AY21" s="357"/>
      <c r="AZ21" s="357"/>
      <c r="BA21" s="357"/>
      <c r="BB21" s="357"/>
      <c r="BC21" s="357"/>
      <c r="BD21" s="357"/>
      <c r="BE21" s="357"/>
      <c r="BF21" s="358"/>
      <c r="BG21" s="357"/>
      <c r="BH21" s="357"/>
      <c r="BI21" s="357"/>
      <c r="BJ21" s="357"/>
      <c r="BK21" s="357"/>
      <c r="BL21" s="357"/>
      <c r="BM21" s="357"/>
      <c r="BN21" s="357"/>
      <c r="BO21" s="357"/>
      <c r="BP21" s="357"/>
      <c r="BQ21" s="357"/>
      <c r="BR21" s="358"/>
      <c r="BS21" s="357"/>
      <c r="BT21" s="357"/>
      <c r="BU21" s="357"/>
      <c r="BV21" s="357"/>
      <c r="BW21" s="357"/>
      <c r="BX21" s="357"/>
      <c r="BY21" s="357"/>
      <c r="BZ21" s="357"/>
      <c r="CA21" s="357"/>
      <c r="CB21" s="357"/>
      <c r="CC21" s="357"/>
      <c r="CD21" s="358"/>
      <c r="CE21" s="357"/>
      <c r="CF21" s="357"/>
      <c r="CG21" s="357"/>
      <c r="CH21" s="357"/>
      <c r="CI21" s="357"/>
      <c r="CJ21" s="357"/>
      <c r="CK21" s="357"/>
      <c r="CL21" s="357"/>
      <c r="CM21" s="357"/>
      <c r="CN21" s="357"/>
      <c r="CO21" s="357"/>
      <c r="CP21" s="358"/>
      <c r="CQ21" s="357"/>
      <c r="CR21" s="357"/>
      <c r="CS21" s="357"/>
      <c r="CT21" s="357"/>
      <c r="CU21" s="357"/>
      <c r="CV21" s="357"/>
      <c r="CW21" s="357"/>
      <c r="CX21" s="357"/>
      <c r="CY21" s="357"/>
      <c r="CZ21" s="357"/>
      <c r="DA21" s="357"/>
      <c r="DB21" s="358"/>
      <c r="DC21" s="357"/>
      <c r="DD21" s="359"/>
      <c r="DE21" s="353"/>
    </row>
    <row r="22" spans="1:109" ht="17.25" customHeight="1" x14ac:dyDescent="0.25">
      <c r="B22" s="360"/>
    </row>
    <row r="23" spans="1:109" ht="12.75" x14ac:dyDescent="0.25">
      <c r="B23" s="360"/>
    </row>
    <row r="24" spans="1:109" ht="12.75" x14ac:dyDescent="0.25">
      <c r="B24" s="360"/>
    </row>
    <row r="25" spans="1:109" ht="12.75" x14ac:dyDescent="0.25">
      <c r="B25" s="360"/>
    </row>
    <row r="26" spans="1:109" ht="12.75" x14ac:dyDescent="0.25">
      <c r="B26" s="360"/>
    </row>
    <row r="27" spans="1:109" ht="12.75" x14ac:dyDescent="0.25">
      <c r="B27" s="360"/>
    </row>
    <row r="28" spans="1:109" ht="12.75" x14ac:dyDescent="0.25">
      <c r="B28" s="360"/>
    </row>
    <row r="29" spans="1:109" ht="12.75" x14ac:dyDescent="0.25">
      <c r="B29" s="360"/>
    </row>
    <row r="30" spans="1:109" ht="12.75" x14ac:dyDescent="0.25">
      <c r="B30" s="360"/>
    </row>
    <row r="31" spans="1:109" ht="12.75" x14ac:dyDescent="0.25">
      <c r="B31" s="360"/>
    </row>
    <row r="32" spans="1:109" ht="12.75" x14ac:dyDescent="0.25">
      <c r="B32" s="360"/>
    </row>
    <row r="33" spans="2:109" ht="12.75" x14ac:dyDescent="0.25">
      <c r="B33" s="360"/>
    </row>
    <row r="34" spans="2:109" ht="12.75" x14ac:dyDescent="0.25">
      <c r="B34" s="360"/>
    </row>
    <row r="35" spans="2:109" ht="12.75" x14ac:dyDescent="0.25">
      <c r="B35" s="360"/>
    </row>
    <row r="36" spans="2:109" ht="12.75" x14ac:dyDescent="0.25">
      <c r="B36" s="360"/>
    </row>
    <row r="37" spans="2:109" ht="12.75" x14ac:dyDescent="0.25">
      <c r="B37" s="360"/>
    </row>
    <row r="38" spans="2:109" ht="12.75" x14ac:dyDescent="0.25">
      <c r="B38" s="360"/>
    </row>
    <row r="39" spans="2:109" ht="12.75" x14ac:dyDescent="0.25">
      <c r="B39" s="362"/>
      <c r="C39" s="363"/>
      <c r="D39" s="363"/>
      <c r="E39" s="363"/>
      <c r="F39" s="363"/>
      <c r="G39" s="363"/>
      <c r="H39" s="363"/>
      <c r="I39" s="363"/>
      <c r="J39" s="363"/>
      <c r="K39" s="363"/>
      <c r="L39" s="363"/>
      <c r="M39" s="363"/>
      <c r="N39" s="363"/>
      <c r="O39" s="363"/>
      <c r="P39" s="363"/>
      <c r="Q39" s="363"/>
      <c r="R39" s="363"/>
      <c r="S39" s="363"/>
      <c r="T39" s="363"/>
      <c r="U39" s="363"/>
      <c r="V39" s="363"/>
      <c r="W39" s="363"/>
      <c r="X39" s="363"/>
      <c r="Y39" s="363"/>
      <c r="Z39" s="363"/>
      <c r="AA39" s="363"/>
      <c r="AB39" s="363"/>
      <c r="AC39" s="363"/>
      <c r="AD39" s="363"/>
      <c r="AE39" s="363"/>
      <c r="AF39" s="363"/>
      <c r="AG39" s="363"/>
      <c r="AH39" s="363"/>
      <c r="AI39" s="363"/>
      <c r="AJ39" s="363"/>
      <c r="AK39" s="363"/>
      <c r="AL39" s="363"/>
      <c r="AM39" s="363"/>
      <c r="AN39" s="363"/>
      <c r="AO39" s="363"/>
      <c r="AP39" s="363"/>
      <c r="AQ39" s="363"/>
      <c r="AR39" s="363"/>
      <c r="AS39" s="363"/>
      <c r="AT39" s="363"/>
      <c r="AU39" s="363"/>
      <c r="AV39" s="363"/>
      <c r="AW39" s="363"/>
      <c r="AX39" s="363"/>
      <c r="AY39" s="363"/>
      <c r="AZ39" s="363"/>
      <c r="BA39" s="363"/>
      <c r="BB39" s="363"/>
      <c r="BC39" s="363"/>
      <c r="BD39" s="363"/>
      <c r="BE39" s="363"/>
      <c r="BF39" s="363"/>
      <c r="BG39" s="363"/>
      <c r="BH39" s="363"/>
      <c r="BI39" s="363"/>
      <c r="BJ39" s="363"/>
      <c r="BK39" s="363"/>
      <c r="BL39" s="363"/>
      <c r="BM39" s="363"/>
      <c r="BN39" s="363"/>
      <c r="BO39" s="363"/>
      <c r="BP39" s="363"/>
      <c r="BQ39" s="363"/>
      <c r="BR39" s="363"/>
      <c r="BS39" s="363"/>
      <c r="BT39" s="363"/>
      <c r="BU39" s="363"/>
      <c r="BV39" s="363"/>
      <c r="BW39" s="363"/>
      <c r="BX39" s="363"/>
      <c r="BY39" s="363"/>
      <c r="BZ39" s="363"/>
      <c r="CA39" s="363"/>
      <c r="CB39" s="363"/>
      <c r="CC39" s="363"/>
      <c r="CD39" s="363"/>
      <c r="CE39" s="363"/>
      <c r="CF39" s="363"/>
      <c r="CG39" s="363"/>
      <c r="CH39" s="363"/>
      <c r="CI39" s="363"/>
      <c r="CJ39" s="363"/>
      <c r="CK39" s="363"/>
      <c r="CL39" s="363"/>
      <c r="CM39" s="363"/>
      <c r="CN39" s="363"/>
      <c r="CO39" s="363"/>
      <c r="CP39" s="363"/>
      <c r="CQ39" s="363"/>
      <c r="CR39" s="363"/>
      <c r="CS39" s="363"/>
      <c r="CT39" s="363"/>
      <c r="CU39" s="363"/>
      <c r="CV39" s="363"/>
      <c r="CW39" s="363"/>
      <c r="CX39" s="363"/>
      <c r="CY39" s="363"/>
      <c r="CZ39" s="363"/>
      <c r="DA39" s="363"/>
      <c r="DB39" s="363"/>
      <c r="DC39" s="363"/>
      <c r="DD39" s="364"/>
    </row>
    <row r="40" spans="2:109" ht="12.75" x14ac:dyDescent="0.25">
      <c r="B40" s="365"/>
      <c r="DD40" s="365"/>
      <c r="DE40" s="353"/>
    </row>
    <row r="41" spans="2:109" ht="16.149999999999999" x14ac:dyDescent="0.25">
      <c r="B41" s="366" t="s">
        <v>575</v>
      </c>
      <c r="C41" s="357"/>
      <c r="D41" s="357"/>
      <c r="E41" s="357"/>
      <c r="F41" s="357"/>
      <c r="G41" s="357"/>
      <c r="H41" s="357"/>
      <c r="I41" s="357"/>
      <c r="J41" s="357"/>
      <c r="K41" s="357"/>
      <c r="L41" s="357"/>
      <c r="M41" s="357"/>
      <c r="N41" s="357"/>
      <c r="O41" s="357"/>
      <c r="P41" s="357"/>
      <c r="Q41" s="357"/>
      <c r="R41" s="357"/>
      <c r="S41" s="357"/>
      <c r="T41" s="357"/>
      <c r="U41" s="357"/>
      <c r="V41" s="357"/>
      <c r="W41" s="357"/>
      <c r="X41" s="357"/>
      <c r="Y41" s="357"/>
      <c r="Z41" s="357"/>
      <c r="AA41" s="357"/>
      <c r="AB41" s="357"/>
      <c r="AC41" s="357"/>
      <c r="AD41" s="357"/>
      <c r="AE41" s="357"/>
      <c r="AF41" s="357"/>
      <c r="AG41" s="357"/>
      <c r="AH41" s="357"/>
      <c r="AI41" s="357"/>
      <c r="AJ41" s="357"/>
      <c r="AK41" s="357"/>
      <c r="AL41" s="357"/>
      <c r="AM41" s="357"/>
      <c r="AN41" s="357"/>
      <c r="AO41" s="357"/>
      <c r="AP41" s="357"/>
      <c r="AQ41" s="357"/>
      <c r="AR41" s="357"/>
      <c r="AS41" s="357"/>
      <c r="AT41" s="357"/>
      <c r="AU41" s="357"/>
      <c r="AV41" s="357"/>
      <c r="AW41" s="357"/>
      <c r="AX41" s="357"/>
      <c r="AY41" s="357"/>
      <c r="AZ41" s="357"/>
      <c r="BA41" s="357"/>
      <c r="BB41" s="357"/>
      <c r="BC41" s="357"/>
      <c r="BD41" s="357"/>
      <c r="BE41" s="357"/>
      <c r="BF41" s="357"/>
      <c r="BG41" s="357"/>
      <c r="BH41" s="357"/>
      <c r="BI41" s="357"/>
      <c r="BJ41" s="357"/>
      <c r="BK41" s="357"/>
      <c r="BL41" s="357"/>
      <c r="BM41" s="357"/>
      <c r="BN41" s="357"/>
      <c r="BO41" s="357"/>
      <c r="BP41" s="357"/>
      <c r="BQ41" s="357"/>
      <c r="BR41" s="357"/>
      <c r="BS41" s="357"/>
      <c r="BT41" s="357"/>
      <c r="BU41" s="357"/>
      <c r="BV41" s="357"/>
      <c r="BW41" s="357"/>
      <c r="BX41" s="357"/>
      <c r="BY41" s="357"/>
      <c r="BZ41" s="357"/>
      <c r="CA41" s="357"/>
      <c r="CB41" s="357"/>
      <c r="CC41" s="357"/>
      <c r="CD41" s="357"/>
      <c r="CE41" s="357"/>
      <c r="CF41" s="357"/>
      <c r="CG41" s="357"/>
      <c r="CH41" s="357"/>
      <c r="CI41" s="357"/>
      <c r="CJ41" s="357"/>
      <c r="CK41" s="357"/>
      <c r="CL41" s="357"/>
      <c r="CM41" s="357"/>
      <c r="CN41" s="357"/>
      <c r="CO41" s="357"/>
      <c r="CP41" s="357"/>
      <c r="CQ41" s="357"/>
      <c r="CR41" s="357"/>
      <c r="CS41" s="357"/>
      <c r="CT41" s="357"/>
      <c r="CU41" s="357"/>
      <c r="CV41" s="357"/>
      <c r="CW41" s="357"/>
      <c r="CX41" s="357"/>
      <c r="CY41" s="357"/>
      <c r="CZ41" s="357"/>
      <c r="DA41" s="357"/>
      <c r="DB41" s="357"/>
      <c r="DC41" s="357"/>
      <c r="DD41" s="359"/>
    </row>
    <row r="42" spans="2:109" ht="12.75" x14ac:dyDescent="0.25">
      <c r="B42" s="360"/>
      <c r="G42" s="367"/>
      <c r="I42" s="368"/>
      <c r="J42" s="368"/>
      <c r="K42" s="368"/>
      <c r="AM42" s="367"/>
      <c r="AN42" s="367" t="s">
        <v>576</v>
      </c>
      <c r="AP42" s="368"/>
      <c r="AQ42" s="368"/>
      <c r="AR42" s="368"/>
      <c r="AY42" s="367"/>
      <c r="BA42" s="368"/>
      <c r="BB42" s="368"/>
      <c r="BC42" s="368"/>
      <c r="BK42" s="367"/>
      <c r="BM42" s="368"/>
      <c r="BN42" s="368"/>
      <c r="BO42" s="368"/>
      <c r="BW42" s="367"/>
      <c r="BY42" s="368"/>
      <c r="BZ42" s="368"/>
      <c r="CA42" s="368"/>
      <c r="CI42" s="367"/>
      <c r="CK42" s="368"/>
      <c r="CL42" s="368"/>
      <c r="CM42" s="368"/>
      <c r="CU42" s="367"/>
      <c r="CW42" s="368"/>
      <c r="CX42" s="368"/>
      <c r="CY42" s="368"/>
    </row>
    <row r="43" spans="2:109" ht="13.5" customHeight="1" x14ac:dyDescent="0.25">
      <c r="B43" s="360"/>
      <c r="AN43" s="1260" t="s">
        <v>577</v>
      </c>
      <c r="AO43" s="1261"/>
      <c r="AP43" s="1261"/>
      <c r="AQ43" s="1261"/>
      <c r="AR43" s="1261"/>
      <c r="AS43" s="1261"/>
      <c r="AT43" s="1261"/>
      <c r="AU43" s="1261"/>
      <c r="AV43" s="1261"/>
      <c r="AW43" s="1261"/>
      <c r="AX43" s="1261"/>
      <c r="AY43" s="1261"/>
      <c r="AZ43" s="1261"/>
      <c r="BA43" s="1261"/>
      <c r="BB43" s="1261"/>
      <c r="BC43" s="1261"/>
      <c r="BD43" s="1261"/>
      <c r="BE43" s="1261"/>
      <c r="BF43" s="1261"/>
      <c r="BG43" s="1261"/>
      <c r="BH43" s="1261"/>
      <c r="BI43" s="1261"/>
      <c r="BJ43" s="1261"/>
      <c r="BK43" s="1261"/>
      <c r="BL43" s="1261"/>
      <c r="BM43" s="1261"/>
      <c r="BN43" s="1261"/>
      <c r="BO43" s="1261"/>
      <c r="BP43" s="1261"/>
      <c r="BQ43" s="1261"/>
      <c r="BR43" s="1261"/>
      <c r="BS43" s="1261"/>
      <c r="BT43" s="1261"/>
      <c r="BU43" s="1261"/>
      <c r="BV43" s="1261"/>
      <c r="BW43" s="1261"/>
      <c r="BX43" s="1261"/>
      <c r="BY43" s="1261"/>
      <c r="BZ43" s="1261"/>
      <c r="CA43" s="1261"/>
      <c r="CB43" s="1261"/>
      <c r="CC43" s="1261"/>
      <c r="CD43" s="1261"/>
      <c r="CE43" s="1261"/>
      <c r="CF43" s="1261"/>
      <c r="CG43" s="1261"/>
      <c r="CH43" s="1261"/>
      <c r="CI43" s="1261"/>
      <c r="CJ43" s="1261"/>
      <c r="CK43" s="1261"/>
      <c r="CL43" s="1261"/>
      <c r="CM43" s="1261"/>
      <c r="CN43" s="1261"/>
      <c r="CO43" s="1261"/>
      <c r="CP43" s="1261"/>
      <c r="CQ43" s="1261"/>
      <c r="CR43" s="1261"/>
      <c r="CS43" s="1261"/>
      <c r="CT43" s="1261"/>
      <c r="CU43" s="1261"/>
      <c r="CV43" s="1261"/>
      <c r="CW43" s="1261"/>
      <c r="CX43" s="1261"/>
      <c r="CY43" s="1261"/>
      <c r="CZ43" s="1261"/>
      <c r="DA43" s="1261"/>
      <c r="DB43" s="1261"/>
      <c r="DC43" s="1262"/>
    </row>
    <row r="44" spans="2:109" ht="12.75" x14ac:dyDescent="0.25">
      <c r="B44" s="360"/>
      <c r="AN44" s="1263"/>
      <c r="AO44" s="1264"/>
      <c r="AP44" s="1264"/>
      <c r="AQ44" s="1264"/>
      <c r="AR44" s="1264"/>
      <c r="AS44" s="1264"/>
      <c r="AT44" s="1264"/>
      <c r="AU44" s="1264"/>
      <c r="AV44" s="1264"/>
      <c r="AW44" s="1264"/>
      <c r="AX44" s="1264"/>
      <c r="AY44" s="1264"/>
      <c r="AZ44" s="1264"/>
      <c r="BA44" s="1264"/>
      <c r="BB44" s="1264"/>
      <c r="BC44" s="1264"/>
      <c r="BD44" s="1264"/>
      <c r="BE44" s="1264"/>
      <c r="BF44" s="1264"/>
      <c r="BG44" s="1264"/>
      <c r="BH44" s="1264"/>
      <c r="BI44" s="1264"/>
      <c r="BJ44" s="1264"/>
      <c r="BK44" s="1264"/>
      <c r="BL44" s="1264"/>
      <c r="BM44" s="1264"/>
      <c r="BN44" s="1264"/>
      <c r="BO44" s="1264"/>
      <c r="BP44" s="1264"/>
      <c r="BQ44" s="1264"/>
      <c r="BR44" s="1264"/>
      <c r="BS44" s="1264"/>
      <c r="BT44" s="1264"/>
      <c r="BU44" s="1264"/>
      <c r="BV44" s="1264"/>
      <c r="BW44" s="1264"/>
      <c r="BX44" s="1264"/>
      <c r="BY44" s="1264"/>
      <c r="BZ44" s="1264"/>
      <c r="CA44" s="1264"/>
      <c r="CB44" s="1264"/>
      <c r="CC44" s="1264"/>
      <c r="CD44" s="1264"/>
      <c r="CE44" s="1264"/>
      <c r="CF44" s="1264"/>
      <c r="CG44" s="1264"/>
      <c r="CH44" s="1264"/>
      <c r="CI44" s="1264"/>
      <c r="CJ44" s="1264"/>
      <c r="CK44" s="1264"/>
      <c r="CL44" s="1264"/>
      <c r="CM44" s="1264"/>
      <c r="CN44" s="1264"/>
      <c r="CO44" s="1264"/>
      <c r="CP44" s="1264"/>
      <c r="CQ44" s="1264"/>
      <c r="CR44" s="1264"/>
      <c r="CS44" s="1264"/>
      <c r="CT44" s="1264"/>
      <c r="CU44" s="1264"/>
      <c r="CV44" s="1264"/>
      <c r="CW44" s="1264"/>
      <c r="CX44" s="1264"/>
      <c r="CY44" s="1264"/>
      <c r="CZ44" s="1264"/>
      <c r="DA44" s="1264"/>
      <c r="DB44" s="1264"/>
      <c r="DC44" s="1265"/>
    </row>
    <row r="45" spans="2:109" ht="12.75" x14ac:dyDescent="0.25">
      <c r="B45" s="360"/>
      <c r="AN45" s="1263"/>
      <c r="AO45" s="1264"/>
      <c r="AP45" s="1264"/>
      <c r="AQ45" s="1264"/>
      <c r="AR45" s="1264"/>
      <c r="AS45" s="1264"/>
      <c r="AT45" s="1264"/>
      <c r="AU45" s="1264"/>
      <c r="AV45" s="1264"/>
      <c r="AW45" s="1264"/>
      <c r="AX45" s="1264"/>
      <c r="AY45" s="1264"/>
      <c r="AZ45" s="1264"/>
      <c r="BA45" s="1264"/>
      <c r="BB45" s="1264"/>
      <c r="BC45" s="1264"/>
      <c r="BD45" s="1264"/>
      <c r="BE45" s="1264"/>
      <c r="BF45" s="1264"/>
      <c r="BG45" s="1264"/>
      <c r="BH45" s="1264"/>
      <c r="BI45" s="1264"/>
      <c r="BJ45" s="1264"/>
      <c r="BK45" s="1264"/>
      <c r="BL45" s="1264"/>
      <c r="BM45" s="1264"/>
      <c r="BN45" s="1264"/>
      <c r="BO45" s="1264"/>
      <c r="BP45" s="1264"/>
      <c r="BQ45" s="1264"/>
      <c r="BR45" s="1264"/>
      <c r="BS45" s="1264"/>
      <c r="BT45" s="1264"/>
      <c r="BU45" s="1264"/>
      <c r="BV45" s="1264"/>
      <c r="BW45" s="1264"/>
      <c r="BX45" s="1264"/>
      <c r="BY45" s="1264"/>
      <c r="BZ45" s="1264"/>
      <c r="CA45" s="1264"/>
      <c r="CB45" s="1264"/>
      <c r="CC45" s="1264"/>
      <c r="CD45" s="1264"/>
      <c r="CE45" s="1264"/>
      <c r="CF45" s="1264"/>
      <c r="CG45" s="1264"/>
      <c r="CH45" s="1264"/>
      <c r="CI45" s="1264"/>
      <c r="CJ45" s="1264"/>
      <c r="CK45" s="1264"/>
      <c r="CL45" s="1264"/>
      <c r="CM45" s="1264"/>
      <c r="CN45" s="1264"/>
      <c r="CO45" s="1264"/>
      <c r="CP45" s="1264"/>
      <c r="CQ45" s="1264"/>
      <c r="CR45" s="1264"/>
      <c r="CS45" s="1264"/>
      <c r="CT45" s="1264"/>
      <c r="CU45" s="1264"/>
      <c r="CV45" s="1264"/>
      <c r="CW45" s="1264"/>
      <c r="CX45" s="1264"/>
      <c r="CY45" s="1264"/>
      <c r="CZ45" s="1264"/>
      <c r="DA45" s="1264"/>
      <c r="DB45" s="1264"/>
      <c r="DC45" s="1265"/>
    </row>
    <row r="46" spans="2:109" ht="12.75" x14ac:dyDescent="0.25">
      <c r="B46" s="360"/>
      <c r="AN46" s="1263"/>
      <c r="AO46" s="1264"/>
      <c r="AP46" s="1264"/>
      <c r="AQ46" s="1264"/>
      <c r="AR46" s="1264"/>
      <c r="AS46" s="1264"/>
      <c r="AT46" s="1264"/>
      <c r="AU46" s="1264"/>
      <c r="AV46" s="1264"/>
      <c r="AW46" s="1264"/>
      <c r="AX46" s="1264"/>
      <c r="AY46" s="1264"/>
      <c r="AZ46" s="1264"/>
      <c r="BA46" s="1264"/>
      <c r="BB46" s="1264"/>
      <c r="BC46" s="1264"/>
      <c r="BD46" s="1264"/>
      <c r="BE46" s="1264"/>
      <c r="BF46" s="1264"/>
      <c r="BG46" s="1264"/>
      <c r="BH46" s="1264"/>
      <c r="BI46" s="1264"/>
      <c r="BJ46" s="1264"/>
      <c r="BK46" s="1264"/>
      <c r="BL46" s="1264"/>
      <c r="BM46" s="1264"/>
      <c r="BN46" s="1264"/>
      <c r="BO46" s="1264"/>
      <c r="BP46" s="1264"/>
      <c r="BQ46" s="1264"/>
      <c r="BR46" s="1264"/>
      <c r="BS46" s="1264"/>
      <c r="BT46" s="1264"/>
      <c r="BU46" s="1264"/>
      <c r="BV46" s="1264"/>
      <c r="BW46" s="1264"/>
      <c r="BX46" s="1264"/>
      <c r="BY46" s="1264"/>
      <c r="BZ46" s="1264"/>
      <c r="CA46" s="1264"/>
      <c r="CB46" s="1264"/>
      <c r="CC46" s="1264"/>
      <c r="CD46" s="1264"/>
      <c r="CE46" s="1264"/>
      <c r="CF46" s="1264"/>
      <c r="CG46" s="1264"/>
      <c r="CH46" s="1264"/>
      <c r="CI46" s="1264"/>
      <c r="CJ46" s="1264"/>
      <c r="CK46" s="1264"/>
      <c r="CL46" s="1264"/>
      <c r="CM46" s="1264"/>
      <c r="CN46" s="1264"/>
      <c r="CO46" s="1264"/>
      <c r="CP46" s="1264"/>
      <c r="CQ46" s="1264"/>
      <c r="CR46" s="1264"/>
      <c r="CS46" s="1264"/>
      <c r="CT46" s="1264"/>
      <c r="CU46" s="1264"/>
      <c r="CV46" s="1264"/>
      <c r="CW46" s="1264"/>
      <c r="CX46" s="1264"/>
      <c r="CY46" s="1264"/>
      <c r="CZ46" s="1264"/>
      <c r="DA46" s="1264"/>
      <c r="DB46" s="1264"/>
      <c r="DC46" s="1265"/>
    </row>
    <row r="47" spans="2:109" ht="12.75" x14ac:dyDescent="0.25">
      <c r="B47" s="360"/>
      <c r="AN47" s="1266"/>
      <c r="AO47" s="1267"/>
      <c r="AP47" s="1267"/>
      <c r="AQ47" s="1267"/>
      <c r="AR47" s="1267"/>
      <c r="AS47" s="1267"/>
      <c r="AT47" s="1267"/>
      <c r="AU47" s="1267"/>
      <c r="AV47" s="1267"/>
      <c r="AW47" s="1267"/>
      <c r="AX47" s="1267"/>
      <c r="AY47" s="1267"/>
      <c r="AZ47" s="1267"/>
      <c r="BA47" s="1267"/>
      <c r="BB47" s="1267"/>
      <c r="BC47" s="1267"/>
      <c r="BD47" s="1267"/>
      <c r="BE47" s="1267"/>
      <c r="BF47" s="1267"/>
      <c r="BG47" s="1267"/>
      <c r="BH47" s="1267"/>
      <c r="BI47" s="1267"/>
      <c r="BJ47" s="1267"/>
      <c r="BK47" s="1267"/>
      <c r="BL47" s="1267"/>
      <c r="BM47" s="1267"/>
      <c r="BN47" s="1267"/>
      <c r="BO47" s="1267"/>
      <c r="BP47" s="1267"/>
      <c r="BQ47" s="1267"/>
      <c r="BR47" s="1267"/>
      <c r="BS47" s="1267"/>
      <c r="BT47" s="1267"/>
      <c r="BU47" s="1267"/>
      <c r="BV47" s="1267"/>
      <c r="BW47" s="1267"/>
      <c r="BX47" s="1267"/>
      <c r="BY47" s="1267"/>
      <c r="BZ47" s="1267"/>
      <c r="CA47" s="1267"/>
      <c r="CB47" s="1267"/>
      <c r="CC47" s="1267"/>
      <c r="CD47" s="1267"/>
      <c r="CE47" s="1267"/>
      <c r="CF47" s="1267"/>
      <c r="CG47" s="1267"/>
      <c r="CH47" s="1267"/>
      <c r="CI47" s="1267"/>
      <c r="CJ47" s="1267"/>
      <c r="CK47" s="1267"/>
      <c r="CL47" s="1267"/>
      <c r="CM47" s="1267"/>
      <c r="CN47" s="1267"/>
      <c r="CO47" s="1267"/>
      <c r="CP47" s="1267"/>
      <c r="CQ47" s="1267"/>
      <c r="CR47" s="1267"/>
      <c r="CS47" s="1267"/>
      <c r="CT47" s="1267"/>
      <c r="CU47" s="1267"/>
      <c r="CV47" s="1267"/>
      <c r="CW47" s="1267"/>
      <c r="CX47" s="1267"/>
      <c r="CY47" s="1267"/>
      <c r="CZ47" s="1267"/>
      <c r="DA47" s="1267"/>
      <c r="DB47" s="1267"/>
      <c r="DC47" s="1268"/>
    </row>
    <row r="48" spans="2:109" ht="12.75" x14ac:dyDescent="0.25">
      <c r="B48" s="360"/>
      <c r="H48" s="369"/>
      <c r="I48" s="369"/>
      <c r="J48" s="369"/>
      <c r="AN48" s="369"/>
      <c r="AO48" s="369"/>
      <c r="AP48" s="369"/>
      <c r="AZ48" s="369"/>
      <c r="BA48" s="369"/>
      <c r="BB48" s="369"/>
      <c r="BL48" s="369"/>
      <c r="BM48" s="369"/>
      <c r="BN48" s="369"/>
      <c r="BX48" s="369"/>
      <c r="BY48" s="369"/>
      <c r="BZ48" s="369"/>
      <c r="CJ48" s="369"/>
      <c r="CK48" s="369"/>
      <c r="CL48" s="369"/>
      <c r="CV48" s="369"/>
      <c r="CW48" s="369"/>
      <c r="CX48" s="369"/>
    </row>
    <row r="49" spans="1:109" ht="12.75" x14ac:dyDescent="0.25">
      <c r="B49" s="360"/>
      <c r="AN49" s="353" t="s">
        <v>578</v>
      </c>
    </row>
    <row r="50" spans="1:109" ht="12.75" x14ac:dyDescent="0.25">
      <c r="B50" s="360"/>
      <c r="G50" s="1254"/>
      <c r="H50" s="1254"/>
      <c r="I50" s="1254"/>
      <c r="J50" s="1254"/>
      <c r="K50" s="370"/>
      <c r="L50" s="370"/>
      <c r="M50" s="371"/>
      <c r="N50" s="371"/>
      <c r="AN50" s="1257"/>
      <c r="AO50" s="1258"/>
      <c r="AP50" s="1258"/>
      <c r="AQ50" s="1258"/>
      <c r="AR50" s="1258"/>
      <c r="AS50" s="1258"/>
      <c r="AT50" s="1258"/>
      <c r="AU50" s="1258"/>
      <c r="AV50" s="1258"/>
      <c r="AW50" s="1258"/>
      <c r="AX50" s="1258"/>
      <c r="AY50" s="1258"/>
      <c r="AZ50" s="1258"/>
      <c r="BA50" s="1258"/>
      <c r="BB50" s="1258"/>
      <c r="BC50" s="1258"/>
      <c r="BD50" s="1258"/>
      <c r="BE50" s="1258"/>
      <c r="BF50" s="1258"/>
      <c r="BG50" s="1258"/>
      <c r="BH50" s="1258"/>
      <c r="BI50" s="1258"/>
      <c r="BJ50" s="1258"/>
      <c r="BK50" s="1258"/>
      <c r="BL50" s="1258"/>
      <c r="BM50" s="1258"/>
      <c r="BN50" s="1258"/>
      <c r="BO50" s="1259"/>
      <c r="BP50" s="1253" t="s">
        <v>525</v>
      </c>
      <c r="BQ50" s="1253"/>
      <c r="BR50" s="1253"/>
      <c r="BS50" s="1253"/>
      <c r="BT50" s="1253"/>
      <c r="BU50" s="1253"/>
      <c r="BV50" s="1253"/>
      <c r="BW50" s="1253"/>
      <c r="BX50" s="1253" t="s">
        <v>526</v>
      </c>
      <c r="BY50" s="1253"/>
      <c r="BZ50" s="1253"/>
      <c r="CA50" s="1253"/>
      <c r="CB50" s="1253"/>
      <c r="CC50" s="1253"/>
      <c r="CD50" s="1253"/>
      <c r="CE50" s="1253"/>
      <c r="CF50" s="1253" t="s">
        <v>527</v>
      </c>
      <c r="CG50" s="1253"/>
      <c r="CH50" s="1253"/>
      <c r="CI50" s="1253"/>
      <c r="CJ50" s="1253"/>
      <c r="CK50" s="1253"/>
      <c r="CL50" s="1253"/>
      <c r="CM50" s="1253"/>
      <c r="CN50" s="1253" t="s">
        <v>528</v>
      </c>
      <c r="CO50" s="1253"/>
      <c r="CP50" s="1253"/>
      <c r="CQ50" s="1253"/>
      <c r="CR50" s="1253"/>
      <c r="CS50" s="1253"/>
      <c r="CT50" s="1253"/>
      <c r="CU50" s="1253"/>
      <c r="CV50" s="1253" t="s">
        <v>529</v>
      </c>
      <c r="CW50" s="1253"/>
      <c r="CX50" s="1253"/>
      <c r="CY50" s="1253"/>
      <c r="CZ50" s="1253"/>
      <c r="DA50" s="1253"/>
      <c r="DB50" s="1253"/>
      <c r="DC50" s="1253"/>
    </row>
    <row r="51" spans="1:109" ht="13.5" customHeight="1" x14ac:dyDescent="0.25">
      <c r="B51" s="360"/>
      <c r="G51" s="1256"/>
      <c r="H51" s="1256"/>
      <c r="I51" s="1269"/>
      <c r="J51" s="1269"/>
      <c r="K51" s="1255"/>
      <c r="L51" s="1255"/>
      <c r="M51" s="1255"/>
      <c r="N51" s="1255"/>
      <c r="AM51" s="369"/>
      <c r="AN51" s="1251" t="s">
        <v>579</v>
      </c>
      <c r="AO51" s="1251"/>
      <c r="AP51" s="1251"/>
      <c r="AQ51" s="1251"/>
      <c r="AR51" s="1251"/>
      <c r="AS51" s="1251"/>
      <c r="AT51" s="1251"/>
      <c r="AU51" s="1251"/>
      <c r="AV51" s="1251"/>
      <c r="AW51" s="1251"/>
      <c r="AX51" s="1251"/>
      <c r="AY51" s="1251"/>
      <c r="AZ51" s="1251"/>
      <c r="BA51" s="1251"/>
      <c r="BB51" s="1251" t="s">
        <v>580</v>
      </c>
      <c r="BC51" s="1251"/>
      <c r="BD51" s="1251"/>
      <c r="BE51" s="1251"/>
      <c r="BF51" s="1251"/>
      <c r="BG51" s="1251"/>
      <c r="BH51" s="1251"/>
      <c r="BI51" s="1251"/>
      <c r="BJ51" s="1251"/>
      <c r="BK51" s="1251"/>
      <c r="BL51" s="1251"/>
      <c r="BM51" s="1251"/>
      <c r="BN51" s="1251"/>
      <c r="BO51" s="1251"/>
      <c r="BP51" s="1248">
        <v>63</v>
      </c>
      <c r="BQ51" s="1248"/>
      <c r="BR51" s="1248"/>
      <c r="BS51" s="1248"/>
      <c r="BT51" s="1248"/>
      <c r="BU51" s="1248"/>
      <c r="BV51" s="1248"/>
      <c r="BW51" s="1248"/>
      <c r="BX51" s="1248">
        <v>59</v>
      </c>
      <c r="BY51" s="1248"/>
      <c r="BZ51" s="1248"/>
      <c r="CA51" s="1248"/>
      <c r="CB51" s="1248"/>
      <c r="CC51" s="1248"/>
      <c r="CD51" s="1248"/>
      <c r="CE51" s="1248"/>
      <c r="CF51" s="1248">
        <v>51.9</v>
      </c>
      <c r="CG51" s="1248"/>
      <c r="CH51" s="1248"/>
      <c r="CI51" s="1248"/>
      <c r="CJ51" s="1248"/>
      <c r="CK51" s="1248"/>
      <c r="CL51" s="1248"/>
      <c r="CM51" s="1248"/>
      <c r="CN51" s="1248">
        <v>59.6</v>
      </c>
      <c r="CO51" s="1248"/>
      <c r="CP51" s="1248"/>
      <c r="CQ51" s="1248"/>
      <c r="CR51" s="1248"/>
      <c r="CS51" s="1248"/>
      <c r="CT51" s="1248"/>
      <c r="CU51" s="1248"/>
      <c r="CV51" s="1248">
        <v>63.3</v>
      </c>
      <c r="CW51" s="1248"/>
      <c r="CX51" s="1248"/>
      <c r="CY51" s="1248"/>
      <c r="CZ51" s="1248"/>
      <c r="DA51" s="1248"/>
      <c r="DB51" s="1248"/>
      <c r="DC51" s="1248"/>
    </row>
    <row r="52" spans="1:109" ht="12.75" x14ac:dyDescent="0.25">
      <c r="B52" s="360"/>
      <c r="G52" s="1256"/>
      <c r="H52" s="1256"/>
      <c r="I52" s="1269"/>
      <c r="J52" s="1269"/>
      <c r="K52" s="1255"/>
      <c r="L52" s="1255"/>
      <c r="M52" s="1255"/>
      <c r="N52" s="1255"/>
      <c r="AM52" s="369"/>
      <c r="AN52" s="1251"/>
      <c r="AO52" s="1251"/>
      <c r="AP52" s="1251"/>
      <c r="AQ52" s="1251"/>
      <c r="AR52" s="1251"/>
      <c r="AS52" s="1251"/>
      <c r="AT52" s="1251"/>
      <c r="AU52" s="1251"/>
      <c r="AV52" s="1251"/>
      <c r="AW52" s="1251"/>
      <c r="AX52" s="1251"/>
      <c r="AY52" s="1251"/>
      <c r="AZ52" s="1251"/>
      <c r="BA52" s="1251"/>
      <c r="BB52" s="1251"/>
      <c r="BC52" s="1251"/>
      <c r="BD52" s="1251"/>
      <c r="BE52" s="1251"/>
      <c r="BF52" s="1251"/>
      <c r="BG52" s="1251"/>
      <c r="BH52" s="1251"/>
      <c r="BI52" s="1251"/>
      <c r="BJ52" s="1251"/>
      <c r="BK52" s="1251"/>
      <c r="BL52" s="1251"/>
      <c r="BM52" s="1251"/>
      <c r="BN52" s="1251"/>
      <c r="BO52" s="1251"/>
      <c r="BP52" s="1248"/>
      <c r="BQ52" s="1248"/>
      <c r="BR52" s="1248"/>
      <c r="BS52" s="1248"/>
      <c r="BT52" s="1248"/>
      <c r="BU52" s="1248"/>
      <c r="BV52" s="1248"/>
      <c r="BW52" s="1248"/>
      <c r="BX52" s="1248"/>
      <c r="BY52" s="1248"/>
      <c r="BZ52" s="1248"/>
      <c r="CA52" s="1248"/>
      <c r="CB52" s="1248"/>
      <c r="CC52" s="1248"/>
      <c r="CD52" s="1248"/>
      <c r="CE52" s="1248"/>
      <c r="CF52" s="1248"/>
      <c r="CG52" s="1248"/>
      <c r="CH52" s="1248"/>
      <c r="CI52" s="1248"/>
      <c r="CJ52" s="1248"/>
      <c r="CK52" s="1248"/>
      <c r="CL52" s="1248"/>
      <c r="CM52" s="1248"/>
      <c r="CN52" s="1248"/>
      <c r="CO52" s="1248"/>
      <c r="CP52" s="1248"/>
      <c r="CQ52" s="1248"/>
      <c r="CR52" s="1248"/>
      <c r="CS52" s="1248"/>
      <c r="CT52" s="1248"/>
      <c r="CU52" s="1248"/>
      <c r="CV52" s="1248"/>
      <c r="CW52" s="1248"/>
      <c r="CX52" s="1248"/>
      <c r="CY52" s="1248"/>
      <c r="CZ52" s="1248"/>
      <c r="DA52" s="1248"/>
      <c r="DB52" s="1248"/>
      <c r="DC52" s="1248"/>
    </row>
    <row r="53" spans="1:109" ht="12.75" x14ac:dyDescent="0.25">
      <c r="A53" s="368"/>
      <c r="B53" s="360"/>
      <c r="G53" s="1256"/>
      <c r="H53" s="1256"/>
      <c r="I53" s="1254"/>
      <c r="J53" s="1254"/>
      <c r="K53" s="1255"/>
      <c r="L53" s="1255"/>
      <c r="M53" s="1255"/>
      <c r="N53" s="1255"/>
      <c r="AM53" s="369"/>
      <c r="AN53" s="1251"/>
      <c r="AO53" s="1251"/>
      <c r="AP53" s="1251"/>
      <c r="AQ53" s="1251"/>
      <c r="AR53" s="1251"/>
      <c r="AS53" s="1251"/>
      <c r="AT53" s="1251"/>
      <c r="AU53" s="1251"/>
      <c r="AV53" s="1251"/>
      <c r="AW53" s="1251"/>
      <c r="AX53" s="1251"/>
      <c r="AY53" s="1251"/>
      <c r="AZ53" s="1251"/>
      <c r="BA53" s="1251"/>
      <c r="BB53" s="1251" t="s">
        <v>581</v>
      </c>
      <c r="BC53" s="1251"/>
      <c r="BD53" s="1251"/>
      <c r="BE53" s="1251"/>
      <c r="BF53" s="1251"/>
      <c r="BG53" s="1251"/>
      <c r="BH53" s="1251"/>
      <c r="BI53" s="1251"/>
      <c r="BJ53" s="1251"/>
      <c r="BK53" s="1251"/>
      <c r="BL53" s="1251"/>
      <c r="BM53" s="1251"/>
      <c r="BN53" s="1251"/>
      <c r="BO53" s="1251"/>
      <c r="BP53" s="1248">
        <v>50.4</v>
      </c>
      <c r="BQ53" s="1248"/>
      <c r="BR53" s="1248"/>
      <c r="BS53" s="1248"/>
      <c r="BT53" s="1248"/>
      <c r="BU53" s="1248"/>
      <c r="BV53" s="1248"/>
      <c r="BW53" s="1248"/>
      <c r="BX53" s="1248">
        <v>52.2</v>
      </c>
      <c r="BY53" s="1248"/>
      <c r="BZ53" s="1248"/>
      <c r="CA53" s="1248"/>
      <c r="CB53" s="1248"/>
      <c r="CC53" s="1248"/>
      <c r="CD53" s="1248"/>
      <c r="CE53" s="1248"/>
      <c r="CF53" s="1248">
        <v>53.7</v>
      </c>
      <c r="CG53" s="1248"/>
      <c r="CH53" s="1248"/>
      <c r="CI53" s="1248"/>
      <c r="CJ53" s="1248"/>
      <c r="CK53" s="1248"/>
      <c r="CL53" s="1248"/>
      <c r="CM53" s="1248"/>
      <c r="CN53" s="1248">
        <v>55.4</v>
      </c>
      <c r="CO53" s="1248"/>
      <c r="CP53" s="1248"/>
      <c r="CQ53" s="1248"/>
      <c r="CR53" s="1248"/>
      <c r="CS53" s="1248"/>
      <c r="CT53" s="1248"/>
      <c r="CU53" s="1248"/>
      <c r="CV53" s="1248">
        <v>56.9</v>
      </c>
      <c r="CW53" s="1248"/>
      <c r="CX53" s="1248"/>
      <c r="CY53" s="1248"/>
      <c r="CZ53" s="1248"/>
      <c r="DA53" s="1248"/>
      <c r="DB53" s="1248"/>
      <c r="DC53" s="1248"/>
    </row>
    <row r="54" spans="1:109" ht="12.75" x14ac:dyDescent="0.25">
      <c r="A54" s="368"/>
      <c r="B54" s="360"/>
      <c r="G54" s="1256"/>
      <c r="H54" s="1256"/>
      <c r="I54" s="1254"/>
      <c r="J54" s="1254"/>
      <c r="K54" s="1255"/>
      <c r="L54" s="1255"/>
      <c r="M54" s="1255"/>
      <c r="N54" s="1255"/>
      <c r="AM54" s="369"/>
      <c r="AN54" s="1251"/>
      <c r="AO54" s="1251"/>
      <c r="AP54" s="1251"/>
      <c r="AQ54" s="1251"/>
      <c r="AR54" s="1251"/>
      <c r="AS54" s="1251"/>
      <c r="AT54" s="1251"/>
      <c r="AU54" s="1251"/>
      <c r="AV54" s="1251"/>
      <c r="AW54" s="1251"/>
      <c r="AX54" s="1251"/>
      <c r="AY54" s="1251"/>
      <c r="AZ54" s="1251"/>
      <c r="BA54" s="1251"/>
      <c r="BB54" s="1251"/>
      <c r="BC54" s="1251"/>
      <c r="BD54" s="1251"/>
      <c r="BE54" s="1251"/>
      <c r="BF54" s="1251"/>
      <c r="BG54" s="1251"/>
      <c r="BH54" s="1251"/>
      <c r="BI54" s="1251"/>
      <c r="BJ54" s="1251"/>
      <c r="BK54" s="1251"/>
      <c r="BL54" s="1251"/>
      <c r="BM54" s="1251"/>
      <c r="BN54" s="1251"/>
      <c r="BO54" s="1251"/>
      <c r="BP54" s="1248"/>
      <c r="BQ54" s="1248"/>
      <c r="BR54" s="1248"/>
      <c r="BS54" s="1248"/>
      <c r="BT54" s="1248"/>
      <c r="BU54" s="1248"/>
      <c r="BV54" s="1248"/>
      <c r="BW54" s="1248"/>
      <c r="BX54" s="1248"/>
      <c r="BY54" s="1248"/>
      <c r="BZ54" s="1248"/>
      <c r="CA54" s="1248"/>
      <c r="CB54" s="1248"/>
      <c r="CC54" s="1248"/>
      <c r="CD54" s="1248"/>
      <c r="CE54" s="1248"/>
      <c r="CF54" s="1248"/>
      <c r="CG54" s="1248"/>
      <c r="CH54" s="1248"/>
      <c r="CI54" s="1248"/>
      <c r="CJ54" s="1248"/>
      <c r="CK54" s="1248"/>
      <c r="CL54" s="1248"/>
      <c r="CM54" s="1248"/>
      <c r="CN54" s="1248"/>
      <c r="CO54" s="1248"/>
      <c r="CP54" s="1248"/>
      <c r="CQ54" s="1248"/>
      <c r="CR54" s="1248"/>
      <c r="CS54" s="1248"/>
      <c r="CT54" s="1248"/>
      <c r="CU54" s="1248"/>
      <c r="CV54" s="1248"/>
      <c r="CW54" s="1248"/>
      <c r="CX54" s="1248"/>
      <c r="CY54" s="1248"/>
      <c r="CZ54" s="1248"/>
      <c r="DA54" s="1248"/>
      <c r="DB54" s="1248"/>
      <c r="DC54" s="1248"/>
    </row>
    <row r="55" spans="1:109" ht="12.75" x14ac:dyDescent="0.25">
      <c r="A55" s="368"/>
      <c r="B55" s="360"/>
      <c r="G55" s="1254"/>
      <c r="H55" s="1254"/>
      <c r="I55" s="1254"/>
      <c r="J55" s="1254"/>
      <c r="K55" s="1255"/>
      <c r="L55" s="1255"/>
      <c r="M55" s="1255"/>
      <c r="N55" s="1255"/>
      <c r="AN55" s="1253" t="s">
        <v>582</v>
      </c>
      <c r="AO55" s="1253"/>
      <c r="AP55" s="1253"/>
      <c r="AQ55" s="1253"/>
      <c r="AR55" s="1253"/>
      <c r="AS55" s="1253"/>
      <c r="AT55" s="1253"/>
      <c r="AU55" s="1253"/>
      <c r="AV55" s="1253"/>
      <c r="AW55" s="1253"/>
      <c r="AX55" s="1253"/>
      <c r="AY55" s="1253"/>
      <c r="AZ55" s="1253"/>
      <c r="BA55" s="1253"/>
      <c r="BB55" s="1251" t="s">
        <v>580</v>
      </c>
      <c r="BC55" s="1251"/>
      <c r="BD55" s="1251"/>
      <c r="BE55" s="1251"/>
      <c r="BF55" s="1251"/>
      <c r="BG55" s="1251"/>
      <c r="BH55" s="1251"/>
      <c r="BI55" s="1251"/>
      <c r="BJ55" s="1251"/>
      <c r="BK55" s="1251"/>
      <c r="BL55" s="1251"/>
      <c r="BM55" s="1251"/>
      <c r="BN55" s="1251"/>
      <c r="BO55" s="1251"/>
      <c r="BP55" s="1248">
        <v>25.5</v>
      </c>
      <c r="BQ55" s="1248"/>
      <c r="BR55" s="1248"/>
      <c r="BS55" s="1248"/>
      <c r="BT55" s="1248"/>
      <c r="BU55" s="1248"/>
      <c r="BV55" s="1248"/>
      <c r="BW55" s="1248"/>
      <c r="BX55" s="1248">
        <v>25.1</v>
      </c>
      <c r="BY55" s="1248"/>
      <c r="BZ55" s="1248"/>
      <c r="CA55" s="1248"/>
      <c r="CB55" s="1248"/>
      <c r="CC55" s="1248"/>
      <c r="CD55" s="1248"/>
      <c r="CE55" s="1248"/>
      <c r="CF55" s="1248">
        <v>18</v>
      </c>
      <c r="CG55" s="1248"/>
      <c r="CH55" s="1248"/>
      <c r="CI55" s="1248"/>
      <c r="CJ55" s="1248"/>
      <c r="CK55" s="1248"/>
      <c r="CL55" s="1248"/>
      <c r="CM55" s="1248"/>
      <c r="CN55" s="1248">
        <v>12.7</v>
      </c>
      <c r="CO55" s="1248"/>
      <c r="CP55" s="1248"/>
      <c r="CQ55" s="1248"/>
      <c r="CR55" s="1248"/>
      <c r="CS55" s="1248"/>
      <c r="CT55" s="1248"/>
      <c r="CU55" s="1248"/>
      <c r="CV55" s="1248">
        <v>10</v>
      </c>
      <c r="CW55" s="1248"/>
      <c r="CX55" s="1248"/>
      <c r="CY55" s="1248"/>
      <c r="CZ55" s="1248"/>
      <c r="DA55" s="1248"/>
      <c r="DB55" s="1248"/>
      <c r="DC55" s="1248"/>
    </row>
    <row r="56" spans="1:109" ht="12.75" x14ac:dyDescent="0.25">
      <c r="A56" s="368"/>
      <c r="B56" s="360"/>
      <c r="G56" s="1254"/>
      <c r="H56" s="1254"/>
      <c r="I56" s="1254"/>
      <c r="J56" s="1254"/>
      <c r="K56" s="1255"/>
      <c r="L56" s="1255"/>
      <c r="M56" s="1255"/>
      <c r="N56" s="1255"/>
      <c r="AN56" s="1253"/>
      <c r="AO56" s="1253"/>
      <c r="AP56" s="1253"/>
      <c r="AQ56" s="1253"/>
      <c r="AR56" s="1253"/>
      <c r="AS56" s="1253"/>
      <c r="AT56" s="1253"/>
      <c r="AU56" s="1253"/>
      <c r="AV56" s="1253"/>
      <c r="AW56" s="1253"/>
      <c r="AX56" s="1253"/>
      <c r="AY56" s="1253"/>
      <c r="AZ56" s="1253"/>
      <c r="BA56" s="1253"/>
      <c r="BB56" s="1251"/>
      <c r="BC56" s="1251"/>
      <c r="BD56" s="1251"/>
      <c r="BE56" s="1251"/>
      <c r="BF56" s="1251"/>
      <c r="BG56" s="1251"/>
      <c r="BH56" s="1251"/>
      <c r="BI56" s="1251"/>
      <c r="BJ56" s="1251"/>
      <c r="BK56" s="1251"/>
      <c r="BL56" s="1251"/>
      <c r="BM56" s="1251"/>
      <c r="BN56" s="1251"/>
      <c r="BO56" s="1251"/>
      <c r="BP56" s="1248"/>
      <c r="BQ56" s="1248"/>
      <c r="BR56" s="1248"/>
      <c r="BS56" s="1248"/>
      <c r="BT56" s="1248"/>
      <c r="BU56" s="1248"/>
      <c r="BV56" s="1248"/>
      <c r="BW56" s="1248"/>
      <c r="BX56" s="1248"/>
      <c r="BY56" s="1248"/>
      <c r="BZ56" s="1248"/>
      <c r="CA56" s="1248"/>
      <c r="CB56" s="1248"/>
      <c r="CC56" s="1248"/>
      <c r="CD56" s="1248"/>
      <c r="CE56" s="1248"/>
      <c r="CF56" s="1248"/>
      <c r="CG56" s="1248"/>
      <c r="CH56" s="1248"/>
      <c r="CI56" s="1248"/>
      <c r="CJ56" s="1248"/>
      <c r="CK56" s="1248"/>
      <c r="CL56" s="1248"/>
      <c r="CM56" s="1248"/>
      <c r="CN56" s="1248"/>
      <c r="CO56" s="1248"/>
      <c r="CP56" s="1248"/>
      <c r="CQ56" s="1248"/>
      <c r="CR56" s="1248"/>
      <c r="CS56" s="1248"/>
      <c r="CT56" s="1248"/>
      <c r="CU56" s="1248"/>
      <c r="CV56" s="1248"/>
      <c r="CW56" s="1248"/>
      <c r="CX56" s="1248"/>
      <c r="CY56" s="1248"/>
      <c r="CZ56" s="1248"/>
      <c r="DA56" s="1248"/>
      <c r="DB56" s="1248"/>
      <c r="DC56" s="1248"/>
    </row>
    <row r="57" spans="1:109" s="368" customFormat="1" ht="12.75" x14ac:dyDescent="0.25">
      <c r="B57" s="372"/>
      <c r="G57" s="1254"/>
      <c r="H57" s="1254"/>
      <c r="I57" s="1249"/>
      <c r="J57" s="1249"/>
      <c r="K57" s="1255"/>
      <c r="L57" s="1255"/>
      <c r="M57" s="1255"/>
      <c r="N57" s="1255"/>
      <c r="AM57" s="353"/>
      <c r="AN57" s="1253"/>
      <c r="AO57" s="1253"/>
      <c r="AP57" s="1253"/>
      <c r="AQ57" s="1253"/>
      <c r="AR57" s="1253"/>
      <c r="AS57" s="1253"/>
      <c r="AT57" s="1253"/>
      <c r="AU57" s="1253"/>
      <c r="AV57" s="1253"/>
      <c r="AW57" s="1253"/>
      <c r="AX57" s="1253"/>
      <c r="AY57" s="1253"/>
      <c r="AZ57" s="1253"/>
      <c r="BA57" s="1253"/>
      <c r="BB57" s="1251" t="s">
        <v>581</v>
      </c>
      <c r="BC57" s="1251"/>
      <c r="BD57" s="1251"/>
      <c r="BE57" s="1251"/>
      <c r="BF57" s="1251"/>
      <c r="BG57" s="1251"/>
      <c r="BH57" s="1251"/>
      <c r="BI57" s="1251"/>
      <c r="BJ57" s="1251"/>
      <c r="BK57" s="1251"/>
      <c r="BL57" s="1251"/>
      <c r="BM57" s="1251"/>
      <c r="BN57" s="1251"/>
      <c r="BO57" s="1251"/>
      <c r="BP57" s="1248">
        <v>60.9</v>
      </c>
      <c r="BQ57" s="1248"/>
      <c r="BR57" s="1248"/>
      <c r="BS57" s="1248"/>
      <c r="BT57" s="1248"/>
      <c r="BU57" s="1248"/>
      <c r="BV57" s="1248"/>
      <c r="BW57" s="1248"/>
      <c r="BX57" s="1248">
        <v>61</v>
      </c>
      <c r="BY57" s="1248"/>
      <c r="BZ57" s="1248"/>
      <c r="CA57" s="1248"/>
      <c r="CB57" s="1248"/>
      <c r="CC57" s="1248"/>
      <c r="CD57" s="1248"/>
      <c r="CE57" s="1248"/>
      <c r="CF57" s="1248">
        <v>62.2</v>
      </c>
      <c r="CG57" s="1248"/>
      <c r="CH57" s="1248"/>
      <c r="CI57" s="1248"/>
      <c r="CJ57" s="1248"/>
      <c r="CK57" s="1248"/>
      <c r="CL57" s="1248"/>
      <c r="CM57" s="1248"/>
      <c r="CN57" s="1248">
        <v>63.2</v>
      </c>
      <c r="CO57" s="1248"/>
      <c r="CP57" s="1248"/>
      <c r="CQ57" s="1248"/>
      <c r="CR57" s="1248"/>
      <c r="CS57" s="1248"/>
      <c r="CT57" s="1248"/>
      <c r="CU57" s="1248"/>
      <c r="CV57" s="1248">
        <v>64.599999999999994</v>
      </c>
      <c r="CW57" s="1248"/>
      <c r="CX57" s="1248"/>
      <c r="CY57" s="1248"/>
      <c r="CZ57" s="1248"/>
      <c r="DA57" s="1248"/>
      <c r="DB57" s="1248"/>
      <c r="DC57" s="1248"/>
      <c r="DD57" s="374"/>
      <c r="DE57" s="372"/>
    </row>
    <row r="58" spans="1:109" s="368" customFormat="1" ht="12.75" x14ac:dyDescent="0.25">
      <c r="A58" s="353"/>
      <c r="B58" s="372"/>
      <c r="G58" s="1254"/>
      <c r="H58" s="1254"/>
      <c r="I58" s="1249"/>
      <c r="J58" s="1249"/>
      <c r="K58" s="1255"/>
      <c r="L58" s="1255"/>
      <c r="M58" s="1255"/>
      <c r="N58" s="1255"/>
      <c r="AM58" s="353"/>
      <c r="AN58" s="1253"/>
      <c r="AO58" s="1253"/>
      <c r="AP58" s="1253"/>
      <c r="AQ58" s="1253"/>
      <c r="AR58" s="1253"/>
      <c r="AS58" s="1253"/>
      <c r="AT58" s="1253"/>
      <c r="AU58" s="1253"/>
      <c r="AV58" s="1253"/>
      <c r="AW58" s="1253"/>
      <c r="AX58" s="1253"/>
      <c r="AY58" s="1253"/>
      <c r="AZ58" s="1253"/>
      <c r="BA58" s="1253"/>
      <c r="BB58" s="1251"/>
      <c r="BC58" s="1251"/>
      <c r="BD58" s="1251"/>
      <c r="BE58" s="1251"/>
      <c r="BF58" s="1251"/>
      <c r="BG58" s="1251"/>
      <c r="BH58" s="1251"/>
      <c r="BI58" s="1251"/>
      <c r="BJ58" s="1251"/>
      <c r="BK58" s="1251"/>
      <c r="BL58" s="1251"/>
      <c r="BM58" s="1251"/>
      <c r="BN58" s="1251"/>
      <c r="BO58" s="1251"/>
      <c r="BP58" s="1248"/>
      <c r="BQ58" s="1248"/>
      <c r="BR58" s="1248"/>
      <c r="BS58" s="1248"/>
      <c r="BT58" s="1248"/>
      <c r="BU58" s="1248"/>
      <c r="BV58" s="1248"/>
      <c r="BW58" s="1248"/>
      <c r="BX58" s="1248"/>
      <c r="BY58" s="1248"/>
      <c r="BZ58" s="1248"/>
      <c r="CA58" s="1248"/>
      <c r="CB58" s="1248"/>
      <c r="CC58" s="1248"/>
      <c r="CD58" s="1248"/>
      <c r="CE58" s="1248"/>
      <c r="CF58" s="1248"/>
      <c r="CG58" s="1248"/>
      <c r="CH58" s="1248"/>
      <c r="CI58" s="1248"/>
      <c r="CJ58" s="1248"/>
      <c r="CK58" s="1248"/>
      <c r="CL58" s="1248"/>
      <c r="CM58" s="1248"/>
      <c r="CN58" s="1248"/>
      <c r="CO58" s="1248"/>
      <c r="CP58" s="1248"/>
      <c r="CQ58" s="1248"/>
      <c r="CR58" s="1248"/>
      <c r="CS58" s="1248"/>
      <c r="CT58" s="1248"/>
      <c r="CU58" s="1248"/>
      <c r="CV58" s="1248"/>
      <c r="CW58" s="1248"/>
      <c r="CX58" s="1248"/>
      <c r="CY58" s="1248"/>
      <c r="CZ58" s="1248"/>
      <c r="DA58" s="1248"/>
      <c r="DB58" s="1248"/>
      <c r="DC58" s="1248"/>
      <c r="DD58" s="374"/>
      <c r="DE58" s="372"/>
    </row>
    <row r="59" spans="1:109" s="368" customFormat="1" ht="12.75" x14ac:dyDescent="0.25">
      <c r="A59" s="353"/>
      <c r="B59" s="372"/>
      <c r="K59" s="375"/>
      <c r="L59" s="375"/>
      <c r="M59" s="375"/>
      <c r="N59" s="375"/>
      <c r="AQ59" s="375"/>
      <c r="AR59" s="375"/>
      <c r="AS59" s="375"/>
      <c r="AT59" s="375"/>
      <c r="BC59" s="375"/>
      <c r="BD59" s="375"/>
      <c r="BE59" s="375"/>
      <c r="BF59" s="375"/>
      <c r="BO59" s="375"/>
      <c r="BP59" s="375"/>
      <c r="BQ59" s="375"/>
      <c r="BR59" s="375"/>
      <c r="CA59" s="375"/>
      <c r="CB59" s="375"/>
      <c r="CC59" s="375"/>
      <c r="CD59" s="375"/>
      <c r="CM59" s="375"/>
      <c r="CN59" s="375"/>
      <c r="CO59" s="375"/>
      <c r="CP59" s="375"/>
      <c r="CY59" s="375"/>
      <c r="CZ59" s="375"/>
      <c r="DA59" s="375"/>
      <c r="DB59" s="375"/>
      <c r="DC59" s="375"/>
      <c r="DD59" s="374"/>
      <c r="DE59" s="372"/>
    </row>
    <row r="60" spans="1:109" s="368" customFormat="1" ht="12.75" x14ac:dyDescent="0.25">
      <c r="A60" s="353"/>
      <c r="B60" s="372"/>
      <c r="K60" s="375"/>
      <c r="L60" s="375"/>
      <c r="M60" s="375"/>
      <c r="N60" s="375"/>
      <c r="AQ60" s="375"/>
      <c r="AR60" s="375"/>
      <c r="AS60" s="375"/>
      <c r="AT60" s="375"/>
      <c r="BC60" s="375"/>
      <c r="BD60" s="375"/>
      <c r="BE60" s="375"/>
      <c r="BF60" s="375"/>
      <c r="BO60" s="375"/>
      <c r="BP60" s="375"/>
      <c r="BQ60" s="375"/>
      <c r="BR60" s="375"/>
      <c r="CA60" s="375"/>
      <c r="CB60" s="375"/>
      <c r="CC60" s="375"/>
      <c r="CD60" s="375"/>
      <c r="CM60" s="375"/>
      <c r="CN60" s="375"/>
      <c r="CO60" s="375"/>
      <c r="CP60" s="375"/>
      <c r="CY60" s="375"/>
      <c r="CZ60" s="375"/>
      <c r="DA60" s="375"/>
      <c r="DB60" s="375"/>
      <c r="DC60" s="375"/>
      <c r="DD60" s="374"/>
      <c r="DE60" s="372"/>
    </row>
    <row r="61" spans="1:109" s="368" customFormat="1" ht="12.75" x14ac:dyDescent="0.25">
      <c r="A61" s="353"/>
      <c r="B61" s="376"/>
      <c r="C61" s="377"/>
      <c r="D61" s="377"/>
      <c r="E61" s="377"/>
      <c r="F61" s="377"/>
      <c r="G61" s="377"/>
      <c r="H61" s="377"/>
      <c r="I61" s="377"/>
      <c r="J61" s="377"/>
      <c r="K61" s="377"/>
      <c r="L61" s="377"/>
      <c r="M61" s="378"/>
      <c r="N61" s="378"/>
      <c r="O61" s="377"/>
      <c r="P61" s="377"/>
      <c r="Q61" s="377"/>
      <c r="R61" s="377"/>
      <c r="S61" s="377"/>
      <c r="T61" s="377"/>
      <c r="U61" s="377"/>
      <c r="V61" s="377"/>
      <c r="W61" s="377"/>
      <c r="X61" s="377"/>
      <c r="Y61" s="377"/>
      <c r="Z61" s="377"/>
      <c r="AA61" s="377"/>
      <c r="AB61" s="377"/>
      <c r="AC61" s="377"/>
      <c r="AD61" s="377"/>
      <c r="AE61" s="377"/>
      <c r="AF61" s="377"/>
      <c r="AG61" s="377"/>
      <c r="AH61" s="377"/>
      <c r="AI61" s="377"/>
      <c r="AJ61" s="377"/>
      <c r="AK61" s="377"/>
      <c r="AL61" s="377"/>
      <c r="AM61" s="377"/>
      <c r="AN61" s="377"/>
      <c r="AO61" s="377"/>
      <c r="AP61" s="377"/>
      <c r="AQ61" s="377"/>
      <c r="AR61" s="377"/>
      <c r="AS61" s="378"/>
      <c r="AT61" s="378"/>
      <c r="AU61" s="377"/>
      <c r="AV61" s="377"/>
      <c r="AW61" s="377"/>
      <c r="AX61" s="377"/>
      <c r="AY61" s="377"/>
      <c r="AZ61" s="377"/>
      <c r="BA61" s="377"/>
      <c r="BB61" s="377"/>
      <c r="BC61" s="377"/>
      <c r="BD61" s="377"/>
      <c r="BE61" s="378"/>
      <c r="BF61" s="378"/>
      <c r="BG61" s="377"/>
      <c r="BH61" s="377"/>
      <c r="BI61" s="377"/>
      <c r="BJ61" s="377"/>
      <c r="BK61" s="377"/>
      <c r="BL61" s="377"/>
      <c r="BM61" s="377"/>
      <c r="BN61" s="377"/>
      <c r="BO61" s="377"/>
      <c r="BP61" s="377"/>
      <c r="BQ61" s="378"/>
      <c r="BR61" s="378"/>
      <c r="BS61" s="377"/>
      <c r="BT61" s="377"/>
      <c r="BU61" s="377"/>
      <c r="BV61" s="377"/>
      <c r="BW61" s="377"/>
      <c r="BX61" s="377"/>
      <c r="BY61" s="377"/>
      <c r="BZ61" s="377"/>
      <c r="CA61" s="377"/>
      <c r="CB61" s="377"/>
      <c r="CC61" s="378"/>
      <c r="CD61" s="378"/>
      <c r="CE61" s="377"/>
      <c r="CF61" s="377"/>
      <c r="CG61" s="377"/>
      <c r="CH61" s="377"/>
      <c r="CI61" s="377"/>
      <c r="CJ61" s="377"/>
      <c r="CK61" s="377"/>
      <c r="CL61" s="377"/>
      <c r="CM61" s="377"/>
      <c r="CN61" s="377"/>
      <c r="CO61" s="378"/>
      <c r="CP61" s="378"/>
      <c r="CQ61" s="377"/>
      <c r="CR61" s="377"/>
      <c r="CS61" s="377"/>
      <c r="CT61" s="377"/>
      <c r="CU61" s="377"/>
      <c r="CV61" s="377"/>
      <c r="CW61" s="377"/>
      <c r="CX61" s="377"/>
      <c r="CY61" s="377"/>
      <c r="CZ61" s="377"/>
      <c r="DA61" s="378"/>
      <c r="DB61" s="378"/>
      <c r="DC61" s="378"/>
      <c r="DD61" s="379"/>
      <c r="DE61" s="372"/>
    </row>
    <row r="62" spans="1:109" ht="12.75" x14ac:dyDescent="0.25">
      <c r="B62" s="365"/>
      <c r="C62" s="365"/>
      <c r="D62" s="365"/>
      <c r="E62" s="365"/>
      <c r="F62" s="365"/>
      <c r="G62" s="365"/>
      <c r="H62" s="365"/>
      <c r="I62" s="365"/>
      <c r="J62" s="365"/>
      <c r="K62" s="365"/>
      <c r="L62" s="365"/>
      <c r="M62" s="365"/>
      <c r="N62" s="365"/>
      <c r="O62" s="365"/>
      <c r="P62" s="365"/>
      <c r="Q62" s="365"/>
      <c r="R62" s="365"/>
      <c r="S62" s="365"/>
      <c r="T62" s="365"/>
      <c r="U62" s="365"/>
      <c r="V62" s="365"/>
      <c r="W62" s="365"/>
      <c r="X62" s="365"/>
      <c r="Y62" s="365"/>
      <c r="Z62" s="365"/>
      <c r="AA62" s="365"/>
      <c r="AB62" s="365"/>
      <c r="AC62" s="365"/>
      <c r="AD62" s="365"/>
      <c r="AE62" s="365"/>
      <c r="AF62" s="365"/>
      <c r="AG62" s="365"/>
      <c r="AH62" s="365"/>
      <c r="AI62" s="365"/>
      <c r="AJ62" s="365"/>
      <c r="AK62" s="365"/>
      <c r="AL62" s="365"/>
      <c r="AM62" s="365"/>
      <c r="AN62" s="365"/>
      <c r="AO62" s="365"/>
      <c r="AP62" s="365"/>
      <c r="AQ62" s="365"/>
      <c r="AR62" s="365"/>
      <c r="AS62" s="365"/>
      <c r="AT62" s="365"/>
      <c r="AU62" s="365"/>
      <c r="AV62" s="365"/>
      <c r="AW62" s="365"/>
      <c r="AX62" s="365"/>
      <c r="AY62" s="365"/>
      <c r="AZ62" s="365"/>
      <c r="BA62" s="365"/>
      <c r="BB62" s="365"/>
      <c r="BC62" s="365"/>
      <c r="BD62" s="365"/>
      <c r="BE62" s="365"/>
      <c r="BF62" s="365"/>
      <c r="BG62" s="365"/>
      <c r="BH62" s="365"/>
      <c r="BI62" s="365"/>
      <c r="BJ62" s="365"/>
      <c r="BK62" s="365"/>
      <c r="BL62" s="365"/>
      <c r="BM62" s="365"/>
      <c r="BN62" s="365"/>
      <c r="BO62" s="365"/>
      <c r="BP62" s="365"/>
      <c r="BQ62" s="365"/>
      <c r="BR62" s="365"/>
      <c r="BS62" s="365"/>
      <c r="BT62" s="365"/>
      <c r="BU62" s="365"/>
      <c r="BV62" s="365"/>
      <c r="BW62" s="365"/>
      <c r="BX62" s="365"/>
      <c r="BY62" s="365"/>
      <c r="BZ62" s="365"/>
      <c r="CA62" s="365"/>
      <c r="CB62" s="365"/>
      <c r="CC62" s="365"/>
      <c r="CD62" s="365"/>
      <c r="CE62" s="365"/>
      <c r="CF62" s="365"/>
      <c r="CG62" s="365"/>
      <c r="CH62" s="365"/>
      <c r="CI62" s="365"/>
      <c r="CJ62" s="365"/>
      <c r="CK62" s="365"/>
      <c r="CL62" s="365"/>
      <c r="CM62" s="365"/>
      <c r="CN62" s="365"/>
      <c r="CO62" s="365"/>
      <c r="CP62" s="365"/>
      <c r="CQ62" s="365"/>
      <c r="CR62" s="365"/>
      <c r="CS62" s="365"/>
      <c r="CT62" s="365"/>
      <c r="CU62" s="365"/>
      <c r="CV62" s="365"/>
      <c r="CW62" s="365"/>
      <c r="CX62" s="365"/>
      <c r="CY62" s="365"/>
      <c r="CZ62" s="365"/>
      <c r="DA62" s="365"/>
      <c r="DB62" s="365"/>
      <c r="DC62" s="365"/>
      <c r="DD62" s="365"/>
      <c r="DE62" s="353"/>
    </row>
    <row r="63" spans="1:109" ht="16.149999999999999" x14ac:dyDescent="0.25">
      <c r="B63" s="380" t="s">
        <v>583</v>
      </c>
    </row>
    <row r="64" spans="1:109" ht="12.75" x14ac:dyDescent="0.25">
      <c r="B64" s="360"/>
      <c r="G64" s="367"/>
      <c r="N64" s="381"/>
      <c r="AM64" s="367"/>
      <c r="AN64" s="367" t="s">
        <v>576</v>
      </c>
      <c r="AP64" s="368"/>
      <c r="AQ64" s="368"/>
      <c r="AR64" s="368"/>
      <c r="AY64" s="367"/>
      <c r="BA64" s="368"/>
      <c r="BB64" s="368"/>
      <c r="BC64" s="368"/>
      <c r="BK64" s="367"/>
      <c r="BM64" s="368"/>
      <c r="BN64" s="368"/>
      <c r="BO64" s="368"/>
      <c r="BW64" s="367"/>
      <c r="BY64" s="368"/>
      <c r="BZ64" s="368"/>
      <c r="CA64" s="368"/>
      <c r="CI64" s="367"/>
      <c r="CK64" s="368"/>
      <c r="CL64" s="368"/>
      <c r="CM64" s="368"/>
      <c r="CU64" s="367"/>
      <c r="CW64" s="368"/>
      <c r="CX64" s="368"/>
      <c r="CY64" s="368"/>
    </row>
    <row r="65" spans="2:107" ht="12.75" x14ac:dyDescent="0.25">
      <c r="B65" s="360"/>
      <c r="AN65" s="1260" t="s">
        <v>584</v>
      </c>
      <c r="AO65" s="1261"/>
      <c r="AP65" s="1261"/>
      <c r="AQ65" s="1261"/>
      <c r="AR65" s="1261"/>
      <c r="AS65" s="1261"/>
      <c r="AT65" s="1261"/>
      <c r="AU65" s="1261"/>
      <c r="AV65" s="1261"/>
      <c r="AW65" s="1261"/>
      <c r="AX65" s="1261"/>
      <c r="AY65" s="1261"/>
      <c r="AZ65" s="1261"/>
      <c r="BA65" s="1261"/>
      <c r="BB65" s="1261"/>
      <c r="BC65" s="1261"/>
      <c r="BD65" s="1261"/>
      <c r="BE65" s="1261"/>
      <c r="BF65" s="1261"/>
      <c r="BG65" s="1261"/>
      <c r="BH65" s="1261"/>
      <c r="BI65" s="1261"/>
      <c r="BJ65" s="1261"/>
      <c r="BK65" s="1261"/>
      <c r="BL65" s="1261"/>
      <c r="BM65" s="1261"/>
      <c r="BN65" s="1261"/>
      <c r="BO65" s="1261"/>
      <c r="BP65" s="1261"/>
      <c r="BQ65" s="1261"/>
      <c r="BR65" s="1261"/>
      <c r="BS65" s="1261"/>
      <c r="BT65" s="1261"/>
      <c r="BU65" s="1261"/>
      <c r="BV65" s="1261"/>
      <c r="BW65" s="1261"/>
      <c r="BX65" s="1261"/>
      <c r="BY65" s="1261"/>
      <c r="BZ65" s="1261"/>
      <c r="CA65" s="1261"/>
      <c r="CB65" s="1261"/>
      <c r="CC65" s="1261"/>
      <c r="CD65" s="1261"/>
      <c r="CE65" s="1261"/>
      <c r="CF65" s="1261"/>
      <c r="CG65" s="1261"/>
      <c r="CH65" s="1261"/>
      <c r="CI65" s="1261"/>
      <c r="CJ65" s="1261"/>
      <c r="CK65" s="1261"/>
      <c r="CL65" s="1261"/>
      <c r="CM65" s="1261"/>
      <c r="CN65" s="1261"/>
      <c r="CO65" s="1261"/>
      <c r="CP65" s="1261"/>
      <c r="CQ65" s="1261"/>
      <c r="CR65" s="1261"/>
      <c r="CS65" s="1261"/>
      <c r="CT65" s="1261"/>
      <c r="CU65" s="1261"/>
      <c r="CV65" s="1261"/>
      <c r="CW65" s="1261"/>
      <c r="CX65" s="1261"/>
      <c r="CY65" s="1261"/>
      <c r="CZ65" s="1261"/>
      <c r="DA65" s="1261"/>
      <c r="DB65" s="1261"/>
      <c r="DC65" s="1262"/>
    </row>
    <row r="66" spans="2:107" ht="12.75" x14ac:dyDescent="0.25">
      <c r="B66" s="360"/>
      <c r="AN66" s="1263"/>
      <c r="AO66" s="1264"/>
      <c r="AP66" s="1264"/>
      <c r="AQ66" s="1264"/>
      <c r="AR66" s="1264"/>
      <c r="AS66" s="1264"/>
      <c r="AT66" s="1264"/>
      <c r="AU66" s="1264"/>
      <c r="AV66" s="1264"/>
      <c r="AW66" s="1264"/>
      <c r="AX66" s="1264"/>
      <c r="AY66" s="1264"/>
      <c r="AZ66" s="1264"/>
      <c r="BA66" s="1264"/>
      <c r="BB66" s="1264"/>
      <c r="BC66" s="1264"/>
      <c r="BD66" s="1264"/>
      <c r="BE66" s="1264"/>
      <c r="BF66" s="1264"/>
      <c r="BG66" s="1264"/>
      <c r="BH66" s="1264"/>
      <c r="BI66" s="1264"/>
      <c r="BJ66" s="1264"/>
      <c r="BK66" s="1264"/>
      <c r="BL66" s="1264"/>
      <c r="BM66" s="1264"/>
      <c r="BN66" s="1264"/>
      <c r="BO66" s="1264"/>
      <c r="BP66" s="1264"/>
      <c r="BQ66" s="1264"/>
      <c r="BR66" s="1264"/>
      <c r="BS66" s="1264"/>
      <c r="BT66" s="1264"/>
      <c r="BU66" s="1264"/>
      <c r="BV66" s="1264"/>
      <c r="BW66" s="1264"/>
      <c r="BX66" s="1264"/>
      <c r="BY66" s="1264"/>
      <c r="BZ66" s="1264"/>
      <c r="CA66" s="1264"/>
      <c r="CB66" s="1264"/>
      <c r="CC66" s="1264"/>
      <c r="CD66" s="1264"/>
      <c r="CE66" s="1264"/>
      <c r="CF66" s="1264"/>
      <c r="CG66" s="1264"/>
      <c r="CH66" s="1264"/>
      <c r="CI66" s="1264"/>
      <c r="CJ66" s="1264"/>
      <c r="CK66" s="1264"/>
      <c r="CL66" s="1264"/>
      <c r="CM66" s="1264"/>
      <c r="CN66" s="1264"/>
      <c r="CO66" s="1264"/>
      <c r="CP66" s="1264"/>
      <c r="CQ66" s="1264"/>
      <c r="CR66" s="1264"/>
      <c r="CS66" s="1264"/>
      <c r="CT66" s="1264"/>
      <c r="CU66" s="1264"/>
      <c r="CV66" s="1264"/>
      <c r="CW66" s="1264"/>
      <c r="CX66" s="1264"/>
      <c r="CY66" s="1264"/>
      <c r="CZ66" s="1264"/>
      <c r="DA66" s="1264"/>
      <c r="DB66" s="1264"/>
      <c r="DC66" s="1265"/>
    </row>
    <row r="67" spans="2:107" ht="12.75" x14ac:dyDescent="0.25">
      <c r="B67" s="360"/>
      <c r="AN67" s="1263"/>
      <c r="AO67" s="1264"/>
      <c r="AP67" s="1264"/>
      <c r="AQ67" s="1264"/>
      <c r="AR67" s="1264"/>
      <c r="AS67" s="1264"/>
      <c r="AT67" s="1264"/>
      <c r="AU67" s="1264"/>
      <c r="AV67" s="1264"/>
      <c r="AW67" s="1264"/>
      <c r="AX67" s="1264"/>
      <c r="AY67" s="1264"/>
      <c r="AZ67" s="1264"/>
      <c r="BA67" s="1264"/>
      <c r="BB67" s="1264"/>
      <c r="BC67" s="1264"/>
      <c r="BD67" s="1264"/>
      <c r="BE67" s="1264"/>
      <c r="BF67" s="1264"/>
      <c r="BG67" s="1264"/>
      <c r="BH67" s="1264"/>
      <c r="BI67" s="1264"/>
      <c r="BJ67" s="1264"/>
      <c r="BK67" s="1264"/>
      <c r="BL67" s="1264"/>
      <c r="BM67" s="1264"/>
      <c r="BN67" s="1264"/>
      <c r="BO67" s="1264"/>
      <c r="BP67" s="1264"/>
      <c r="BQ67" s="1264"/>
      <c r="BR67" s="1264"/>
      <c r="BS67" s="1264"/>
      <c r="BT67" s="1264"/>
      <c r="BU67" s="1264"/>
      <c r="BV67" s="1264"/>
      <c r="BW67" s="1264"/>
      <c r="BX67" s="1264"/>
      <c r="BY67" s="1264"/>
      <c r="BZ67" s="1264"/>
      <c r="CA67" s="1264"/>
      <c r="CB67" s="1264"/>
      <c r="CC67" s="1264"/>
      <c r="CD67" s="1264"/>
      <c r="CE67" s="1264"/>
      <c r="CF67" s="1264"/>
      <c r="CG67" s="1264"/>
      <c r="CH67" s="1264"/>
      <c r="CI67" s="1264"/>
      <c r="CJ67" s="1264"/>
      <c r="CK67" s="1264"/>
      <c r="CL67" s="1264"/>
      <c r="CM67" s="1264"/>
      <c r="CN67" s="1264"/>
      <c r="CO67" s="1264"/>
      <c r="CP67" s="1264"/>
      <c r="CQ67" s="1264"/>
      <c r="CR67" s="1264"/>
      <c r="CS67" s="1264"/>
      <c r="CT67" s="1264"/>
      <c r="CU67" s="1264"/>
      <c r="CV67" s="1264"/>
      <c r="CW67" s="1264"/>
      <c r="CX67" s="1264"/>
      <c r="CY67" s="1264"/>
      <c r="CZ67" s="1264"/>
      <c r="DA67" s="1264"/>
      <c r="DB67" s="1264"/>
      <c r="DC67" s="1265"/>
    </row>
    <row r="68" spans="2:107" ht="12.75" x14ac:dyDescent="0.25">
      <c r="B68" s="360"/>
      <c r="AN68" s="1263"/>
      <c r="AO68" s="1264"/>
      <c r="AP68" s="1264"/>
      <c r="AQ68" s="1264"/>
      <c r="AR68" s="1264"/>
      <c r="AS68" s="1264"/>
      <c r="AT68" s="1264"/>
      <c r="AU68" s="1264"/>
      <c r="AV68" s="1264"/>
      <c r="AW68" s="1264"/>
      <c r="AX68" s="1264"/>
      <c r="AY68" s="1264"/>
      <c r="AZ68" s="1264"/>
      <c r="BA68" s="1264"/>
      <c r="BB68" s="1264"/>
      <c r="BC68" s="1264"/>
      <c r="BD68" s="1264"/>
      <c r="BE68" s="1264"/>
      <c r="BF68" s="1264"/>
      <c r="BG68" s="1264"/>
      <c r="BH68" s="1264"/>
      <c r="BI68" s="1264"/>
      <c r="BJ68" s="1264"/>
      <c r="BK68" s="1264"/>
      <c r="BL68" s="1264"/>
      <c r="BM68" s="1264"/>
      <c r="BN68" s="1264"/>
      <c r="BO68" s="1264"/>
      <c r="BP68" s="1264"/>
      <c r="BQ68" s="1264"/>
      <c r="BR68" s="1264"/>
      <c r="BS68" s="1264"/>
      <c r="BT68" s="1264"/>
      <c r="BU68" s="1264"/>
      <c r="BV68" s="1264"/>
      <c r="BW68" s="1264"/>
      <c r="BX68" s="1264"/>
      <c r="BY68" s="1264"/>
      <c r="BZ68" s="1264"/>
      <c r="CA68" s="1264"/>
      <c r="CB68" s="1264"/>
      <c r="CC68" s="1264"/>
      <c r="CD68" s="1264"/>
      <c r="CE68" s="1264"/>
      <c r="CF68" s="1264"/>
      <c r="CG68" s="1264"/>
      <c r="CH68" s="1264"/>
      <c r="CI68" s="1264"/>
      <c r="CJ68" s="1264"/>
      <c r="CK68" s="1264"/>
      <c r="CL68" s="1264"/>
      <c r="CM68" s="1264"/>
      <c r="CN68" s="1264"/>
      <c r="CO68" s="1264"/>
      <c r="CP68" s="1264"/>
      <c r="CQ68" s="1264"/>
      <c r="CR68" s="1264"/>
      <c r="CS68" s="1264"/>
      <c r="CT68" s="1264"/>
      <c r="CU68" s="1264"/>
      <c r="CV68" s="1264"/>
      <c r="CW68" s="1264"/>
      <c r="CX68" s="1264"/>
      <c r="CY68" s="1264"/>
      <c r="CZ68" s="1264"/>
      <c r="DA68" s="1264"/>
      <c r="DB68" s="1264"/>
      <c r="DC68" s="1265"/>
    </row>
    <row r="69" spans="2:107" ht="12.75" x14ac:dyDescent="0.25">
      <c r="B69" s="360"/>
      <c r="AN69" s="1266"/>
      <c r="AO69" s="1267"/>
      <c r="AP69" s="1267"/>
      <c r="AQ69" s="1267"/>
      <c r="AR69" s="1267"/>
      <c r="AS69" s="1267"/>
      <c r="AT69" s="1267"/>
      <c r="AU69" s="1267"/>
      <c r="AV69" s="1267"/>
      <c r="AW69" s="1267"/>
      <c r="AX69" s="1267"/>
      <c r="AY69" s="1267"/>
      <c r="AZ69" s="1267"/>
      <c r="BA69" s="1267"/>
      <c r="BB69" s="1267"/>
      <c r="BC69" s="1267"/>
      <c r="BD69" s="1267"/>
      <c r="BE69" s="1267"/>
      <c r="BF69" s="1267"/>
      <c r="BG69" s="1267"/>
      <c r="BH69" s="1267"/>
      <c r="BI69" s="1267"/>
      <c r="BJ69" s="1267"/>
      <c r="BK69" s="1267"/>
      <c r="BL69" s="1267"/>
      <c r="BM69" s="1267"/>
      <c r="BN69" s="1267"/>
      <c r="BO69" s="1267"/>
      <c r="BP69" s="1267"/>
      <c r="BQ69" s="1267"/>
      <c r="BR69" s="1267"/>
      <c r="BS69" s="1267"/>
      <c r="BT69" s="1267"/>
      <c r="BU69" s="1267"/>
      <c r="BV69" s="1267"/>
      <c r="BW69" s="1267"/>
      <c r="BX69" s="1267"/>
      <c r="BY69" s="1267"/>
      <c r="BZ69" s="1267"/>
      <c r="CA69" s="1267"/>
      <c r="CB69" s="1267"/>
      <c r="CC69" s="1267"/>
      <c r="CD69" s="1267"/>
      <c r="CE69" s="1267"/>
      <c r="CF69" s="1267"/>
      <c r="CG69" s="1267"/>
      <c r="CH69" s="1267"/>
      <c r="CI69" s="1267"/>
      <c r="CJ69" s="1267"/>
      <c r="CK69" s="1267"/>
      <c r="CL69" s="1267"/>
      <c r="CM69" s="1267"/>
      <c r="CN69" s="1267"/>
      <c r="CO69" s="1267"/>
      <c r="CP69" s="1267"/>
      <c r="CQ69" s="1267"/>
      <c r="CR69" s="1267"/>
      <c r="CS69" s="1267"/>
      <c r="CT69" s="1267"/>
      <c r="CU69" s="1267"/>
      <c r="CV69" s="1267"/>
      <c r="CW69" s="1267"/>
      <c r="CX69" s="1267"/>
      <c r="CY69" s="1267"/>
      <c r="CZ69" s="1267"/>
      <c r="DA69" s="1267"/>
      <c r="DB69" s="1267"/>
      <c r="DC69" s="1268"/>
    </row>
    <row r="70" spans="2:107" ht="12.75" x14ac:dyDescent="0.25">
      <c r="B70" s="360"/>
      <c r="H70" s="382"/>
      <c r="I70" s="382"/>
      <c r="J70" s="383"/>
      <c r="K70" s="383"/>
      <c r="L70" s="384"/>
      <c r="M70" s="383"/>
      <c r="N70" s="384"/>
      <c r="AN70" s="369"/>
      <c r="AO70" s="369"/>
      <c r="AP70" s="369"/>
      <c r="AZ70" s="369"/>
      <c r="BA70" s="369"/>
      <c r="BB70" s="369"/>
      <c r="BL70" s="369"/>
      <c r="BM70" s="369"/>
      <c r="BN70" s="369"/>
      <c r="BX70" s="369"/>
      <c r="BY70" s="369"/>
      <c r="BZ70" s="369"/>
      <c r="CJ70" s="369"/>
      <c r="CK70" s="369"/>
      <c r="CL70" s="369"/>
      <c r="CV70" s="369"/>
      <c r="CW70" s="369"/>
      <c r="CX70" s="369"/>
    </row>
    <row r="71" spans="2:107" ht="12.75" x14ac:dyDescent="0.25">
      <c r="B71" s="360"/>
      <c r="G71" s="385"/>
      <c r="I71" s="373"/>
      <c r="J71" s="383"/>
      <c r="K71" s="383"/>
      <c r="L71" s="384"/>
      <c r="M71" s="383"/>
      <c r="N71" s="384"/>
      <c r="AM71" s="385"/>
      <c r="AN71" s="353" t="s">
        <v>578</v>
      </c>
    </row>
    <row r="72" spans="2:107" ht="12.75" x14ac:dyDescent="0.25">
      <c r="B72" s="360"/>
      <c r="G72" s="1254"/>
      <c r="H72" s="1254"/>
      <c r="I72" s="1254"/>
      <c r="J72" s="1254"/>
      <c r="K72" s="370"/>
      <c r="L72" s="370"/>
      <c r="M72" s="371"/>
      <c r="N72" s="371"/>
      <c r="AN72" s="1257"/>
      <c r="AO72" s="1258"/>
      <c r="AP72" s="1258"/>
      <c r="AQ72" s="1258"/>
      <c r="AR72" s="1258"/>
      <c r="AS72" s="1258"/>
      <c r="AT72" s="1258"/>
      <c r="AU72" s="1258"/>
      <c r="AV72" s="1258"/>
      <c r="AW72" s="1258"/>
      <c r="AX72" s="1258"/>
      <c r="AY72" s="1258"/>
      <c r="AZ72" s="1258"/>
      <c r="BA72" s="1258"/>
      <c r="BB72" s="1258"/>
      <c r="BC72" s="1258"/>
      <c r="BD72" s="1258"/>
      <c r="BE72" s="1258"/>
      <c r="BF72" s="1258"/>
      <c r="BG72" s="1258"/>
      <c r="BH72" s="1258"/>
      <c r="BI72" s="1258"/>
      <c r="BJ72" s="1258"/>
      <c r="BK72" s="1258"/>
      <c r="BL72" s="1258"/>
      <c r="BM72" s="1258"/>
      <c r="BN72" s="1258"/>
      <c r="BO72" s="1259"/>
      <c r="BP72" s="1253" t="s">
        <v>525</v>
      </c>
      <c r="BQ72" s="1253"/>
      <c r="BR72" s="1253"/>
      <c r="BS72" s="1253"/>
      <c r="BT72" s="1253"/>
      <c r="BU72" s="1253"/>
      <c r="BV72" s="1253"/>
      <c r="BW72" s="1253"/>
      <c r="BX72" s="1253" t="s">
        <v>526</v>
      </c>
      <c r="BY72" s="1253"/>
      <c r="BZ72" s="1253"/>
      <c r="CA72" s="1253"/>
      <c r="CB72" s="1253"/>
      <c r="CC72" s="1253"/>
      <c r="CD72" s="1253"/>
      <c r="CE72" s="1253"/>
      <c r="CF72" s="1253" t="s">
        <v>527</v>
      </c>
      <c r="CG72" s="1253"/>
      <c r="CH72" s="1253"/>
      <c r="CI72" s="1253"/>
      <c r="CJ72" s="1253"/>
      <c r="CK72" s="1253"/>
      <c r="CL72" s="1253"/>
      <c r="CM72" s="1253"/>
      <c r="CN72" s="1253" t="s">
        <v>528</v>
      </c>
      <c r="CO72" s="1253"/>
      <c r="CP72" s="1253"/>
      <c r="CQ72" s="1253"/>
      <c r="CR72" s="1253"/>
      <c r="CS72" s="1253"/>
      <c r="CT72" s="1253"/>
      <c r="CU72" s="1253"/>
      <c r="CV72" s="1253" t="s">
        <v>529</v>
      </c>
      <c r="CW72" s="1253"/>
      <c r="CX72" s="1253"/>
      <c r="CY72" s="1253"/>
      <c r="CZ72" s="1253"/>
      <c r="DA72" s="1253"/>
      <c r="DB72" s="1253"/>
      <c r="DC72" s="1253"/>
    </row>
    <row r="73" spans="2:107" ht="12.75" x14ac:dyDescent="0.25">
      <c r="B73" s="360"/>
      <c r="G73" s="1256"/>
      <c r="H73" s="1256"/>
      <c r="I73" s="1256"/>
      <c r="J73" s="1256"/>
      <c r="K73" s="1252"/>
      <c r="L73" s="1252"/>
      <c r="M73" s="1252"/>
      <c r="N73" s="1252"/>
      <c r="AM73" s="369"/>
      <c r="AN73" s="1251" t="s">
        <v>579</v>
      </c>
      <c r="AO73" s="1251"/>
      <c r="AP73" s="1251"/>
      <c r="AQ73" s="1251"/>
      <c r="AR73" s="1251"/>
      <c r="AS73" s="1251"/>
      <c r="AT73" s="1251"/>
      <c r="AU73" s="1251"/>
      <c r="AV73" s="1251"/>
      <c r="AW73" s="1251"/>
      <c r="AX73" s="1251"/>
      <c r="AY73" s="1251"/>
      <c r="AZ73" s="1251"/>
      <c r="BA73" s="1251"/>
      <c r="BB73" s="1251" t="s">
        <v>580</v>
      </c>
      <c r="BC73" s="1251"/>
      <c r="BD73" s="1251"/>
      <c r="BE73" s="1251"/>
      <c r="BF73" s="1251"/>
      <c r="BG73" s="1251"/>
      <c r="BH73" s="1251"/>
      <c r="BI73" s="1251"/>
      <c r="BJ73" s="1251"/>
      <c r="BK73" s="1251"/>
      <c r="BL73" s="1251"/>
      <c r="BM73" s="1251"/>
      <c r="BN73" s="1251"/>
      <c r="BO73" s="1251"/>
      <c r="BP73" s="1248">
        <v>63</v>
      </c>
      <c r="BQ73" s="1248"/>
      <c r="BR73" s="1248"/>
      <c r="BS73" s="1248"/>
      <c r="BT73" s="1248"/>
      <c r="BU73" s="1248"/>
      <c r="BV73" s="1248"/>
      <c r="BW73" s="1248"/>
      <c r="BX73" s="1248">
        <v>59</v>
      </c>
      <c r="BY73" s="1248"/>
      <c r="BZ73" s="1248"/>
      <c r="CA73" s="1248"/>
      <c r="CB73" s="1248"/>
      <c r="CC73" s="1248"/>
      <c r="CD73" s="1248"/>
      <c r="CE73" s="1248"/>
      <c r="CF73" s="1248">
        <v>51.9</v>
      </c>
      <c r="CG73" s="1248"/>
      <c r="CH73" s="1248"/>
      <c r="CI73" s="1248"/>
      <c r="CJ73" s="1248"/>
      <c r="CK73" s="1248"/>
      <c r="CL73" s="1248"/>
      <c r="CM73" s="1248"/>
      <c r="CN73" s="1248">
        <v>59.6</v>
      </c>
      <c r="CO73" s="1248"/>
      <c r="CP73" s="1248"/>
      <c r="CQ73" s="1248"/>
      <c r="CR73" s="1248"/>
      <c r="CS73" s="1248"/>
      <c r="CT73" s="1248"/>
      <c r="CU73" s="1248"/>
      <c r="CV73" s="1248">
        <v>63.3</v>
      </c>
      <c r="CW73" s="1248"/>
      <c r="CX73" s="1248"/>
      <c r="CY73" s="1248"/>
      <c r="CZ73" s="1248"/>
      <c r="DA73" s="1248"/>
      <c r="DB73" s="1248"/>
      <c r="DC73" s="1248"/>
    </row>
    <row r="74" spans="2:107" ht="12.75" x14ac:dyDescent="0.25">
      <c r="B74" s="360"/>
      <c r="G74" s="1256"/>
      <c r="H74" s="1256"/>
      <c r="I74" s="1256"/>
      <c r="J74" s="1256"/>
      <c r="K74" s="1252"/>
      <c r="L74" s="1252"/>
      <c r="M74" s="1252"/>
      <c r="N74" s="1252"/>
      <c r="AM74" s="369"/>
      <c r="AN74" s="1251"/>
      <c r="AO74" s="1251"/>
      <c r="AP74" s="1251"/>
      <c r="AQ74" s="1251"/>
      <c r="AR74" s="1251"/>
      <c r="AS74" s="1251"/>
      <c r="AT74" s="1251"/>
      <c r="AU74" s="1251"/>
      <c r="AV74" s="1251"/>
      <c r="AW74" s="1251"/>
      <c r="AX74" s="1251"/>
      <c r="AY74" s="1251"/>
      <c r="AZ74" s="1251"/>
      <c r="BA74" s="1251"/>
      <c r="BB74" s="1251"/>
      <c r="BC74" s="1251"/>
      <c r="BD74" s="1251"/>
      <c r="BE74" s="1251"/>
      <c r="BF74" s="1251"/>
      <c r="BG74" s="1251"/>
      <c r="BH74" s="1251"/>
      <c r="BI74" s="1251"/>
      <c r="BJ74" s="1251"/>
      <c r="BK74" s="1251"/>
      <c r="BL74" s="1251"/>
      <c r="BM74" s="1251"/>
      <c r="BN74" s="1251"/>
      <c r="BO74" s="1251"/>
      <c r="BP74" s="1248"/>
      <c r="BQ74" s="1248"/>
      <c r="BR74" s="1248"/>
      <c r="BS74" s="1248"/>
      <c r="BT74" s="1248"/>
      <c r="BU74" s="1248"/>
      <c r="BV74" s="1248"/>
      <c r="BW74" s="1248"/>
      <c r="BX74" s="1248"/>
      <c r="BY74" s="1248"/>
      <c r="BZ74" s="1248"/>
      <c r="CA74" s="1248"/>
      <c r="CB74" s="1248"/>
      <c r="CC74" s="1248"/>
      <c r="CD74" s="1248"/>
      <c r="CE74" s="1248"/>
      <c r="CF74" s="1248"/>
      <c r="CG74" s="1248"/>
      <c r="CH74" s="1248"/>
      <c r="CI74" s="1248"/>
      <c r="CJ74" s="1248"/>
      <c r="CK74" s="1248"/>
      <c r="CL74" s="1248"/>
      <c r="CM74" s="1248"/>
      <c r="CN74" s="1248"/>
      <c r="CO74" s="1248"/>
      <c r="CP74" s="1248"/>
      <c r="CQ74" s="1248"/>
      <c r="CR74" s="1248"/>
      <c r="CS74" s="1248"/>
      <c r="CT74" s="1248"/>
      <c r="CU74" s="1248"/>
      <c r="CV74" s="1248"/>
      <c r="CW74" s="1248"/>
      <c r="CX74" s="1248"/>
      <c r="CY74" s="1248"/>
      <c r="CZ74" s="1248"/>
      <c r="DA74" s="1248"/>
      <c r="DB74" s="1248"/>
      <c r="DC74" s="1248"/>
    </row>
    <row r="75" spans="2:107" ht="12.75" x14ac:dyDescent="0.25">
      <c r="B75" s="360"/>
      <c r="G75" s="1256"/>
      <c r="H75" s="1256"/>
      <c r="I75" s="1254"/>
      <c r="J75" s="1254"/>
      <c r="K75" s="1255"/>
      <c r="L75" s="1255"/>
      <c r="M75" s="1255"/>
      <c r="N75" s="1255"/>
      <c r="AM75" s="369"/>
      <c r="AN75" s="1251"/>
      <c r="AO75" s="1251"/>
      <c r="AP75" s="1251"/>
      <c r="AQ75" s="1251"/>
      <c r="AR75" s="1251"/>
      <c r="AS75" s="1251"/>
      <c r="AT75" s="1251"/>
      <c r="AU75" s="1251"/>
      <c r="AV75" s="1251"/>
      <c r="AW75" s="1251"/>
      <c r="AX75" s="1251"/>
      <c r="AY75" s="1251"/>
      <c r="AZ75" s="1251"/>
      <c r="BA75" s="1251"/>
      <c r="BB75" s="1251" t="s">
        <v>585</v>
      </c>
      <c r="BC75" s="1251"/>
      <c r="BD75" s="1251"/>
      <c r="BE75" s="1251"/>
      <c r="BF75" s="1251"/>
      <c r="BG75" s="1251"/>
      <c r="BH75" s="1251"/>
      <c r="BI75" s="1251"/>
      <c r="BJ75" s="1251"/>
      <c r="BK75" s="1251"/>
      <c r="BL75" s="1251"/>
      <c r="BM75" s="1251"/>
      <c r="BN75" s="1251"/>
      <c r="BO75" s="1251"/>
      <c r="BP75" s="1248">
        <v>7.3</v>
      </c>
      <c r="BQ75" s="1248"/>
      <c r="BR75" s="1248"/>
      <c r="BS75" s="1248"/>
      <c r="BT75" s="1248"/>
      <c r="BU75" s="1248"/>
      <c r="BV75" s="1248"/>
      <c r="BW75" s="1248"/>
      <c r="BX75" s="1248">
        <v>7</v>
      </c>
      <c r="BY75" s="1248"/>
      <c r="BZ75" s="1248"/>
      <c r="CA75" s="1248"/>
      <c r="CB75" s="1248"/>
      <c r="CC75" s="1248"/>
      <c r="CD75" s="1248"/>
      <c r="CE75" s="1248"/>
      <c r="CF75" s="1248">
        <v>6.7</v>
      </c>
      <c r="CG75" s="1248"/>
      <c r="CH75" s="1248"/>
      <c r="CI75" s="1248"/>
      <c r="CJ75" s="1248"/>
      <c r="CK75" s="1248"/>
      <c r="CL75" s="1248"/>
      <c r="CM75" s="1248"/>
      <c r="CN75" s="1248">
        <v>7.1</v>
      </c>
      <c r="CO75" s="1248"/>
      <c r="CP75" s="1248"/>
      <c r="CQ75" s="1248"/>
      <c r="CR75" s="1248"/>
      <c r="CS75" s="1248"/>
      <c r="CT75" s="1248"/>
      <c r="CU75" s="1248"/>
      <c r="CV75" s="1248">
        <v>7.4</v>
      </c>
      <c r="CW75" s="1248"/>
      <c r="CX75" s="1248"/>
      <c r="CY75" s="1248"/>
      <c r="CZ75" s="1248"/>
      <c r="DA75" s="1248"/>
      <c r="DB75" s="1248"/>
      <c r="DC75" s="1248"/>
    </row>
    <row r="76" spans="2:107" ht="12.75" x14ac:dyDescent="0.25">
      <c r="B76" s="360"/>
      <c r="G76" s="1256"/>
      <c r="H76" s="1256"/>
      <c r="I76" s="1254"/>
      <c r="J76" s="1254"/>
      <c r="K76" s="1255"/>
      <c r="L76" s="1255"/>
      <c r="M76" s="1255"/>
      <c r="N76" s="1255"/>
      <c r="AM76" s="369"/>
      <c r="AN76" s="1251"/>
      <c r="AO76" s="1251"/>
      <c r="AP76" s="1251"/>
      <c r="AQ76" s="1251"/>
      <c r="AR76" s="1251"/>
      <c r="AS76" s="1251"/>
      <c r="AT76" s="1251"/>
      <c r="AU76" s="1251"/>
      <c r="AV76" s="1251"/>
      <c r="AW76" s="1251"/>
      <c r="AX76" s="1251"/>
      <c r="AY76" s="1251"/>
      <c r="AZ76" s="1251"/>
      <c r="BA76" s="1251"/>
      <c r="BB76" s="1251"/>
      <c r="BC76" s="1251"/>
      <c r="BD76" s="1251"/>
      <c r="BE76" s="1251"/>
      <c r="BF76" s="1251"/>
      <c r="BG76" s="1251"/>
      <c r="BH76" s="1251"/>
      <c r="BI76" s="1251"/>
      <c r="BJ76" s="1251"/>
      <c r="BK76" s="1251"/>
      <c r="BL76" s="1251"/>
      <c r="BM76" s="1251"/>
      <c r="BN76" s="1251"/>
      <c r="BO76" s="1251"/>
      <c r="BP76" s="1248"/>
      <c r="BQ76" s="1248"/>
      <c r="BR76" s="1248"/>
      <c r="BS76" s="1248"/>
      <c r="BT76" s="1248"/>
      <c r="BU76" s="1248"/>
      <c r="BV76" s="1248"/>
      <c r="BW76" s="1248"/>
      <c r="BX76" s="1248"/>
      <c r="BY76" s="1248"/>
      <c r="BZ76" s="1248"/>
      <c r="CA76" s="1248"/>
      <c r="CB76" s="1248"/>
      <c r="CC76" s="1248"/>
      <c r="CD76" s="1248"/>
      <c r="CE76" s="1248"/>
      <c r="CF76" s="1248"/>
      <c r="CG76" s="1248"/>
      <c r="CH76" s="1248"/>
      <c r="CI76" s="1248"/>
      <c r="CJ76" s="1248"/>
      <c r="CK76" s="1248"/>
      <c r="CL76" s="1248"/>
      <c r="CM76" s="1248"/>
      <c r="CN76" s="1248"/>
      <c r="CO76" s="1248"/>
      <c r="CP76" s="1248"/>
      <c r="CQ76" s="1248"/>
      <c r="CR76" s="1248"/>
      <c r="CS76" s="1248"/>
      <c r="CT76" s="1248"/>
      <c r="CU76" s="1248"/>
      <c r="CV76" s="1248"/>
      <c r="CW76" s="1248"/>
      <c r="CX76" s="1248"/>
      <c r="CY76" s="1248"/>
      <c r="CZ76" s="1248"/>
      <c r="DA76" s="1248"/>
      <c r="DB76" s="1248"/>
      <c r="DC76" s="1248"/>
    </row>
    <row r="77" spans="2:107" ht="12.75" x14ac:dyDescent="0.25">
      <c r="B77" s="360"/>
      <c r="G77" s="1254"/>
      <c r="H77" s="1254"/>
      <c r="I77" s="1254"/>
      <c r="J77" s="1254"/>
      <c r="K77" s="1252"/>
      <c r="L77" s="1252"/>
      <c r="M77" s="1252"/>
      <c r="N77" s="1252"/>
      <c r="AN77" s="1253" t="s">
        <v>582</v>
      </c>
      <c r="AO77" s="1253"/>
      <c r="AP77" s="1253"/>
      <c r="AQ77" s="1253"/>
      <c r="AR77" s="1253"/>
      <c r="AS77" s="1253"/>
      <c r="AT77" s="1253"/>
      <c r="AU77" s="1253"/>
      <c r="AV77" s="1253"/>
      <c r="AW77" s="1253"/>
      <c r="AX77" s="1253"/>
      <c r="AY77" s="1253"/>
      <c r="AZ77" s="1253"/>
      <c r="BA77" s="1253"/>
      <c r="BB77" s="1251" t="s">
        <v>580</v>
      </c>
      <c r="BC77" s="1251"/>
      <c r="BD77" s="1251"/>
      <c r="BE77" s="1251"/>
      <c r="BF77" s="1251"/>
      <c r="BG77" s="1251"/>
      <c r="BH77" s="1251"/>
      <c r="BI77" s="1251"/>
      <c r="BJ77" s="1251"/>
      <c r="BK77" s="1251"/>
      <c r="BL77" s="1251"/>
      <c r="BM77" s="1251"/>
      <c r="BN77" s="1251"/>
      <c r="BO77" s="1251"/>
      <c r="BP77" s="1248">
        <v>25.5</v>
      </c>
      <c r="BQ77" s="1248"/>
      <c r="BR77" s="1248"/>
      <c r="BS77" s="1248"/>
      <c r="BT77" s="1248"/>
      <c r="BU77" s="1248"/>
      <c r="BV77" s="1248"/>
      <c r="BW77" s="1248"/>
      <c r="BX77" s="1248">
        <v>25.1</v>
      </c>
      <c r="BY77" s="1248"/>
      <c r="BZ77" s="1248"/>
      <c r="CA77" s="1248"/>
      <c r="CB77" s="1248"/>
      <c r="CC77" s="1248"/>
      <c r="CD77" s="1248"/>
      <c r="CE77" s="1248"/>
      <c r="CF77" s="1248">
        <v>18</v>
      </c>
      <c r="CG77" s="1248"/>
      <c r="CH77" s="1248"/>
      <c r="CI77" s="1248"/>
      <c r="CJ77" s="1248"/>
      <c r="CK77" s="1248"/>
      <c r="CL77" s="1248"/>
      <c r="CM77" s="1248"/>
      <c r="CN77" s="1248">
        <v>12.7</v>
      </c>
      <c r="CO77" s="1248"/>
      <c r="CP77" s="1248"/>
      <c r="CQ77" s="1248"/>
      <c r="CR77" s="1248"/>
      <c r="CS77" s="1248"/>
      <c r="CT77" s="1248"/>
      <c r="CU77" s="1248"/>
      <c r="CV77" s="1248">
        <v>10</v>
      </c>
      <c r="CW77" s="1248"/>
      <c r="CX77" s="1248"/>
      <c r="CY77" s="1248"/>
      <c r="CZ77" s="1248"/>
      <c r="DA77" s="1248"/>
      <c r="DB77" s="1248"/>
      <c r="DC77" s="1248"/>
    </row>
    <row r="78" spans="2:107" ht="12.75" x14ac:dyDescent="0.25">
      <c r="B78" s="360"/>
      <c r="G78" s="1254"/>
      <c r="H78" s="1254"/>
      <c r="I78" s="1254"/>
      <c r="J78" s="1254"/>
      <c r="K78" s="1252"/>
      <c r="L78" s="1252"/>
      <c r="M78" s="1252"/>
      <c r="N78" s="1252"/>
      <c r="AN78" s="1253"/>
      <c r="AO78" s="1253"/>
      <c r="AP78" s="1253"/>
      <c r="AQ78" s="1253"/>
      <c r="AR78" s="1253"/>
      <c r="AS78" s="1253"/>
      <c r="AT78" s="1253"/>
      <c r="AU78" s="1253"/>
      <c r="AV78" s="1253"/>
      <c r="AW78" s="1253"/>
      <c r="AX78" s="1253"/>
      <c r="AY78" s="1253"/>
      <c r="AZ78" s="1253"/>
      <c r="BA78" s="1253"/>
      <c r="BB78" s="1251"/>
      <c r="BC78" s="1251"/>
      <c r="BD78" s="1251"/>
      <c r="BE78" s="1251"/>
      <c r="BF78" s="1251"/>
      <c r="BG78" s="1251"/>
      <c r="BH78" s="1251"/>
      <c r="BI78" s="1251"/>
      <c r="BJ78" s="1251"/>
      <c r="BK78" s="1251"/>
      <c r="BL78" s="1251"/>
      <c r="BM78" s="1251"/>
      <c r="BN78" s="1251"/>
      <c r="BO78" s="1251"/>
      <c r="BP78" s="1248"/>
      <c r="BQ78" s="1248"/>
      <c r="BR78" s="1248"/>
      <c r="BS78" s="1248"/>
      <c r="BT78" s="1248"/>
      <c r="BU78" s="1248"/>
      <c r="BV78" s="1248"/>
      <c r="BW78" s="1248"/>
      <c r="BX78" s="1248"/>
      <c r="BY78" s="1248"/>
      <c r="BZ78" s="1248"/>
      <c r="CA78" s="1248"/>
      <c r="CB78" s="1248"/>
      <c r="CC78" s="1248"/>
      <c r="CD78" s="1248"/>
      <c r="CE78" s="1248"/>
      <c r="CF78" s="1248"/>
      <c r="CG78" s="1248"/>
      <c r="CH78" s="1248"/>
      <c r="CI78" s="1248"/>
      <c r="CJ78" s="1248"/>
      <c r="CK78" s="1248"/>
      <c r="CL78" s="1248"/>
      <c r="CM78" s="1248"/>
      <c r="CN78" s="1248"/>
      <c r="CO78" s="1248"/>
      <c r="CP78" s="1248"/>
      <c r="CQ78" s="1248"/>
      <c r="CR78" s="1248"/>
      <c r="CS78" s="1248"/>
      <c r="CT78" s="1248"/>
      <c r="CU78" s="1248"/>
      <c r="CV78" s="1248"/>
      <c r="CW78" s="1248"/>
      <c r="CX78" s="1248"/>
      <c r="CY78" s="1248"/>
      <c r="CZ78" s="1248"/>
      <c r="DA78" s="1248"/>
      <c r="DB78" s="1248"/>
      <c r="DC78" s="1248"/>
    </row>
    <row r="79" spans="2:107" ht="12.75" x14ac:dyDescent="0.25">
      <c r="B79" s="360"/>
      <c r="G79" s="1254"/>
      <c r="H79" s="1254"/>
      <c r="I79" s="1249"/>
      <c r="J79" s="1249"/>
      <c r="K79" s="1250"/>
      <c r="L79" s="1250"/>
      <c r="M79" s="1250"/>
      <c r="N79" s="1250"/>
      <c r="AN79" s="1253"/>
      <c r="AO79" s="1253"/>
      <c r="AP79" s="1253"/>
      <c r="AQ79" s="1253"/>
      <c r="AR79" s="1253"/>
      <c r="AS79" s="1253"/>
      <c r="AT79" s="1253"/>
      <c r="AU79" s="1253"/>
      <c r="AV79" s="1253"/>
      <c r="AW79" s="1253"/>
      <c r="AX79" s="1253"/>
      <c r="AY79" s="1253"/>
      <c r="AZ79" s="1253"/>
      <c r="BA79" s="1253"/>
      <c r="BB79" s="1251" t="s">
        <v>585</v>
      </c>
      <c r="BC79" s="1251"/>
      <c r="BD79" s="1251"/>
      <c r="BE79" s="1251"/>
      <c r="BF79" s="1251"/>
      <c r="BG79" s="1251"/>
      <c r="BH79" s="1251"/>
      <c r="BI79" s="1251"/>
      <c r="BJ79" s="1251"/>
      <c r="BK79" s="1251"/>
      <c r="BL79" s="1251"/>
      <c r="BM79" s="1251"/>
      <c r="BN79" s="1251"/>
      <c r="BO79" s="1251"/>
      <c r="BP79" s="1248">
        <v>6.6</v>
      </c>
      <c r="BQ79" s="1248"/>
      <c r="BR79" s="1248"/>
      <c r="BS79" s="1248"/>
      <c r="BT79" s="1248"/>
      <c r="BU79" s="1248"/>
      <c r="BV79" s="1248"/>
      <c r="BW79" s="1248"/>
      <c r="BX79" s="1248">
        <v>6.4</v>
      </c>
      <c r="BY79" s="1248"/>
      <c r="BZ79" s="1248"/>
      <c r="CA79" s="1248"/>
      <c r="CB79" s="1248"/>
      <c r="CC79" s="1248"/>
      <c r="CD79" s="1248"/>
      <c r="CE79" s="1248"/>
      <c r="CF79" s="1248">
        <v>6.6</v>
      </c>
      <c r="CG79" s="1248"/>
      <c r="CH79" s="1248"/>
      <c r="CI79" s="1248"/>
      <c r="CJ79" s="1248"/>
      <c r="CK79" s="1248"/>
      <c r="CL79" s="1248"/>
      <c r="CM79" s="1248"/>
      <c r="CN79" s="1248">
        <v>6.6</v>
      </c>
      <c r="CO79" s="1248"/>
      <c r="CP79" s="1248"/>
      <c r="CQ79" s="1248"/>
      <c r="CR79" s="1248"/>
      <c r="CS79" s="1248"/>
      <c r="CT79" s="1248"/>
      <c r="CU79" s="1248"/>
      <c r="CV79" s="1248">
        <v>6.7</v>
      </c>
      <c r="CW79" s="1248"/>
      <c r="CX79" s="1248"/>
      <c r="CY79" s="1248"/>
      <c r="CZ79" s="1248"/>
      <c r="DA79" s="1248"/>
      <c r="DB79" s="1248"/>
      <c r="DC79" s="1248"/>
    </row>
    <row r="80" spans="2:107" ht="12.75" x14ac:dyDescent="0.25">
      <c r="B80" s="360"/>
      <c r="G80" s="1254"/>
      <c r="H80" s="1254"/>
      <c r="I80" s="1249"/>
      <c r="J80" s="1249"/>
      <c r="K80" s="1250"/>
      <c r="L80" s="1250"/>
      <c r="M80" s="1250"/>
      <c r="N80" s="1250"/>
      <c r="AN80" s="1253"/>
      <c r="AO80" s="1253"/>
      <c r="AP80" s="1253"/>
      <c r="AQ80" s="1253"/>
      <c r="AR80" s="1253"/>
      <c r="AS80" s="1253"/>
      <c r="AT80" s="1253"/>
      <c r="AU80" s="1253"/>
      <c r="AV80" s="1253"/>
      <c r="AW80" s="1253"/>
      <c r="AX80" s="1253"/>
      <c r="AY80" s="1253"/>
      <c r="AZ80" s="1253"/>
      <c r="BA80" s="1253"/>
      <c r="BB80" s="1251"/>
      <c r="BC80" s="1251"/>
      <c r="BD80" s="1251"/>
      <c r="BE80" s="1251"/>
      <c r="BF80" s="1251"/>
      <c r="BG80" s="1251"/>
      <c r="BH80" s="1251"/>
      <c r="BI80" s="1251"/>
      <c r="BJ80" s="1251"/>
      <c r="BK80" s="1251"/>
      <c r="BL80" s="1251"/>
      <c r="BM80" s="1251"/>
      <c r="BN80" s="1251"/>
      <c r="BO80" s="1251"/>
      <c r="BP80" s="1248"/>
      <c r="BQ80" s="1248"/>
      <c r="BR80" s="1248"/>
      <c r="BS80" s="1248"/>
      <c r="BT80" s="1248"/>
      <c r="BU80" s="1248"/>
      <c r="BV80" s="1248"/>
      <c r="BW80" s="1248"/>
      <c r="BX80" s="1248"/>
      <c r="BY80" s="1248"/>
      <c r="BZ80" s="1248"/>
      <c r="CA80" s="1248"/>
      <c r="CB80" s="1248"/>
      <c r="CC80" s="1248"/>
      <c r="CD80" s="1248"/>
      <c r="CE80" s="1248"/>
      <c r="CF80" s="1248"/>
      <c r="CG80" s="1248"/>
      <c r="CH80" s="1248"/>
      <c r="CI80" s="1248"/>
      <c r="CJ80" s="1248"/>
      <c r="CK80" s="1248"/>
      <c r="CL80" s="1248"/>
      <c r="CM80" s="1248"/>
      <c r="CN80" s="1248"/>
      <c r="CO80" s="1248"/>
      <c r="CP80" s="1248"/>
      <c r="CQ80" s="1248"/>
      <c r="CR80" s="1248"/>
      <c r="CS80" s="1248"/>
      <c r="CT80" s="1248"/>
      <c r="CU80" s="1248"/>
      <c r="CV80" s="1248"/>
      <c r="CW80" s="1248"/>
      <c r="CX80" s="1248"/>
      <c r="CY80" s="1248"/>
      <c r="CZ80" s="1248"/>
      <c r="DA80" s="1248"/>
      <c r="DB80" s="1248"/>
      <c r="DC80" s="1248"/>
    </row>
    <row r="81" spans="2:109" ht="12.75" x14ac:dyDescent="0.25">
      <c r="B81" s="360"/>
    </row>
    <row r="82" spans="2:109" ht="16.149999999999999" x14ac:dyDescent="0.25">
      <c r="B82" s="360"/>
      <c r="K82" s="386"/>
      <c r="L82" s="386"/>
      <c r="M82" s="386"/>
      <c r="N82" s="386"/>
      <c r="AQ82" s="386"/>
      <c r="AR82" s="386"/>
      <c r="AS82" s="386"/>
      <c r="AT82" s="386"/>
      <c r="BC82" s="386"/>
      <c r="BD82" s="386"/>
      <c r="BE82" s="386"/>
      <c r="BF82" s="386"/>
      <c r="BO82" s="386"/>
      <c r="BP82" s="386"/>
      <c r="BQ82" s="386"/>
      <c r="BR82" s="386"/>
      <c r="CA82" s="386"/>
      <c r="CB82" s="386"/>
      <c r="CC82" s="386"/>
      <c r="CD82" s="386"/>
      <c r="CM82" s="386"/>
      <c r="CN82" s="386"/>
      <c r="CO82" s="386"/>
      <c r="CP82" s="386"/>
      <c r="CY82" s="386"/>
      <c r="CZ82" s="386"/>
      <c r="DA82" s="386"/>
      <c r="DB82" s="386"/>
      <c r="DC82" s="386"/>
    </row>
    <row r="83" spans="2:109" ht="12.75" x14ac:dyDescent="0.25">
      <c r="B83" s="362"/>
      <c r="C83" s="363"/>
      <c r="D83" s="363"/>
      <c r="E83" s="363"/>
      <c r="F83" s="363"/>
      <c r="G83" s="363"/>
      <c r="H83" s="363"/>
      <c r="I83" s="363"/>
      <c r="J83" s="363"/>
      <c r="K83" s="363"/>
      <c r="L83" s="363"/>
      <c r="M83" s="363"/>
      <c r="N83" s="363"/>
      <c r="O83" s="363"/>
      <c r="P83" s="363"/>
      <c r="Q83" s="363"/>
      <c r="R83" s="363"/>
      <c r="S83" s="363"/>
      <c r="T83" s="363"/>
      <c r="U83" s="363"/>
      <c r="V83" s="363"/>
      <c r="W83" s="363"/>
      <c r="X83" s="363"/>
      <c r="Y83" s="363"/>
      <c r="Z83" s="363"/>
      <c r="AA83" s="363"/>
      <c r="AB83" s="363"/>
      <c r="AC83" s="363"/>
      <c r="AD83" s="363"/>
      <c r="AE83" s="363"/>
      <c r="AF83" s="363"/>
      <c r="AG83" s="363"/>
      <c r="AH83" s="363"/>
      <c r="AI83" s="363"/>
      <c r="AJ83" s="363"/>
      <c r="AK83" s="363"/>
      <c r="AL83" s="363"/>
      <c r="AM83" s="363"/>
      <c r="AN83" s="363"/>
      <c r="AO83" s="363"/>
      <c r="AP83" s="363"/>
      <c r="AQ83" s="363"/>
      <c r="AR83" s="363"/>
      <c r="AS83" s="363"/>
      <c r="AT83" s="363"/>
      <c r="AU83" s="363"/>
      <c r="AV83" s="363"/>
      <c r="AW83" s="363"/>
      <c r="AX83" s="363"/>
      <c r="AY83" s="363"/>
      <c r="AZ83" s="363"/>
      <c r="BA83" s="363"/>
      <c r="BB83" s="363"/>
      <c r="BC83" s="363"/>
      <c r="BD83" s="363"/>
      <c r="BE83" s="363"/>
      <c r="BF83" s="363"/>
      <c r="BG83" s="363"/>
      <c r="BH83" s="363"/>
      <c r="BI83" s="363"/>
      <c r="BJ83" s="363"/>
      <c r="BK83" s="363"/>
      <c r="BL83" s="363"/>
      <c r="BM83" s="363"/>
      <c r="BN83" s="363"/>
      <c r="BO83" s="363"/>
      <c r="BP83" s="363"/>
      <c r="BQ83" s="363"/>
      <c r="BR83" s="363"/>
      <c r="BS83" s="363"/>
      <c r="BT83" s="363"/>
      <c r="BU83" s="363"/>
      <c r="BV83" s="363"/>
      <c r="BW83" s="363"/>
      <c r="BX83" s="363"/>
      <c r="BY83" s="363"/>
      <c r="BZ83" s="363"/>
      <c r="CA83" s="363"/>
      <c r="CB83" s="363"/>
      <c r="CC83" s="363"/>
      <c r="CD83" s="363"/>
      <c r="CE83" s="363"/>
      <c r="CF83" s="363"/>
      <c r="CG83" s="363"/>
      <c r="CH83" s="363"/>
      <c r="CI83" s="363"/>
      <c r="CJ83" s="363"/>
      <c r="CK83" s="363"/>
      <c r="CL83" s="363"/>
      <c r="CM83" s="363"/>
      <c r="CN83" s="363"/>
      <c r="CO83" s="363"/>
      <c r="CP83" s="363"/>
      <c r="CQ83" s="363"/>
      <c r="CR83" s="363"/>
      <c r="CS83" s="363"/>
      <c r="CT83" s="363"/>
      <c r="CU83" s="363"/>
      <c r="CV83" s="363"/>
      <c r="CW83" s="363"/>
      <c r="CX83" s="363"/>
      <c r="CY83" s="363"/>
      <c r="CZ83" s="363"/>
      <c r="DA83" s="363"/>
      <c r="DB83" s="363"/>
      <c r="DC83" s="363"/>
      <c r="DD83" s="364"/>
    </row>
    <row r="84" spans="2:109" ht="12.75" x14ac:dyDescent="0.25">
      <c r="DD84" s="353"/>
      <c r="DE84" s="353"/>
    </row>
    <row r="85" spans="2:109" ht="12.75" x14ac:dyDescent="0.25">
      <c r="DD85" s="353"/>
      <c r="DE85" s="353"/>
    </row>
  </sheetData>
  <sheetProtection algorithmName="SHA-512" hashValue="qzST1KHeiishZnnWX1q5K9ho6DeMjb/209KJyKc183OJL4/icfrzA7F/p8KNqih/Ta1Ic+gSNqH9geH3aLlzEA==" saltValue="+X1VtI+CD6E83Q1zYKzeQQ==" spinCount="100000" sheet="1" objects="1" scenarios="1" formatCells="0"/>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8" scale="74" orientation="landscape"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69634E-FFE6-4A75-B852-D9E655585A8E}">
  <sheetPr>
    <pageSetUpPr fitToPage="1"/>
  </sheetPr>
  <dimension ref="A1:DR125"/>
  <sheetViews>
    <sheetView showGridLines="0" zoomScale="70" zoomScaleNormal="70" zoomScaleSheetLayoutView="70" workbookViewId="0">
      <selection activeCell="AE113" sqref="AE113"/>
    </sheetView>
  </sheetViews>
  <sheetFormatPr defaultColWidth="0" defaultRowHeight="13.5" customHeight="1" zeroHeight="1" x14ac:dyDescent="0.25"/>
  <cols>
    <col min="1" max="34" width="2.46484375" style="387" customWidth="1"/>
    <col min="35" max="122" width="2.46484375" style="355" customWidth="1"/>
    <col min="123" max="123" width="2.46484375" style="355" hidden="1" customWidth="1"/>
    <col min="124" max="16384" width="2.46484375" style="355" hidden="1"/>
  </cols>
  <sheetData>
    <row r="1" spans="1:34" ht="13.5" customHeight="1" x14ac:dyDescent="0.25">
      <c r="A1" s="355"/>
      <c r="B1" s="355"/>
      <c r="C1" s="355"/>
      <c r="D1" s="355"/>
      <c r="E1" s="355"/>
      <c r="F1" s="355"/>
      <c r="G1" s="355"/>
      <c r="H1" s="355"/>
      <c r="I1" s="355"/>
      <c r="J1" s="355"/>
      <c r="K1" s="355"/>
      <c r="L1" s="355"/>
      <c r="M1" s="355"/>
      <c r="N1" s="355"/>
      <c r="O1" s="355"/>
      <c r="P1" s="355"/>
      <c r="Q1" s="355"/>
      <c r="R1" s="355"/>
      <c r="S1" s="355"/>
      <c r="T1" s="355"/>
      <c r="U1" s="355"/>
      <c r="V1" s="355"/>
      <c r="W1" s="355"/>
      <c r="X1" s="355"/>
      <c r="Y1" s="355"/>
      <c r="Z1" s="355"/>
      <c r="AA1" s="355"/>
      <c r="AB1" s="355"/>
      <c r="AC1" s="355"/>
      <c r="AD1" s="355"/>
      <c r="AE1" s="355"/>
      <c r="AF1" s="355"/>
      <c r="AG1" s="355"/>
      <c r="AH1" s="355"/>
    </row>
    <row r="2" spans="1:34" ht="12.75" x14ac:dyDescent="0.25">
      <c r="S2" s="355"/>
      <c r="AH2" s="355"/>
    </row>
    <row r="3" spans="1:34" ht="12.75" x14ac:dyDescent="0.25">
      <c r="C3" s="355"/>
      <c r="D3" s="355"/>
      <c r="E3" s="355"/>
      <c r="F3" s="355"/>
      <c r="G3" s="355"/>
      <c r="H3" s="355"/>
      <c r="I3" s="355"/>
      <c r="J3" s="355"/>
      <c r="K3" s="355"/>
      <c r="L3" s="355"/>
      <c r="M3" s="355"/>
      <c r="N3" s="355"/>
      <c r="O3" s="355"/>
      <c r="P3" s="355"/>
      <c r="Q3" s="355"/>
      <c r="R3" s="355"/>
      <c r="S3" s="355"/>
      <c r="U3" s="355"/>
      <c r="V3" s="355"/>
      <c r="W3" s="355"/>
      <c r="X3" s="355"/>
      <c r="Y3" s="355"/>
      <c r="Z3" s="355"/>
      <c r="AA3" s="355"/>
      <c r="AB3" s="355"/>
      <c r="AC3" s="355"/>
      <c r="AD3" s="355"/>
      <c r="AE3" s="355"/>
      <c r="AF3" s="355"/>
      <c r="AG3" s="355"/>
      <c r="AH3" s="355"/>
    </row>
    <row r="4" spans="1:34" ht="12.75" x14ac:dyDescent="0.25"/>
    <row r="5" spans="1:34" ht="12.75" x14ac:dyDescent="0.25"/>
    <row r="6" spans="1:34" ht="12.75" x14ac:dyDescent="0.25"/>
    <row r="7" spans="1:34" ht="12.75" x14ac:dyDescent="0.25"/>
    <row r="8" spans="1:34" ht="12.75" x14ac:dyDescent="0.25"/>
    <row r="9" spans="1:34" ht="12.75" x14ac:dyDescent="0.25">
      <c r="AH9" s="355"/>
    </row>
    <row r="10" spans="1:34" ht="12.75" x14ac:dyDescent="0.25"/>
    <row r="11" spans="1:34" ht="12.75" x14ac:dyDescent="0.25"/>
    <row r="12" spans="1:34" ht="12.75" x14ac:dyDescent="0.25"/>
    <row r="13" spans="1:34" ht="12.75" x14ac:dyDescent="0.25"/>
    <row r="14" spans="1:34" ht="12.75" x14ac:dyDescent="0.25"/>
    <row r="15" spans="1:34" ht="12.75" x14ac:dyDescent="0.25"/>
    <row r="16" spans="1:34" ht="12.75" x14ac:dyDescent="0.25"/>
    <row r="17" spans="12:34" ht="12.75" x14ac:dyDescent="0.25">
      <c r="AH17" s="355"/>
    </row>
    <row r="18" spans="12:34" ht="12.75" x14ac:dyDescent="0.25"/>
    <row r="19" spans="12:34" ht="12.75" x14ac:dyDescent="0.25"/>
    <row r="20" spans="12:34" ht="12.75" x14ac:dyDescent="0.25">
      <c r="AH20" s="355"/>
    </row>
    <row r="21" spans="12:34" ht="12.75" x14ac:dyDescent="0.25">
      <c r="AH21" s="355"/>
    </row>
    <row r="22" spans="12:34" ht="12.75" x14ac:dyDescent="0.25"/>
    <row r="23" spans="12:34" ht="12.75" x14ac:dyDescent="0.25"/>
    <row r="24" spans="12:34" ht="12.75" x14ac:dyDescent="0.25">
      <c r="Q24" s="355"/>
    </row>
    <row r="25" spans="12:34" ht="12.75" x14ac:dyDescent="0.25"/>
    <row r="26" spans="12:34" ht="12.75" x14ac:dyDescent="0.25"/>
    <row r="27" spans="12:34" ht="12.75" x14ac:dyDescent="0.25"/>
    <row r="28" spans="12:34" ht="12.75" x14ac:dyDescent="0.25">
      <c r="O28" s="355"/>
      <c r="T28" s="355"/>
      <c r="AH28" s="355"/>
    </row>
    <row r="29" spans="12:34" ht="12.75" x14ac:dyDescent="0.25"/>
    <row r="30" spans="12:34" ht="12.75" x14ac:dyDescent="0.25"/>
    <row r="31" spans="12:34" ht="12.75" x14ac:dyDescent="0.25">
      <c r="Q31" s="355"/>
    </row>
    <row r="32" spans="12:34" ht="12.75" x14ac:dyDescent="0.25">
      <c r="L32" s="355"/>
    </row>
    <row r="33" spans="2:34" ht="12.75" x14ac:dyDescent="0.25">
      <c r="C33" s="355"/>
      <c r="E33" s="355"/>
      <c r="G33" s="355"/>
      <c r="I33" s="355"/>
      <c r="X33" s="355"/>
    </row>
    <row r="34" spans="2:34" ht="12.75" x14ac:dyDescent="0.25">
      <c r="B34" s="355"/>
      <c r="P34" s="355"/>
      <c r="R34" s="355"/>
      <c r="T34" s="355"/>
    </row>
    <row r="35" spans="2:34" ht="12.75" x14ac:dyDescent="0.25">
      <c r="D35" s="355"/>
      <c r="W35" s="355"/>
      <c r="AC35" s="355"/>
      <c r="AD35" s="355"/>
      <c r="AE35" s="355"/>
      <c r="AF35" s="355"/>
      <c r="AG35" s="355"/>
      <c r="AH35" s="355"/>
    </row>
    <row r="36" spans="2:34" ht="12.75" x14ac:dyDescent="0.25">
      <c r="H36" s="355"/>
      <c r="J36" s="355"/>
      <c r="K36" s="355"/>
      <c r="M36" s="355"/>
      <c r="Y36" s="355"/>
      <c r="Z36" s="355"/>
      <c r="AA36" s="355"/>
      <c r="AB36" s="355"/>
      <c r="AC36" s="355"/>
      <c r="AD36" s="355"/>
      <c r="AE36" s="355"/>
      <c r="AF36" s="355"/>
      <c r="AG36" s="355"/>
      <c r="AH36" s="355"/>
    </row>
    <row r="37" spans="2:34" ht="12.75" x14ac:dyDescent="0.25">
      <c r="AH37" s="355"/>
    </row>
    <row r="38" spans="2:34" ht="12.75" x14ac:dyDescent="0.25">
      <c r="AG38" s="355"/>
      <c r="AH38" s="355"/>
    </row>
    <row r="39" spans="2:34" ht="12.75" x14ac:dyDescent="0.25"/>
    <row r="40" spans="2:34" ht="12.75" x14ac:dyDescent="0.25">
      <c r="X40" s="355"/>
    </row>
    <row r="41" spans="2:34" ht="12.75" x14ac:dyDescent="0.25">
      <c r="R41" s="355"/>
    </row>
    <row r="42" spans="2:34" ht="12.75" x14ac:dyDescent="0.25">
      <c r="W42" s="355"/>
    </row>
    <row r="43" spans="2:34" ht="12.75" x14ac:dyDescent="0.25">
      <c r="Y43" s="355"/>
      <c r="Z43" s="355"/>
      <c r="AA43" s="355"/>
      <c r="AB43" s="355"/>
      <c r="AC43" s="355"/>
      <c r="AD43" s="355"/>
      <c r="AE43" s="355"/>
      <c r="AF43" s="355"/>
      <c r="AG43" s="355"/>
      <c r="AH43" s="355"/>
    </row>
    <row r="44" spans="2:34" ht="12.75" x14ac:dyDescent="0.25">
      <c r="AH44" s="355"/>
    </row>
    <row r="45" spans="2:34" ht="12.75" x14ac:dyDescent="0.25">
      <c r="X45" s="355"/>
    </row>
    <row r="46" spans="2:34" ht="12.75" x14ac:dyDescent="0.25"/>
    <row r="47" spans="2:34" ht="12.75" x14ac:dyDescent="0.25"/>
    <row r="48" spans="2:34" ht="12.75" x14ac:dyDescent="0.25">
      <c r="W48" s="355"/>
      <c r="Y48" s="355"/>
      <c r="Z48" s="355"/>
      <c r="AA48" s="355"/>
      <c r="AB48" s="355"/>
      <c r="AC48" s="355"/>
      <c r="AD48" s="355"/>
      <c r="AE48" s="355"/>
      <c r="AF48" s="355"/>
      <c r="AG48" s="355"/>
      <c r="AH48" s="355"/>
    </row>
    <row r="49" spans="28:34" ht="12.75" x14ac:dyDescent="0.25"/>
    <row r="50" spans="28:34" ht="12.75" x14ac:dyDescent="0.25">
      <c r="AE50" s="355"/>
      <c r="AF50" s="355"/>
      <c r="AG50" s="355"/>
      <c r="AH50" s="355"/>
    </row>
    <row r="51" spans="28:34" ht="12.75" x14ac:dyDescent="0.25">
      <c r="AC51" s="355"/>
      <c r="AD51" s="355"/>
      <c r="AE51" s="355"/>
      <c r="AF51" s="355"/>
      <c r="AG51" s="355"/>
      <c r="AH51" s="355"/>
    </row>
    <row r="52" spans="28:34" ht="12.75" x14ac:dyDescent="0.25"/>
    <row r="53" spans="28:34" ht="12.75" x14ac:dyDescent="0.25">
      <c r="AF53" s="355"/>
      <c r="AG53" s="355"/>
      <c r="AH53" s="355"/>
    </row>
    <row r="54" spans="28:34" ht="12.75" x14ac:dyDescent="0.25">
      <c r="AH54" s="355"/>
    </row>
    <row r="55" spans="28:34" ht="12.75" x14ac:dyDescent="0.25"/>
    <row r="56" spans="28:34" ht="12.75" x14ac:dyDescent="0.25">
      <c r="AB56" s="355"/>
      <c r="AC56" s="355"/>
      <c r="AD56" s="355"/>
      <c r="AE56" s="355"/>
      <c r="AF56" s="355"/>
      <c r="AG56" s="355"/>
      <c r="AH56" s="355"/>
    </row>
    <row r="57" spans="28:34" ht="12.75" x14ac:dyDescent="0.25">
      <c r="AH57" s="355"/>
    </row>
    <row r="58" spans="28:34" ht="12.75" x14ac:dyDescent="0.25">
      <c r="AH58" s="355"/>
    </row>
    <row r="59" spans="28:34" ht="12.75" x14ac:dyDescent="0.25"/>
    <row r="60" spans="28:34" ht="12.75" x14ac:dyDescent="0.25"/>
    <row r="61" spans="28:34" ht="12.75" x14ac:dyDescent="0.25"/>
    <row r="62" spans="28:34" ht="12.75" x14ac:dyDescent="0.25"/>
    <row r="63" spans="28:34" ht="12.75" x14ac:dyDescent="0.25">
      <c r="AH63" s="355"/>
    </row>
    <row r="64" spans="28:34" ht="12.75" x14ac:dyDescent="0.25">
      <c r="AG64" s="355"/>
      <c r="AH64" s="355"/>
    </row>
    <row r="65" spans="28:34" ht="12.75" x14ac:dyDescent="0.25"/>
    <row r="66" spans="28:34" ht="12.75" x14ac:dyDescent="0.25"/>
    <row r="67" spans="28:34" ht="12.75" x14ac:dyDescent="0.25"/>
    <row r="68" spans="28:34" ht="12.75" x14ac:dyDescent="0.25">
      <c r="AB68" s="355"/>
      <c r="AC68" s="355"/>
      <c r="AD68" s="355"/>
      <c r="AE68" s="355"/>
      <c r="AF68" s="355"/>
      <c r="AG68" s="355"/>
      <c r="AH68" s="355"/>
    </row>
    <row r="69" spans="28:34" ht="12.75" x14ac:dyDescent="0.25">
      <c r="AF69" s="355"/>
      <c r="AG69" s="355"/>
      <c r="AH69" s="355"/>
    </row>
    <row r="70" spans="28:34" ht="12.75" x14ac:dyDescent="0.25"/>
    <row r="71" spans="28:34" ht="12.75" x14ac:dyDescent="0.25"/>
    <row r="72" spans="28:34" ht="12.75" x14ac:dyDescent="0.25"/>
    <row r="73" spans="28:34" ht="12.75" x14ac:dyDescent="0.25"/>
    <row r="74" spans="28:34" ht="12.75" x14ac:dyDescent="0.25"/>
    <row r="75" spans="28:34" ht="12.75" x14ac:dyDescent="0.25">
      <c r="AH75" s="355"/>
    </row>
    <row r="76" spans="28:34" ht="12.75" x14ac:dyDescent="0.25">
      <c r="AF76" s="355"/>
      <c r="AG76" s="355"/>
      <c r="AH76" s="355"/>
    </row>
    <row r="77" spans="28:34" ht="12.75" x14ac:dyDescent="0.25">
      <c r="AG77" s="355"/>
      <c r="AH77" s="355"/>
    </row>
    <row r="78" spans="28:34" ht="12.75" x14ac:dyDescent="0.25"/>
    <row r="79" spans="28:34" ht="12.75" x14ac:dyDescent="0.25"/>
    <row r="80" spans="28:34" ht="12.75" x14ac:dyDescent="0.25"/>
    <row r="81" spans="25:34" ht="12.75" x14ac:dyDescent="0.25"/>
    <row r="82" spans="25:34" ht="12.75" x14ac:dyDescent="0.25">
      <c r="Y82" s="355"/>
    </row>
    <row r="83" spans="25:34" ht="12.75" x14ac:dyDescent="0.25">
      <c r="Y83" s="355"/>
      <c r="Z83" s="355"/>
      <c r="AA83" s="355"/>
      <c r="AB83" s="355"/>
      <c r="AC83" s="355"/>
      <c r="AD83" s="355"/>
      <c r="AE83" s="355"/>
      <c r="AF83" s="355"/>
      <c r="AG83" s="355"/>
      <c r="AH83" s="355"/>
    </row>
    <row r="84" spans="25:34" ht="12.75" x14ac:dyDescent="0.25"/>
    <row r="85" spans="25:34" ht="12.75" x14ac:dyDescent="0.25"/>
    <row r="86" spans="25:34" ht="12.75" x14ac:dyDescent="0.25"/>
    <row r="87" spans="25:34" ht="12.75" x14ac:dyDescent="0.25"/>
    <row r="88" spans="25:34" ht="12.75" x14ac:dyDescent="0.25">
      <c r="AH88" s="355"/>
    </row>
    <row r="89" spans="25:34" ht="12.75" x14ac:dyDescent="0.25"/>
    <row r="90" spans="25:34" ht="12.75" x14ac:dyDescent="0.25"/>
    <row r="91" spans="25:34" ht="12.75" x14ac:dyDescent="0.25"/>
    <row r="92" spans="25:34" ht="13.5" customHeight="1" x14ac:dyDescent="0.25"/>
    <row r="93" spans="25:34" ht="13.5" customHeight="1" x14ac:dyDescent="0.25"/>
    <row r="94" spans="25:34" ht="13.5" customHeight="1" x14ac:dyDescent="0.25">
      <c r="AF94" s="355"/>
      <c r="AG94" s="355"/>
      <c r="AH94" s="355"/>
    </row>
    <row r="95" spans="25:34" ht="13.5" customHeight="1" x14ac:dyDescent="0.25">
      <c r="AH95" s="355"/>
    </row>
    <row r="96" spans="25:34" ht="13.5" customHeight="1" x14ac:dyDescent="0.25"/>
    <row r="97" spans="33:34" ht="13.5" customHeight="1" x14ac:dyDescent="0.25"/>
    <row r="98" spans="33:34" ht="13.5" customHeight="1" x14ac:dyDescent="0.25"/>
    <row r="99" spans="33:34" ht="13.5" customHeight="1" x14ac:dyDescent="0.25"/>
    <row r="100" spans="33:34" ht="13.5" customHeight="1" x14ac:dyDescent="0.25"/>
    <row r="101" spans="33:34" ht="13.5" customHeight="1" x14ac:dyDescent="0.25">
      <c r="AH101" s="355"/>
    </row>
    <row r="102" spans="33:34" ht="13.5" customHeight="1" x14ac:dyDescent="0.25"/>
    <row r="103" spans="33:34" ht="13.5" customHeight="1" x14ac:dyDescent="0.25"/>
    <row r="104" spans="33:34" ht="13.5" customHeight="1" x14ac:dyDescent="0.25">
      <c r="AG104" s="355"/>
      <c r="AH104" s="355"/>
    </row>
    <row r="105" spans="33:34" ht="13.5" customHeight="1" x14ac:dyDescent="0.25"/>
    <row r="106" spans="33:34" ht="13.5" customHeight="1" x14ac:dyDescent="0.25"/>
    <row r="107" spans="33:34" ht="13.5" customHeight="1" x14ac:dyDescent="0.25"/>
    <row r="108" spans="33:34" ht="13.5" customHeight="1" x14ac:dyDescent="0.25"/>
    <row r="109" spans="33:34" ht="13.5" customHeight="1" x14ac:dyDescent="0.25"/>
    <row r="110" spans="33:34" ht="13.5" customHeight="1" x14ac:dyDescent="0.25"/>
    <row r="111" spans="33:34" ht="13.5" customHeight="1" x14ac:dyDescent="0.25"/>
    <row r="112" spans="33:34" ht="13.5" customHeight="1" x14ac:dyDescent="0.25"/>
    <row r="113" spans="34:122" ht="13.5" customHeight="1" x14ac:dyDescent="0.25"/>
    <row r="114" spans="34:122" ht="13.5" customHeight="1" x14ac:dyDescent="0.25"/>
    <row r="115" spans="34:122" ht="13.5" customHeight="1" x14ac:dyDescent="0.25"/>
    <row r="116" spans="34:122" ht="13.5" customHeight="1" x14ac:dyDescent="0.25">
      <c r="AH116" s="355"/>
    </row>
    <row r="117" spans="34:122" ht="13.5" customHeight="1" x14ac:dyDescent="0.25"/>
    <row r="118" spans="34:122" ht="13.5" customHeight="1" x14ac:dyDescent="0.25"/>
    <row r="119" spans="34:122" ht="13.5" customHeight="1" x14ac:dyDescent="0.25"/>
    <row r="120" spans="34:122" ht="13.5" customHeight="1" x14ac:dyDescent="0.25">
      <c r="AH120" s="355"/>
    </row>
    <row r="121" spans="34:122" ht="13.5" customHeight="1" x14ac:dyDescent="0.25">
      <c r="AH121" s="355"/>
    </row>
    <row r="122" spans="34:122" ht="13.5" customHeight="1" x14ac:dyDescent="0.25"/>
    <row r="123" spans="34:122" ht="13.5" customHeight="1" x14ac:dyDescent="0.25"/>
    <row r="124" spans="34:122" ht="13.5" customHeight="1" x14ac:dyDescent="0.25"/>
    <row r="125" spans="34:122" ht="13.5" customHeight="1" x14ac:dyDescent="0.25">
      <c r="DR125" s="355" t="s">
        <v>586</v>
      </c>
    </row>
  </sheetData>
  <sheetProtection algorithmName="SHA-512" hashValue="Pr2L34jiWTZS9T+M+UNfleoFEuvELDQpV6ISlQdjpyOj/GgBOjS40kxaxaHOl23YiwZo33X4IUlsm6/CXUuDHQ==" saltValue="9pflAlyZ3boS9Npj7JpQ2w==" spinCount="100000" sheet="1" objects="1" scenarios="1"/>
  <phoneticPr fontId="2"/>
  <printOptions horizontalCentered="1" verticalCentered="1"/>
  <pageMargins left="0" right="0" top="0.19685039370078741" bottom="0" header="0.39370078740157483" footer="0"/>
  <pageSetup paperSize="8" scale="53" orientation="landscape"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F5852E-A258-4560-9F0E-0399B37B56A9}">
  <sheetPr>
    <pageSetUpPr fitToPage="1"/>
  </sheetPr>
  <dimension ref="A1:DR125"/>
  <sheetViews>
    <sheetView showGridLines="0" zoomScale="70" zoomScaleNormal="70" zoomScaleSheetLayoutView="55" workbookViewId="0">
      <selection activeCell="AH113" sqref="AH113"/>
    </sheetView>
  </sheetViews>
  <sheetFormatPr defaultColWidth="0" defaultRowHeight="13.5" customHeight="1" zeroHeight="1" x14ac:dyDescent="0.25"/>
  <cols>
    <col min="1" max="34" width="2.46484375" style="387" customWidth="1"/>
    <col min="35" max="122" width="2.46484375" style="355" customWidth="1"/>
    <col min="123" max="123" width="2.46484375" style="355" hidden="1" customWidth="1"/>
    <col min="124" max="16384" width="2.46484375" style="355" hidden="1"/>
  </cols>
  <sheetData>
    <row r="1" spans="2:34" ht="13.5" customHeight="1" x14ac:dyDescent="0.25">
      <c r="B1" s="355"/>
      <c r="C1" s="355"/>
      <c r="D1" s="355"/>
      <c r="E1" s="355"/>
      <c r="F1" s="355"/>
      <c r="G1" s="355"/>
      <c r="H1" s="355"/>
      <c r="I1" s="355"/>
      <c r="J1" s="355"/>
      <c r="K1" s="355"/>
      <c r="L1" s="355"/>
      <c r="M1" s="355"/>
      <c r="N1" s="355"/>
      <c r="O1" s="355"/>
      <c r="P1" s="355"/>
      <c r="Q1" s="355"/>
      <c r="R1" s="355"/>
      <c r="S1" s="355"/>
      <c r="T1" s="355"/>
      <c r="U1" s="355"/>
      <c r="V1" s="355"/>
      <c r="W1" s="355"/>
      <c r="X1" s="355"/>
      <c r="Y1" s="355"/>
      <c r="Z1" s="355"/>
      <c r="AA1" s="355"/>
      <c r="AB1" s="355"/>
      <c r="AC1" s="355"/>
      <c r="AD1" s="355"/>
      <c r="AE1" s="355"/>
      <c r="AF1" s="355"/>
      <c r="AG1" s="355"/>
      <c r="AH1" s="355"/>
    </row>
    <row r="2" spans="2:34" ht="12.75" x14ac:dyDescent="0.25">
      <c r="S2" s="355"/>
      <c r="AH2" s="355"/>
    </row>
    <row r="3" spans="2:34" ht="12.75" x14ac:dyDescent="0.25">
      <c r="C3" s="355"/>
      <c r="D3" s="355"/>
      <c r="E3" s="355"/>
      <c r="F3" s="355"/>
      <c r="G3" s="355"/>
      <c r="H3" s="355"/>
      <c r="I3" s="355"/>
      <c r="J3" s="355"/>
      <c r="K3" s="355"/>
      <c r="L3" s="355"/>
      <c r="M3" s="355"/>
      <c r="N3" s="355"/>
      <c r="O3" s="355"/>
      <c r="P3" s="355"/>
      <c r="Q3" s="355"/>
      <c r="R3" s="355"/>
      <c r="S3" s="355"/>
      <c r="U3" s="355"/>
      <c r="V3" s="355"/>
      <c r="W3" s="355"/>
      <c r="X3" s="355"/>
      <c r="Y3" s="355"/>
      <c r="Z3" s="355"/>
      <c r="AA3" s="355"/>
      <c r="AB3" s="355"/>
      <c r="AC3" s="355"/>
      <c r="AD3" s="355"/>
      <c r="AE3" s="355"/>
      <c r="AF3" s="355"/>
      <c r="AG3" s="355"/>
      <c r="AH3" s="355"/>
    </row>
    <row r="4" spans="2:34" ht="12.75" x14ac:dyDescent="0.25"/>
    <row r="5" spans="2:34" ht="12.75" x14ac:dyDescent="0.25"/>
    <row r="6" spans="2:34" ht="12.75" x14ac:dyDescent="0.25"/>
    <row r="7" spans="2:34" ht="12.75" x14ac:dyDescent="0.25"/>
    <row r="8" spans="2:34" ht="12.75" x14ac:dyDescent="0.25"/>
    <row r="9" spans="2:34" ht="12.75" x14ac:dyDescent="0.25">
      <c r="AH9" s="355"/>
    </row>
    <row r="10" spans="2:34" ht="12.75" x14ac:dyDescent="0.25"/>
    <row r="11" spans="2:34" ht="12.75" x14ac:dyDescent="0.25"/>
    <row r="12" spans="2:34" ht="12.75" x14ac:dyDescent="0.25"/>
    <row r="13" spans="2:34" ht="12.75" x14ac:dyDescent="0.25"/>
    <row r="14" spans="2:34" ht="12.75" x14ac:dyDescent="0.25"/>
    <row r="15" spans="2:34" ht="12.75" x14ac:dyDescent="0.25"/>
    <row r="16" spans="2:34" ht="12.75" x14ac:dyDescent="0.25"/>
    <row r="17" spans="12:34" ht="12.75" x14ac:dyDescent="0.25">
      <c r="AH17" s="355"/>
    </row>
    <row r="18" spans="12:34" ht="12.75" x14ac:dyDescent="0.25"/>
    <row r="19" spans="12:34" ht="12.75" x14ac:dyDescent="0.25"/>
    <row r="20" spans="12:34" ht="12.75" x14ac:dyDescent="0.25">
      <c r="AH20" s="355"/>
    </row>
    <row r="21" spans="12:34" ht="12.75" x14ac:dyDescent="0.25">
      <c r="AH21" s="355"/>
    </row>
    <row r="22" spans="12:34" ht="12.75" x14ac:dyDescent="0.25"/>
    <row r="23" spans="12:34" ht="12.75" x14ac:dyDescent="0.25"/>
    <row r="24" spans="12:34" ht="12.75" x14ac:dyDescent="0.25">
      <c r="Q24" s="355"/>
    </row>
    <row r="25" spans="12:34" ht="12.75" x14ac:dyDescent="0.25"/>
    <row r="26" spans="12:34" ht="12.75" x14ac:dyDescent="0.25"/>
    <row r="27" spans="12:34" ht="12.75" x14ac:dyDescent="0.25"/>
    <row r="28" spans="12:34" ht="12.75" x14ac:dyDescent="0.25">
      <c r="O28" s="355"/>
      <c r="T28" s="355"/>
      <c r="AH28" s="355"/>
    </row>
    <row r="29" spans="12:34" ht="12.75" x14ac:dyDescent="0.25"/>
    <row r="30" spans="12:34" ht="12.75" x14ac:dyDescent="0.25"/>
    <row r="31" spans="12:34" ht="12.75" x14ac:dyDescent="0.25">
      <c r="Q31" s="355"/>
    </row>
    <row r="32" spans="12:34" ht="12.75" x14ac:dyDescent="0.25">
      <c r="L32" s="355"/>
    </row>
    <row r="33" spans="2:34" ht="12.75" x14ac:dyDescent="0.25">
      <c r="C33" s="355"/>
      <c r="E33" s="355"/>
      <c r="G33" s="355"/>
      <c r="I33" s="355"/>
      <c r="X33" s="355"/>
    </row>
    <row r="34" spans="2:34" ht="12.75" x14ac:dyDescent="0.25">
      <c r="B34" s="355"/>
      <c r="P34" s="355"/>
      <c r="R34" s="355"/>
      <c r="T34" s="355"/>
    </row>
    <row r="35" spans="2:34" ht="12.75" x14ac:dyDescent="0.25">
      <c r="D35" s="355"/>
      <c r="W35" s="355"/>
      <c r="AC35" s="355"/>
      <c r="AD35" s="355"/>
      <c r="AE35" s="355"/>
      <c r="AF35" s="355"/>
      <c r="AG35" s="355"/>
      <c r="AH35" s="355"/>
    </row>
    <row r="36" spans="2:34" ht="12.75" x14ac:dyDescent="0.25">
      <c r="H36" s="355"/>
      <c r="J36" s="355"/>
      <c r="K36" s="355"/>
      <c r="M36" s="355"/>
      <c r="Y36" s="355"/>
      <c r="Z36" s="355"/>
      <c r="AA36" s="355"/>
      <c r="AB36" s="355"/>
      <c r="AC36" s="355"/>
      <c r="AD36" s="355"/>
      <c r="AE36" s="355"/>
      <c r="AF36" s="355"/>
      <c r="AG36" s="355"/>
      <c r="AH36" s="355"/>
    </row>
    <row r="37" spans="2:34" ht="12.75" x14ac:dyDescent="0.25">
      <c r="AH37" s="355"/>
    </row>
    <row r="38" spans="2:34" ht="12.75" x14ac:dyDescent="0.25">
      <c r="AG38" s="355"/>
      <c r="AH38" s="355"/>
    </row>
    <row r="39" spans="2:34" ht="12.75" x14ac:dyDescent="0.25"/>
    <row r="40" spans="2:34" ht="12.75" x14ac:dyDescent="0.25">
      <c r="X40" s="355"/>
    </row>
    <row r="41" spans="2:34" ht="12.75" x14ac:dyDescent="0.25">
      <c r="R41" s="355"/>
    </row>
    <row r="42" spans="2:34" ht="12.75" x14ac:dyDescent="0.25">
      <c r="W42" s="355"/>
    </row>
    <row r="43" spans="2:34" ht="12.75" x14ac:dyDescent="0.25">
      <c r="Y43" s="355"/>
      <c r="Z43" s="355"/>
      <c r="AA43" s="355"/>
      <c r="AB43" s="355"/>
      <c r="AC43" s="355"/>
      <c r="AD43" s="355"/>
      <c r="AE43" s="355"/>
      <c r="AF43" s="355"/>
      <c r="AG43" s="355"/>
      <c r="AH43" s="355"/>
    </row>
    <row r="44" spans="2:34" ht="12.75" x14ac:dyDescent="0.25">
      <c r="AH44" s="355"/>
    </row>
    <row r="45" spans="2:34" ht="12.75" x14ac:dyDescent="0.25">
      <c r="X45" s="355"/>
    </row>
    <row r="46" spans="2:34" ht="12.75" x14ac:dyDescent="0.25"/>
    <row r="47" spans="2:34" ht="12.75" x14ac:dyDescent="0.25"/>
    <row r="48" spans="2:34" ht="12.75" x14ac:dyDescent="0.25">
      <c r="W48" s="355"/>
      <c r="Y48" s="355"/>
      <c r="Z48" s="355"/>
      <c r="AA48" s="355"/>
      <c r="AB48" s="355"/>
      <c r="AC48" s="355"/>
      <c r="AD48" s="355"/>
      <c r="AE48" s="355"/>
      <c r="AF48" s="355"/>
      <c r="AG48" s="355"/>
      <c r="AH48" s="355"/>
    </row>
    <row r="49" spans="28:34" ht="12.75" x14ac:dyDescent="0.25"/>
    <row r="50" spans="28:34" ht="12.75" x14ac:dyDescent="0.25">
      <c r="AE50" s="355"/>
      <c r="AF50" s="355"/>
      <c r="AG50" s="355"/>
      <c r="AH50" s="355"/>
    </row>
    <row r="51" spans="28:34" ht="12.75" x14ac:dyDescent="0.25">
      <c r="AC51" s="355"/>
      <c r="AD51" s="355"/>
      <c r="AE51" s="355"/>
      <c r="AF51" s="355"/>
      <c r="AG51" s="355"/>
      <c r="AH51" s="355"/>
    </row>
    <row r="52" spans="28:34" ht="12.75" x14ac:dyDescent="0.25"/>
    <row r="53" spans="28:34" ht="12.75" x14ac:dyDescent="0.25">
      <c r="AF53" s="355"/>
      <c r="AG53" s="355"/>
      <c r="AH53" s="355"/>
    </row>
    <row r="54" spans="28:34" ht="12.75" x14ac:dyDescent="0.25">
      <c r="AH54" s="355"/>
    </row>
    <row r="55" spans="28:34" ht="12.75" x14ac:dyDescent="0.25"/>
    <row r="56" spans="28:34" ht="12.75" x14ac:dyDescent="0.25">
      <c r="AB56" s="355"/>
      <c r="AC56" s="355"/>
      <c r="AD56" s="355"/>
      <c r="AE56" s="355"/>
      <c r="AF56" s="355"/>
      <c r="AG56" s="355"/>
      <c r="AH56" s="355"/>
    </row>
    <row r="57" spans="28:34" ht="12.75" x14ac:dyDescent="0.25">
      <c r="AH57" s="355"/>
    </row>
    <row r="58" spans="28:34" ht="12.75" x14ac:dyDescent="0.25">
      <c r="AH58" s="355"/>
    </row>
    <row r="59" spans="28:34" ht="12.75" x14ac:dyDescent="0.25">
      <c r="AG59" s="355"/>
      <c r="AH59" s="355"/>
    </row>
    <row r="60" spans="28:34" ht="12.75" x14ac:dyDescent="0.25"/>
    <row r="61" spans="28:34" ht="12.75" x14ac:dyDescent="0.25"/>
    <row r="62" spans="28:34" ht="12.75" x14ac:dyDescent="0.25"/>
    <row r="63" spans="28:34" ht="12.75" x14ac:dyDescent="0.25">
      <c r="AH63" s="355"/>
    </row>
    <row r="64" spans="28:34" ht="12.75" x14ac:dyDescent="0.25">
      <c r="AG64" s="355"/>
      <c r="AH64" s="355"/>
    </row>
    <row r="65" spans="28:34" ht="12.75" x14ac:dyDescent="0.25"/>
    <row r="66" spans="28:34" ht="12.75" x14ac:dyDescent="0.25"/>
    <row r="67" spans="28:34" ht="12.75" x14ac:dyDescent="0.25"/>
    <row r="68" spans="28:34" ht="12.75" x14ac:dyDescent="0.25">
      <c r="AB68" s="355"/>
      <c r="AC68" s="355"/>
      <c r="AD68" s="355"/>
      <c r="AE68" s="355"/>
      <c r="AF68" s="355"/>
      <c r="AG68" s="355"/>
      <c r="AH68" s="355"/>
    </row>
    <row r="69" spans="28:34" ht="12.75" x14ac:dyDescent="0.25">
      <c r="AF69" s="355"/>
      <c r="AG69" s="355"/>
      <c r="AH69" s="355"/>
    </row>
    <row r="70" spans="28:34" ht="12.75" x14ac:dyDescent="0.25"/>
    <row r="71" spans="28:34" ht="12.75" x14ac:dyDescent="0.25"/>
    <row r="72" spans="28:34" ht="12.75" x14ac:dyDescent="0.25"/>
    <row r="73" spans="28:34" ht="12.75" x14ac:dyDescent="0.25"/>
    <row r="74" spans="28:34" ht="12.75" x14ac:dyDescent="0.25"/>
    <row r="75" spans="28:34" ht="12.75" x14ac:dyDescent="0.25">
      <c r="AH75" s="355"/>
    </row>
    <row r="76" spans="28:34" ht="12.75" x14ac:dyDescent="0.25">
      <c r="AF76" s="355"/>
      <c r="AG76" s="355"/>
      <c r="AH76" s="355"/>
    </row>
    <row r="77" spans="28:34" ht="12.75" x14ac:dyDescent="0.25">
      <c r="AG77" s="355"/>
      <c r="AH77" s="355"/>
    </row>
    <row r="78" spans="28:34" ht="12.75" x14ac:dyDescent="0.25"/>
    <row r="79" spans="28:34" ht="12.75" x14ac:dyDescent="0.25"/>
    <row r="80" spans="28:34" ht="12.75" x14ac:dyDescent="0.25"/>
    <row r="81" spans="25:34" ht="12.75" x14ac:dyDescent="0.25"/>
    <row r="82" spans="25:34" ht="12.75" x14ac:dyDescent="0.25">
      <c r="Y82" s="355"/>
    </row>
    <row r="83" spans="25:34" ht="12.75" x14ac:dyDescent="0.25">
      <c r="Y83" s="355"/>
      <c r="Z83" s="355"/>
      <c r="AA83" s="355"/>
      <c r="AB83" s="355"/>
      <c r="AC83" s="355"/>
      <c r="AD83" s="355"/>
      <c r="AE83" s="355"/>
      <c r="AF83" s="355"/>
      <c r="AG83" s="355"/>
      <c r="AH83" s="355"/>
    </row>
    <row r="84" spans="25:34" ht="12.75" x14ac:dyDescent="0.25"/>
    <row r="85" spans="25:34" ht="12.75" x14ac:dyDescent="0.25"/>
    <row r="86" spans="25:34" ht="12.75" x14ac:dyDescent="0.25"/>
    <row r="87" spans="25:34" ht="12.75" x14ac:dyDescent="0.25"/>
    <row r="88" spans="25:34" ht="12.75" x14ac:dyDescent="0.25">
      <c r="AH88" s="355"/>
    </row>
    <row r="89" spans="25:34" ht="12.75" x14ac:dyDescent="0.25"/>
    <row r="90" spans="25:34" ht="12.75" x14ac:dyDescent="0.25"/>
    <row r="91" spans="25:34" ht="12.75" x14ac:dyDescent="0.25"/>
    <row r="92" spans="25:34" ht="13.5" customHeight="1" x14ac:dyDescent="0.25"/>
    <row r="93" spans="25:34" ht="13.5" customHeight="1" x14ac:dyDescent="0.25"/>
    <row r="94" spans="25:34" ht="13.5" customHeight="1" x14ac:dyDescent="0.25">
      <c r="AF94" s="355"/>
      <c r="AG94" s="355"/>
      <c r="AH94" s="355"/>
    </row>
    <row r="95" spans="25:34" ht="13.5" customHeight="1" x14ac:dyDescent="0.25">
      <c r="AH95" s="355"/>
    </row>
    <row r="96" spans="25:34" ht="13.5" customHeight="1" x14ac:dyDescent="0.25"/>
    <row r="97" spans="33:34" ht="13.5" customHeight="1" x14ac:dyDescent="0.25"/>
    <row r="98" spans="33:34" ht="13.5" customHeight="1" x14ac:dyDescent="0.25"/>
    <row r="99" spans="33:34" ht="13.5" customHeight="1" x14ac:dyDescent="0.25"/>
    <row r="100" spans="33:34" ht="13.5" customHeight="1" x14ac:dyDescent="0.25"/>
    <row r="101" spans="33:34" ht="13.5" customHeight="1" x14ac:dyDescent="0.25">
      <c r="AH101" s="355"/>
    </row>
    <row r="102" spans="33:34" ht="13.5" customHeight="1" x14ac:dyDescent="0.25"/>
    <row r="103" spans="33:34" ht="13.5" customHeight="1" x14ac:dyDescent="0.25"/>
    <row r="104" spans="33:34" ht="13.5" customHeight="1" x14ac:dyDescent="0.25">
      <c r="AG104" s="355"/>
      <c r="AH104" s="355"/>
    </row>
    <row r="105" spans="33:34" ht="13.5" customHeight="1" x14ac:dyDescent="0.25"/>
    <row r="106" spans="33:34" ht="13.5" customHeight="1" x14ac:dyDescent="0.25"/>
    <row r="107" spans="33:34" ht="13.5" customHeight="1" x14ac:dyDescent="0.25"/>
    <row r="108" spans="33:34" ht="13.5" customHeight="1" x14ac:dyDescent="0.25"/>
    <row r="109" spans="33:34" ht="13.5" customHeight="1" x14ac:dyDescent="0.25"/>
    <row r="110" spans="33:34" ht="13.5" customHeight="1" x14ac:dyDescent="0.25"/>
    <row r="111" spans="33:34" ht="13.5" customHeight="1" x14ac:dyDescent="0.25"/>
    <row r="112" spans="33:34" ht="13.5" customHeight="1" x14ac:dyDescent="0.25"/>
    <row r="113" spans="34:122" ht="13.5" customHeight="1" x14ac:dyDescent="0.25"/>
    <row r="114" spans="34:122" ht="13.5" customHeight="1" x14ac:dyDescent="0.25"/>
    <row r="115" spans="34:122" ht="13.5" customHeight="1" x14ac:dyDescent="0.25"/>
    <row r="116" spans="34:122" ht="13.5" customHeight="1" x14ac:dyDescent="0.25">
      <c r="AH116" s="355"/>
    </row>
    <row r="117" spans="34:122" ht="13.5" customHeight="1" x14ac:dyDescent="0.25"/>
    <row r="118" spans="34:122" ht="13.5" customHeight="1" x14ac:dyDescent="0.25"/>
    <row r="119" spans="34:122" ht="13.5" customHeight="1" x14ac:dyDescent="0.25"/>
    <row r="120" spans="34:122" ht="13.5" customHeight="1" x14ac:dyDescent="0.25">
      <c r="AH120" s="355"/>
    </row>
    <row r="121" spans="34:122" ht="13.5" customHeight="1" x14ac:dyDescent="0.25">
      <c r="AH121" s="355"/>
    </row>
    <row r="122" spans="34:122" ht="13.5" customHeight="1" x14ac:dyDescent="0.25"/>
    <row r="123" spans="34:122" ht="13.5" customHeight="1" x14ac:dyDescent="0.25"/>
    <row r="124" spans="34:122" ht="13.5" customHeight="1" x14ac:dyDescent="0.25"/>
    <row r="125" spans="34:122" ht="13.5" customHeight="1" x14ac:dyDescent="0.25">
      <c r="DR125" s="355" t="s">
        <v>586</v>
      </c>
    </row>
  </sheetData>
  <sheetProtection algorithmName="SHA-512" hashValue="YTrsI2SiI3qs3fceK3Yo36JNnpZjUvE8DzMzAbtB6FpQAPK39t7aKLvo09v/kUNAKPwnIgyRTRK/X2NUDOUPDA==" saltValue="cdsstlVmtg3KDVB2fJjb3w==" spinCount="100000" sheet="1" objects="1" scenarios="1"/>
  <phoneticPr fontId="2"/>
  <printOptions horizontalCentered="1" verticalCentered="1"/>
  <pageMargins left="0" right="0" top="0.19685039370078741" bottom="0" header="0.39370078740157483" footer="0"/>
  <pageSetup paperSize="8" scale="53" orientation="landscape"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328125" defaultRowHeight="12.75" x14ac:dyDescent="0.25"/>
  <cols>
    <col min="1" max="1" width="45.86328125" style="138" customWidth="1"/>
    <col min="2" max="8" width="13.33203125" style="138" customWidth="1"/>
    <col min="9" max="16384" width="11.1328125" style="138"/>
  </cols>
  <sheetData>
    <row r="1" spans="1:8" x14ac:dyDescent="0.25">
      <c r="A1" s="132"/>
      <c r="B1" s="133"/>
      <c r="C1" s="134"/>
      <c r="D1" s="135"/>
      <c r="E1" s="136"/>
      <c r="F1" s="136"/>
      <c r="G1" s="136"/>
      <c r="H1" s="137"/>
    </row>
    <row r="2" spans="1:8" x14ac:dyDescent="0.25">
      <c r="A2" s="139"/>
      <c r="B2" s="140"/>
      <c r="C2" s="141"/>
      <c r="D2" s="142" t="s">
        <v>50</v>
      </c>
      <c r="E2" s="143"/>
      <c r="F2" s="144" t="s">
        <v>524</v>
      </c>
      <c r="G2" s="145"/>
      <c r="H2" s="146"/>
    </row>
    <row r="3" spans="1:8" x14ac:dyDescent="0.25">
      <c r="A3" s="142" t="s">
        <v>517</v>
      </c>
      <c r="B3" s="147"/>
      <c r="C3" s="148"/>
      <c r="D3" s="149">
        <v>31615</v>
      </c>
      <c r="E3" s="150"/>
      <c r="F3" s="151">
        <v>62383</v>
      </c>
      <c r="G3" s="152"/>
      <c r="H3" s="153"/>
    </row>
    <row r="4" spans="1:8" x14ac:dyDescent="0.25">
      <c r="A4" s="154"/>
      <c r="B4" s="155"/>
      <c r="C4" s="156"/>
      <c r="D4" s="157">
        <v>15077</v>
      </c>
      <c r="E4" s="158"/>
      <c r="F4" s="159">
        <v>35325</v>
      </c>
      <c r="G4" s="160"/>
      <c r="H4" s="161"/>
    </row>
    <row r="5" spans="1:8" x14ac:dyDescent="0.25">
      <c r="A5" s="142" t="s">
        <v>519</v>
      </c>
      <c r="B5" s="147"/>
      <c r="C5" s="148"/>
      <c r="D5" s="149">
        <v>33366</v>
      </c>
      <c r="E5" s="150"/>
      <c r="F5" s="151">
        <v>63812</v>
      </c>
      <c r="G5" s="152"/>
      <c r="H5" s="153"/>
    </row>
    <row r="6" spans="1:8" x14ac:dyDescent="0.25">
      <c r="A6" s="154"/>
      <c r="B6" s="155"/>
      <c r="C6" s="156"/>
      <c r="D6" s="157">
        <v>19526</v>
      </c>
      <c r="E6" s="158"/>
      <c r="F6" s="159">
        <v>33848</v>
      </c>
      <c r="G6" s="160"/>
      <c r="H6" s="161"/>
    </row>
    <row r="7" spans="1:8" x14ac:dyDescent="0.25">
      <c r="A7" s="142" t="s">
        <v>520</v>
      </c>
      <c r="B7" s="147"/>
      <c r="C7" s="148"/>
      <c r="D7" s="149">
        <v>47285</v>
      </c>
      <c r="E7" s="150"/>
      <c r="F7" s="151">
        <v>54225</v>
      </c>
      <c r="G7" s="152"/>
      <c r="H7" s="153"/>
    </row>
    <row r="8" spans="1:8" x14ac:dyDescent="0.25">
      <c r="A8" s="154"/>
      <c r="B8" s="155"/>
      <c r="C8" s="156"/>
      <c r="D8" s="157">
        <v>20861</v>
      </c>
      <c r="E8" s="158"/>
      <c r="F8" s="159">
        <v>27337</v>
      </c>
      <c r="G8" s="160"/>
      <c r="H8" s="161"/>
    </row>
    <row r="9" spans="1:8" x14ac:dyDescent="0.25">
      <c r="A9" s="142" t="s">
        <v>521</v>
      </c>
      <c r="B9" s="147"/>
      <c r="C9" s="148"/>
      <c r="D9" s="149">
        <v>39079</v>
      </c>
      <c r="E9" s="150"/>
      <c r="F9" s="151">
        <v>54016</v>
      </c>
      <c r="G9" s="152"/>
      <c r="H9" s="153"/>
    </row>
    <row r="10" spans="1:8" x14ac:dyDescent="0.25">
      <c r="A10" s="154"/>
      <c r="B10" s="155"/>
      <c r="C10" s="156"/>
      <c r="D10" s="157">
        <v>20363</v>
      </c>
      <c r="E10" s="158"/>
      <c r="F10" s="159">
        <v>28078</v>
      </c>
      <c r="G10" s="160"/>
      <c r="H10" s="161"/>
    </row>
    <row r="11" spans="1:8" x14ac:dyDescent="0.25">
      <c r="A11" s="142" t="s">
        <v>522</v>
      </c>
      <c r="B11" s="147"/>
      <c r="C11" s="148"/>
      <c r="D11" s="149">
        <v>44238</v>
      </c>
      <c r="E11" s="150"/>
      <c r="F11" s="151">
        <v>52786</v>
      </c>
      <c r="G11" s="152"/>
      <c r="H11" s="153"/>
    </row>
    <row r="12" spans="1:8" x14ac:dyDescent="0.25">
      <c r="A12" s="154"/>
      <c r="B12" s="155"/>
      <c r="C12" s="162"/>
      <c r="D12" s="157">
        <v>23012</v>
      </c>
      <c r="E12" s="158"/>
      <c r="F12" s="159">
        <v>28742</v>
      </c>
      <c r="G12" s="160"/>
      <c r="H12" s="161"/>
    </row>
    <row r="13" spans="1:8" x14ac:dyDescent="0.25">
      <c r="A13" s="142"/>
      <c r="B13" s="147"/>
      <c r="C13" s="148"/>
      <c r="D13" s="149">
        <v>39117</v>
      </c>
      <c r="E13" s="150"/>
      <c r="F13" s="151">
        <v>57444</v>
      </c>
      <c r="G13" s="163"/>
      <c r="H13" s="153"/>
    </row>
    <row r="14" spans="1:8" x14ac:dyDescent="0.25">
      <c r="A14" s="154"/>
      <c r="B14" s="155"/>
      <c r="C14" s="156"/>
      <c r="D14" s="157">
        <v>19768</v>
      </c>
      <c r="E14" s="158"/>
      <c r="F14" s="159">
        <v>30666</v>
      </c>
      <c r="G14" s="160"/>
      <c r="H14" s="161"/>
    </row>
    <row r="17" spans="1:11" x14ac:dyDescent="0.25">
      <c r="A17" s="138" t="s">
        <v>51</v>
      </c>
    </row>
    <row r="18" spans="1:11" x14ac:dyDescent="0.25">
      <c r="A18" s="164"/>
      <c r="B18" s="164" t="str">
        <f>実質収支比率等に係る経年分析!F$46</f>
        <v>R01</v>
      </c>
      <c r="C18" s="164" t="str">
        <f>実質収支比率等に係る経年分析!G$46</f>
        <v>R02</v>
      </c>
      <c r="D18" s="164" t="str">
        <f>実質収支比率等に係る経年分析!H$46</f>
        <v>R03</v>
      </c>
      <c r="E18" s="164" t="str">
        <f>実質収支比率等に係る経年分析!I$46</f>
        <v>R04</v>
      </c>
      <c r="F18" s="164" t="str">
        <f>実質収支比率等に係る経年分析!J$46</f>
        <v>R05</v>
      </c>
    </row>
    <row r="19" spans="1:11" x14ac:dyDescent="0.25">
      <c r="A19" s="164" t="s">
        <v>52</v>
      </c>
      <c r="B19" s="164">
        <f>ROUND(VALUE(SUBSTITUTE(実質収支比率等に係る経年分析!F$48,"▲","-")),2)</f>
        <v>3.26</v>
      </c>
      <c r="C19" s="164">
        <f>ROUND(VALUE(SUBSTITUTE(実質収支比率等に係る経年分析!G$48,"▲","-")),2)</f>
        <v>5.71</v>
      </c>
      <c r="D19" s="164">
        <f>ROUND(VALUE(SUBSTITUTE(実質収支比率等に係る経年分析!H$48,"▲","-")),2)</f>
        <v>9.32</v>
      </c>
      <c r="E19" s="164">
        <f>ROUND(VALUE(SUBSTITUTE(実質収支比率等に係る経年分析!I$48,"▲","-")),2)</f>
        <v>8.31</v>
      </c>
      <c r="F19" s="164">
        <f>ROUND(VALUE(SUBSTITUTE(実質収支比率等に係る経年分析!J$48,"▲","-")),2)</f>
        <v>4.03</v>
      </c>
    </row>
    <row r="20" spans="1:11" x14ac:dyDescent="0.25">
      <c r="A20" s="164" t="s">
        <v>53</v>
      </c>
      <c r="B20" s="164">
        <f>ROUND(VALUE(SUBSTITUTE(実質収支比率等に係る経年分析!F$47,"▲","-")),2)</f>
        <v>16.16</v>
      </c>
      <c r="C20" s="164">
        <f>ROUND(VALUE(SUBSTITUTE(実質収支比率等に係る経年分析!G$47,"▲","-")),2)</f>
        <v>12.14</v>
      </c>
      <c r="D20" s="164">
        <f>ROUND(VALUE(SUBSTITUTE(実質収支比率等に係る経年分析!H$47,"▲","-")),2)</f>
        <v>13.33</v>
      </c>
      <c r="E20" s="164">
        <f>ROUND(VALUE(SUBSTITUTE(実質収支比率等に係る経年分析!I$47,"▲","-")),2)</f>
        <v>14.47</v>
      </c>
      <c r="F20" s="164">
        <f>ROUND(VALUE(SUBSTITUTE(実質収支比率等に係る経年分析!J$47,"▲","-")),2)</f>
        <v>14.66</v>
      </c>
    </row>
    <row r="21" spans="1:11" x14ac:dyDescent="0.25">
      <c r="A21" s="164" t="s">
        <v>54</v>
      </c>
      <c r="B21" s="164">
        <f>IF(ISNUMBER(VALUE(SUBSTITUTE(実質収支比率等に係る経年分析!F$49,"▲","-"))),ROUND(VALUE(SUBSTITUTE(実質収支比率等に係る経年分析!F$49,"▲","-")),2),NA())</f>
        <v>0.47</v>
      </c>
      <c r="C21" s="164">
        <f>IF(ISNUMBER(VALUE(SUBSTITUTE(実質収支比率等に係る経年分析!G$49,"▲","-"))),ROUND(VALUE(SUBSTITUTE(実質収支比率等に係る経年分析!G$49,"▲","-")),2),NA())</f>
        <v>-1.1499999999999999</v>
      </c>
      <c r="D21" s="164">
        <f>IF(ISNUMBER(VALUE(SUBSTITUTE(実質収支比率等に係る経年分析!H$49,"▲","-"))),ROUND(VALUE(SUBSTITUTE(実質収支比率等に係る経年分析!H$49,"▲","-")),2),NA())</f>
        <v>5.38</v>
      </c>
      <c r="E21" s="164">
        <f>IF(ISNUMBER(VALUE(SUBSTITUTE(実質収支比率等に係る経年分析!I$49,"▲","-"))),ROUND(VALUE(SUBSTITUTE(実質収支比率等に係る経年分析!I$49,"▲","-")),2),NA())</f>
        <v>-0.75</v>
      </c>
      <c r="F21" s="164">
        <f>IF(ISNUMBER(VALUE(SUBSTITUTE(実質収支比率等に係る経年分析!J$49,"▲","-"))),ROUND(VALUE(SUBSTITUTE(実質収支比率等に係る経年分析!J$49,"▲","-")),2),NA())</f>
        <v>-3.97</v>
      </c>
    </row>
    <row r="24" spans="1:11" x14ac:dyDescent="0.25">
      <c r="A24" s="138" t="s">
        <v>55</v>
      </c>
    </row>
    <row r="25" spans="1:11" x14ac:dyDescent="0.25">
      <c r="A25" s="165"/>
      <c r="B25" s="165" t="str">
        <f>連結実質赤字比率に係る赤字・黒字の構成分析!F$33</f>
        <v>R01</v>
      </c>
      <c r="C25" s="165"/>
      <c r="D25" s="165" t="str">
        <f>連結実質赤字比率に係る赤字・黒字の構成分析!G$33</f>
        <v>R02</v>
      </c>
      <c r="E25" s="165"/>
      <c r="F25" s="165" t="str">
        <f>連結実質赤字比率に係る赤字・黒字の構成分析!H$33</f>
        <v>R03</v>
      </c>
      <c r="G25" s="165"/>
      <c r="H25" s="165" t="str">
        <f>連結実質赤字比率に係る赤字・黒字の構成分析!I$33</f>
        <v>R04</v>
      </c>
      <c r="I25" s="165"/>
      <c r="J25" s="165" t="str">
        <f>連結実質赤字比率に係る赤字・黒字の構成分析!J$33</f>
        <v>R05</v>
      </c>
      <c r="K25" s="165"/>
    </row>
    <row r="26" spans="1:11" x14ac:dyDescent="0.25">
      <c r="A26" s="165"/>
      <c r="B26" s="165" t="s">
        <v>56</v>
      </c>
      <c r="C26" s="165" t="s">
        <v>57</v>
      </c>
      <c r="D26" s="165" t="s">
        <v>56</v>
      </c>
      <c r="E26" s="165" t="s">
        <v>57</v>
      </c>
      <c r="F26" s="165" t="s">
        <v>56</v>
      </c>
      <c r="G26" s="165" t="s">
        <v>57</v>
      </c>
      <c r="H26" s="165" t="s">
        <v>56</v>
      </c>
      <c r="I26" s="165" t="s">
        <v>57</v>
      </c>
      <c r="J26" s="165" t="s">
        <v>56</v>
      </c>
      <c r="K26" s="165" t="s">
        <v>57</v>
      </c>
    </row>
    <row r="27" spans="1:11" x14ac:dyDescent="0.25">
      <c r="A27" s="165" t="str">
        <f>IF(連結実質赤字比率に係る赤字・黒字の構成分析!C$43="",NA(),連結実質赤字比率に係る赤字・黒字の構成分析!C$43)</f>
        <v>その他会計（黒字）</v>
      </c>
      <c r="B27" s="165" t="e">
        <f>IF(ROUND(VALUE(SUBSTITUTE(連結実質赤字比率に係る赤字・黒字の構成分析!F$43,"▲", "-")), 2) &lt; 0, ABS(ROUND(VALUE(SUBSTITUTE(連結実質赤字比率に係る赤字・黒字の構成分析!F$43,"▲", "-")), 2)), NA())</f>
        <v>#N/A</v>
      </c>
      <c r="C27" s="165">
        <f>IF(ROUND(VALUE(SUBSTITUTE(連結実質赤字比率に係る赤字・黒字の構成分析!F$43,"▲", "-")), 2) &gt;= 0, ABS(ROUND(VALUE(SUBSTITUTE(連結実質赤字比率に係る赤字・黒字の構成分析!F$43,"▲", "-")), 2)), NA())</f>
        <v>0</v>
      </c>
      <c r="D27" s="165" t="e">
        <f>IF(ROUND(VALUE(SUBSTITUTE(連結実質赤字比率に係る赤字・黒字の構成分析!G$43,"▲", "-")), 2) &lt; 0, ABS(ROUND(VALUE(SUBSTITUTE(連結実質赤字比率に係る赤字・黒字の構成分析!G$43,"▲", "-")), 2)), NA())</f>
        <v>#N/A</v>
      </c>
      <c r="E27" s="165">
        <f>IF(ROUND(VALUE(SUBSTITUTE(連結実質赤字比率に係る赤字・黒字の構成分析!G$43,"▲", "-")), 2) &gt;= 0, ABS(ROUND(VALUE(SUBSTITUTE(連結実質赤字比率に係る赤字・黒字の構成分析!G$43,"▲", "-")), 2)), NA())</f>
        <v>0</v>
      </c>
      <c r="F27" s="165" t="e">
        <f>IF(ROUND(VALUE(SUBSTITUTE(連結実質赤字比率に係る赤字・黒字の構成分析!H$43,"▲", "-")), 2) &lt; 0, ABS(ROUND(VALUE(SUBSTITUTE(連結実質赤字比率に係る赤字・黒字の構成分析!H$43,"▲", "-")), 2)), NA())</f>
        <v>#N/A</v>
      </c>
      <c r="G27" s="165">
        <f>IF(ROUND(VALUE(SUBSTITUTE(連結実質赤字比率に係る赤字・黒字の構成分析!H$43,"▲", "-")), 2) &gt;= 0, ABS(ROUND(VALUE(SUBSTITUTE(連結実質赤字比率に係る赤字・黒字の構成分析!H$43,"▲", "-")), 2)), NA())</f>
        <v>0</v>
      </c>
      <c r="H27" s="165" t="e">
        <f>IF(ROUND(VALUE(SUBSTITUTE(連結実質赤字比率に係る赤字・黒字の構成分析!I$43,"▲", "-")), 2) &lt; 0, ABS(ROUND(VALUE(SUBSTITUTE(連結実質赤字比率に係る赤字・黒字の構成分析!I$43,"▲", "-")), 2)), NA())</f>
        <v>#N/A</v>
      </c>
      <c r="I27" s="165">
        <f>IF(ROUND(VALUE(SUBSTITUTE(連結実質赤字比率に係る赤字・黒字の構成分析!I$43,"▲", "-")), 2) &gt;= 0, ABS(ROUND(VALUE(SUBSTITUTE(連結実質赤字比率に係る赤字・黒字の構成分析!I$43,"▲", "-")), 2)), NA())</f>
        <v>0</v>
      </c>
      <c r="J27" s="165" t="e">
        <f>IF(ROUND(VALUE(SUBSTITUTE(連結実質赤字比率に係る赤字・黒字の構成分析!J$43,"▲", "-")), 2) &lt; 0, ABS(ROUND(VALUE(SUBSTITUTE(連結実質赤字比率に係る赤字・黒字の構成分析!J$43,"▲", "-")), 2)), NA())</f>
        <v>#N/A</v>
      </c>
      <c r="K27" s="165">
        <f>IF(ROUND(VALUE(SUBSTITUTE(連結実質赤字比率に係る赤字・黒字の構成分析!J$43,"▲", "-")), 2) &gt;= 0, ABS(ROUND(VALUE(SUBSTITUTE(連結実質赤字比率に係る赤字・黒字の構成分析!J$43,"▲", "-")), 2)), NA())</f>
        <v>0</v>
      </c>
    </row>
    <row r="28" spans="1:11" x14ac:dyDescent="0.25">
      <c r="A28" s="165" t="str">
        <f>IF(連結実質赤字比率に係る赤字・黒字の構成分析!C$42="",NA(),連結実質赤字比率に係る赤字・黒字の構成分析!C$42)</f>
        <v>その他会計（赤字）</v>
      </c>
      <c r="B28" s="165" t="e">
        <f>IF(ROUND(VALUE(SUBSTITUTE(連結実質赤字比率に係る赤字・黒字の構成分析!F$42,"▲", "-")), 2) &lt; 0, ABS(ROUND(VALUE(SUBSTITUTE(連結実質赤字比率に係る赤字・黒字の構成分析!F$42,"▲", "-")), 2)), NA())</f>
        <v>#VALUE!</v>
      </c>
      <c r="C28" s="165" t="e">
        <f>IF(ROUND(VALUE(SUBSTITUTE(連結実質赤字比率に係る赤字・黒字の構成分析!F$42,"▲", "-")), 2) &gt;= 0, ABS(ROUND(VALUE(SUBSTITUTE(連結実質赤字比率に係る赤字・黒字の構成分析!F$42,"▲", "-")), 2)), NA())</f>
        <v>#VALUE!</v>
      </c>
      <c r="D28" s="165" t="e">
        <f>IF(ROUND(VALUE(SUBSTITUTE(連結実質赤字比率に係る赤字・黒字の構成分析!G$42,"▲", "-")), 2) &lt; 0, ABS(ROUND(VALUE(SUBSTITUTE(連結実質赤字比率に係る赤字・黒字の構成分析!G$42,"▲", "-")), 2)), NA())</f>
        <v>#VALUE!</v>
      </c>
      <c r="E28" s="165" t="e">
        <f>IF(ROUND(VALUE(SUBSTITUTE(連結実質赤字比率に係る赤字・黒字の構成分析!G$42,"▲", "-")), 2) &gt;= 0, ABS(ROUND(VALUE(SUBSTITUTE(連結実質赤字比率に係る赤字・黒字の構成分析!G$42,"▲", "-")), 2)), NA())</f>
        <v>#VALUE!</v>
      </c>
      <c r="F28" s="165" t="e">
        <f>IF(ROUND(VALUE(SUBSTITUTE(連結実質赤字比率に係る赤字・黒字の構成分析!H$42,"▲", "-")), 2) &lt; 0, ABS(ROUND(VALUE(SUBSTITUTE(連結実質赤字比率に係る赤字・黒字の構成分析!H$42,"▲", "-")), 2)), NA())</f>
        <v>#VALUE!</v>
      </c>
      <c r="G28" s="165" t="e">
        <f>IF(ROUND(VALUE(SUBSTITUTE(連結実質赤字比率に係る赤字・黒字の構成分析!H$42,"▲", "-")), 2) &gt;= 0, ABS(ROUND(VALUE(SUBSTITUTE(連結実質赤字比率に係る赤字・黒字の構成分析!H$42,"▲", "-")), 2)), NA())</f>
        <v>#VALUE!</v>
      </c>
      <c r="H28" s="165" t="e">
        <f>IF(ROUND(VALUE(SUBSTITUTE(連結実質赤字比率に係る赤字・黒字の構成分析!I$42,"▲", "-")), 2) &lt; 0, ABS(ROUND(VALUE(SUBSTITUTE(連結実質赤字比率に係る赤字・黒字の構成分析!I$42,"▲", "-")), 2)), NA())</f>
        <v>#VALUE!</v>
      </c>
      <c r="I28" s="165" t="e">
        <f>IF(ROUND(VALUE(SUBSTITUTE(連結実質赤字比率に係る赤字・黒字の構成分析!I$42,"▲", "-")), 2) &gt;= 0, ABS(ROUND(VALUE(SUBSTITUTE(連結実質赤字比率に係る赤字・黒字の構成分析!I$42,"▲", "-")), 2)), NA())</f>
        <v>#VALUE!</v>
      </c>
      <c r="J28" s="165" t="e">
        <f>IF(ROUND(VALUE(SUBSTITUTE(連結実質赤字比率に係る赤字・黒字の構成分析!J$42,"▲", "-")), 2) &lt; 0, ABS(ROUND(VALUE(SUBSTITUTE(連結実質赤字比率に係る赤字・黒字の構成分析!J$42,"▲", "-")), 2)), NA())</f>
        <v>#VALUE!</v>
      </c>
      <c r="K28" s="165" t="e">
        <f>IF(ROUND(VALUE(SUBSTITUTE(連結実質赤字比率に係る赤字・黒字の構成分析!J$42,"▲", "-")), 2) &gt;= 0, ABS(ROUND(VALUE(SUBSTITUTE(連結実質赤字比率に係る赤字・黒字の構成分析!J$42,"▲", "-")), 2)), NA())</f>
        <v>#VALUE!</v>
      </c>
    </row>
    <row r="29" spans="1:11" x14ac:dyDescent="0.25">
      <c r="A29" s="165" t="str">
        <f>IF(連結実質赤字比率に係る赤字・黒字の構成分析!C$41="",NA(),連結実質赤字比率に係る赤字・黒字の構成分析!C$41)</f>
        <v>コミュニティバス事業特別会計</v>
      </c>
      <c r="B29" s="165" t="e">
        <f>IF(ROUND(VALUE(SUBSTITUTE(連結実質赤字比率に係る赤字・黒字の構成分析!F$41,"▲", "-")), 2) &lt; 0, ABS(ROUND(VALUE(SUBSTITUTE(連結実質赤字比率に係る赤字・黒字の構成分析!F$41,"▲", "-")), 2)), NA())</f>
        <v>#N/A</v>
      </c>
      <c r="C29" s="165">
        <f>IF(ROUND(VALUE(SUBSTITUTE(連結実質赤字比率に係る赤字・黒字の構成分析!F$41,"▲", "-")), 2) &gt;= 0, ABS(ROUND(VALUE(SUBSTITUTE(連結実質赤字比率に係る赤字・黒字の構成分析!F$41,"▲", "-")), 2)), NA())</f>
        <v>0</v>
      </c>
      <c r="D29" s="165" t="e">
        <f>IF(ROUND(VALUE(SUBSTITUTE(連結実質赤字比率に係る赤字・黒字の構成分析!G$41,"▲", "-")), 2) &lt; 0, ABS(ROUND(VALUE(SUBSTITUTE(連結実質赤字比率に係る赤字・黒字の構成分析!G$41,"▲", "-")), 2)), NA())</f>
        <v>#N/A</v>
      </c>
      <c r="E29" s="165">
        <f>IF(ROUND(VALUE(SUBSTITUTE(連結実質赤字比率に係る赤字・黒字の構成分析!G$41,"▲", "-")), 2) &gt;= 0, ABS(ROUND(VALUE(SUBSTITUTE(連結実質赤字比率に係る赤字・黒字の構成分析!G$41,"▲", "-")), 2)), NA())</f>
        <v>0</v>
      </c>
      <c r="F29" s="165" t="e">
        <f>IF(ROUND(VALUE(SUBSTITUTE(連結実質赤字比率に係る赤字・黒字の構成分析!H$41,"▲", "-")), 2) &lt; 0, ABS(ROUND(VALUE(SUBSTITUTE(連結実質赤字比率に係る赤字・黒字の構成分析!H$41,"▲", "-")), 2)), NA())</f>
        <v>#N/A</v>
      </c>
      <c r="G29" s="165">
        <f>IF(ROUND(VALUE(SUBSTITUTE(連結実質赤字比率に係る赤字・黒字の構成分析!H$41,"▲", "-")), 2) &gt;= 0, ABS(ROUND(VALUE(SUBSTITUTE(連結実質赤字比率に係る赤字・黒字の構成分析!H$41,"▲", "-")), 2)), NA())</f>
        <v>0</v>
      </c>
      <c r="H29" s="165" t="e">
        <f>IF(ROUND(VALUE(SUBSTITUTE(連結実質赤字比率に係る赤字・黒字の構成分析!I$41,"▲", "-")), 2) &lt; 0, ABS(ROUND(VALUE(SUBSTITUTE(連結実質赤字比率に係る赤字・黒字の構成分析!I$41,"▲", "-")), 2)), NA())</f>
        <v>#N/A</v>
      </c>
      <c r="I29" s="165">
        <f>IF(ROUND(VALUE(SUBSTITUTE(連結実質赤字比率に係る赤字・黒字の構成分析!I$41,"▲", "-")), 2) &gt;= 0, ABS(ROUND(VALUE(SUBSTITUTE(連結実質赤字比率に係る赤字・黒字の構成分析!I$41,"▲", "-")), 2)), NA())</f>
        <v>0</v>
      </c>
      <c r="J29" s="165" t="e">
        <f>IF(ROUND(VALUE(SUBSTITUTE(連結実質赤字比率に係る赤字・黒字の構成分析!J$41,"▲", "-")), 2) &lt; 0, ABS(ROUND(VALUE(SUBSTITUTE(連結実質赤字比率に係る赤字・黒字の構成分析!J$41,"▲", "-")), 2)), NA())</f>
        <v>#N/A</v>
      </c>
      <c r="K29" s="165">
        <f>IF(ROUND(VALUE(SUBSTITUTE(連結実質赤字比率に係る赤字・黒字の構成分析!J$41,"▲", "-")), 2) &gt;= 0, ABS(ROUND(VALUE(SUBSTITUTE(連結実質赤字比率に係る赤字・黒字の構成分析!J$41,"▲", "-")), 2)), NA())</f>
        <v>0</v>
      </c>
    </row>
    <row r="30" spans="1:11" x14ac:dyDescent="0.25">
      <c r="A30" s="165" t="str">
        <f>IF(連結実質赤字比率に係る赤字・黒字の構成分析!C$40="",NA(),連結実質赤字比率に係る赤字・黒字の構成分析!C$40)</f>
        <v>土地取得事業特別会計</v>
      </c>
      <c r="B30" s="165" t="e">
        <f>IF(ROUND(VALUE(SUBSTITUTE(連結実質赤字比率に係る赤字・黒字の構成分析!F$40,"▲", "-")), 2) &lt; 0, ABS(ROUND(VALUE(SUBSTITUTE(連結実質赤字比率に係る赤字・黒字の構成分析!F$40,"▲", "-")), 2)), NA())</f>
        <v>#N/A</v>
      </c>
      <c r="C30" s="165">
        <f>IF(ROUND(VALUE(SUBSTITUTE(連結実質赤字比率に係る赤字・黒字の構成分析!F$40,"▲", "-")), 2) &gt;= 0, ABS(ROUND(VALUE(SUBSTITUTE(連結実質赤字比率に係る赤字・黒字の構成分析!F$40,"▲", "-")), 2)), NA())</f>
        <v>0</v>
      </c>
      <c r="D30" s="165" t="e">
        <f>IF(ROUND(VALUE(SUBSTITUTE(連結実質赤字比率に係る赤字・黒字の構成分析!G$40,"▲", "-")), 2) &lt; 0, ABS(ROUND(VALUE(SUBSTITUTE(連結実質赤字比率に係る赤字・黒字の構成分析!G$40,"▲", "-")), 2)), NA())</f>
        <v>#N/A</v>
      </c>
      <c r="E30" s="165">
        <f>IF(ROUND(VALUE(SUBSTITUTE(連結実質赤字比率に係る赤字・黒字の構成分析!G$40,"▲", "-")), 2) &gt;= 0, ABS(ROUND(VALUE(SUBSTITUTE(連結実質赤字比率に係る赤字・黒字の構成分析!G$40,"▲", "-")), 2)), NA())</f>
        <v>0</v>
      </c>
      <c r="F30" s="165" t="e">
        <f>IF(ROUND(VALUE(SUBSTITUTE(連結実質赤字比率に係る赤字・黒字の構成分析!H$40,"▲", "-")), 2) &lt; 0, ABS(ROUND(VALUE(SUBSTITUTE(連結実質赤字比率に係る赤字・黒字の構成分析!H$40,"▲", "-")), 2)), NA())</f>
        <v>#N/A</v>
      </c>
      <c r="G30" s="165">
        <f>IF(ROUND(VALUE(SUBSTITUTE(連結実質赤字比率に係る赤字・黒字の構成分析!H$40,"▲", "-")), 2) &gt;= 0, ABS(ROUND(VALUE(SUBSTITUTE(連結実質赤字比率に係る赤字・黒字の構成分析!H$40,"▲", "-")), 2)), NA())</f>
        <v>0</v>
      </c>
      <c r="H30" s="165" t="e">
        <f>IF(ROUND(VALUE(SUBSTITUTE(連結実質赤字比率に係る赤字・黒字の構成分析!I$40,"▲", "-")), 2) &lt; 0, ABS(ROUND(VALUE(SUBSTITUTE(連結実質赤字比率に係る赤字・黒字の構成分析!I$40,"▲", "-")), 2)), NA())</f>
        <v>#N/A</v>
      </c>
      <c r="I30" s="165">
        <f>IF(ROUND(VALUE(SUBSTITUTE(連結実質赤字比率に係る赤字・黒字の構成分析!I$40,"▲", "-")), 2) &gt;= 0, ABS(ROUND(VALUE(SUBSTITUTE(連結実質赤字比率に係る赤字・黒字の構成分析!I$40,"▲", "-")), 2)), NA())</f>
        <v>0</v>
      </c>
      <c r="J30" s="165" t="e">
        <f>IF(ROUND(VALUE(SUBSTITUTE(連結実質赤字比率に係る赤字・黒字の構成分析!J$40,"▲", "-")), 2) &lt; 0, ABS(ROUND(VALUE(SUBSTITUTE(連結実質赤字比率に係る赤字・黒字の構成分析!J$40,"▲", "-")), 2)), NA())</f>
        <v>#N/A</v>
      </c>
      <c r="K30" s="165">
        <f>IF(ROUND(VALUE(SUBSTITUTE(連結実質赤字比率に係る赤字・黒字の構成分析!J$40,"▲", "-")), 2) &gt;= 0, ABS(ROUND(VALUE(SUBSTITUTE(連結実質赤字比率に係る赤字・黒字の構成分析!J$40,"▲", "-")), 2)), NA())</f>
        <v>0</v>
      </c>
    </row>
    <row r="31" spans="1:11" x14ac:dyDescent="0.25">
      <c r="A31" s="165" t="str">
        <f>IF(連結実質赤字比率に係る赤字・黒字の構成分析!C$39="",NA(),連結実質赤字比率に係る赤字・黒字の構成分析!C$39)</f>
        <v>後期高齢者医療特別会計</v>
      </c>
      <c r="B31" s="165" t="e">
        <f>IF(ROUND(VALUE(SUBSTITUTE(連結実質赤字比率に係る赤字・黒字の構成分析!F$39,"▲", "-")), 2) &lt; 0, ABS(ROUND(VALUE(SUBSTITUTE(連結実質赤字比率に係る赤字・黒字の構成分析!F$39,"▲", "-")), 2)), NA())</f>
        <v>#N/A</v>
      </c>
      <c r="C31" s="165">
        <f>IF(ROUND(VALUE(SUBSTITUTE(連結実質赤字比率に係る赤字・黒字の構成分析!F$39,"▲", "-")), 2) &gt;= 0, ABS(ROUND(VALUE(SUBSTITUTE(連結実質赤字比率に係る赤字・黒字の構成分析!F$39,"▲", "-")), 2)), NA())</f>
        <v>0</v>
      </c>
      <c r="D31" s="165" t="e">
        <f>IF(ROUND(VALUE(SUBSTITUTE(連結実質赤字比率に係る赤字・黒字の構成分析!G$39,"▲", "-")), 2) &lt; 0, ABS(ROUND(VALUE(SUBSTITUTE(連結実質赤字比率に係る赤字・黒字の構成分析!G$39,"▲", "-")), 2)), NA())</f>
        <v>#N/A</v>
      </c>
      <c r="E31" s="165">
        <f>IF(ROUND(VALUE(SUBSTITUTE(連結実質赤字比率に係る赤字・黒字の構成分析!G$39,"▲", "-")), 2) &gt;= 0, ABS(ROUND(VALUE(SUBSTITUTE(連結実質赤字比率に係る赤字・黒字の構成分析!G$39,"▲", "-")), 2)), NA())</f>
        <v>0</v>
      </c>
      <c r="F31" s="165" t="e">
        <f>IF(ROUND(VALUE(SUBSTITUTE(連結実質赤字比率に係る赤字・黒字の構成分析!H$39,"▲", "-")), 2) &lt; 0, ABS(ROUND(VALUE(SUBSTITUTE(連結実質赤字比率に係る赤字・黒字の構成分析!H$39,"▲", "-")), 2)), NA())</f>
        <v>#N/A</v>
      </c>
      <c r="G31" s="165">
        <f>IF(ROUND(VALUE(SUBSTITUTE(連結実質赤字比率に係る赤字・黒字の構成分析!H$39,"▲", "-")), 2) &gt;= 0, ABS(ROUND(VALUE(SUBSTITUTE(連結実質赤字比率に係る赤字・黒字の構成分析!H$39,"▲", "-")), 2)), NA())</f>
        <v>0</v>
      </c>
      <c r="H31" s="165" t="e">
        <f>IF(ROUND(VALUE(SUBSTITUTE(連結実質赤字比率に係る赤字・黒字の構成分析!I$39,"▲", "-")), 2) &lt; 0, ABS(ROUND(VALUE(SUBSTITUTE(連結実質赤字比率に係る赤字・黒字の構成分析!I$39,"▲", "-")), 2)), NA())</f>
        <v>#N/A</v>
      </c>
      <c r="I31" s="165">
        <f>IF(ROUND(VALUE(SUBSTITUTE(連結実質赤字比率に係る赤字・黒字の構成分析!I$39,"▲", "-")), 2) &gt;= 0, ABS(ROUND(VALUE(SUBSTITUTE(連結実質赤字比率に係る赤字・黒字の構成分析!I$39,"▲", "-")), 2)), NA())</f>
        <v>0.01</v>
      </c>
      <c r="J31" s="165" t="e">
        <f>IF(ROUND(VALUE(SUBSTITUTE(連結実質赤字比率に係る赤字・黒字の構成分析!J$39,"▲", "-")), 2) &lt; 0, ABS(ROUND(VALUE(SUBSTITUTE(連結実質赤字比率に係る赤字・黒字の構成分析!J$39,"▲", "-")), 2)), NA())</f>
        <v>#N/A</v>
      </c>
      <c r="K31" s="165">
        <f>IF(ROUND(VALUE(SUBSTITUTE(連結実質赤字比率に係る赤字・黒字の構成分析!J$39,"▲", "-")), 2) &gt;= 0, ABS(ROUND(VALUE(SUBSTITUTE(連結実質赤字比率に係る赤字・黒字の構成分析!J$39,"▲", "-")), 2)), NA())</f>
        <v>0.09</v>
      </c>
    </row>
    <row r="32" spans="1:11" x14ac:dyDescent="0.25">
      <c r="A32" s="165" t="str">
        <f>IF(連結実質赤字比率に係る赤字・黒字の構成分析!C$38="",NA(),連結実質赤字比率に係る赤字・黒字の構成分析!C$38)</f>
        <v>国民健康保険事業特別会計</v>
      </c>
      <c r="B32" s="165" t="e">
        <f>IF(ROUND(VALUE(SUBSTITUTE(連結実質赤字比率に係る赤字・黒字の構成分析!F$38,"▲", "-")), 2) &lt; 0, ABS(ROUND(VALUE(SUBSTITUTE(連結実質赤字比率に係る赤字・黒字の構成分析!F$38,"▲", "-")), 2)), NA())</f>
        <v>#N/A</v>
      </c>
      <c r="C32" s="165">
        <f>IF(ROUND(VALUE(SUBSTITUTE(連結実質赤字比率に係る赤字・黒字の構成分析!F$38,"▲", "-")), 2) &gt;= 0, ABS(ROUND(VALUE(SUBSTITUTE(連結実質赤字比率に係る赤字・黒字の構成分析!F$38,"▲", "-")), 2)), NA())</f>
        <v>0.24</v>
      </c>
      <c r="D32" s="165" t="e">
        <f>IF(ROUND(VALUE(SUBSTITUTE(連結実質赤字比率に係る赤字・黒字の構成分析!G$38,"▲", "-")), 2) &lt; 0, ABS(ROUND(VALUE(SUBSTITUTE(連結実質赤字比率に係る赤字・黒字の構成分析!G$38,"▲", "-")), 2)), NA())</f>
        <v>#N/A</v>
      </c>
      <c r="E32" s="165">
        <f>IF(ROUND(VALUE(SUBSTITUTE(連結実質赤字比率に係る赤字・黒字の構成分析!G$38,"▲", "-")), 2) &gt;= 0, ABS(ROUND(VALUE(SUBSTITUTE(連結実質赤字比率に係る赤字・黒字の構成分析!G$38,"▲", "-")), 2)), NA())</f>
        <v>0.62</v>
      </c>
      <c r="F32" s="165" t="e">
        <f>IF(ROUND(VALUE(SUBSTITUTE(連結実質赤字比率に係る赤字・黒字の構成分析!H$38,"▲", "-")), 2) &lt; 0, ABS(ROUND(VALUE(SUBSTITUTE(連結実質赤字比率に係る赤字・黒字の構成分析!H$38,"▲", "-")), 2)), NA())</f>
        <v>#N/A</v>
      </c>
      <c r="G32" s="165">
        <f>IF(ROUND(VALUE(SUBSTITUTE(連結実質赤字比率に係る赤字・黒字の構成分析!H$38,"▲", "-")), 2) &gt;= 0, ABS(ROUND(VALUE(SUBSTITUTE(連結実質赤字比率に係る赤字・黒字の構成分析!H$38,"▲", "-")), 2)), NA())</f>
        <v>0.41</v>
      </c>
      <c r="H32" s="165" t="e">
        <f>IF(ROUND(VALUE(SUBSTITUTE(連結実質赤字比率に係る赤字・黒字の構成分析!I$38,"▲", "-")), 2) &lt; 0, ABS(ROUND(VALUE(SUBSTITUTE(連結実質赤字比率に係る赤字・黒字の構成分析!I$38,"▲", "-")), 2)), NA())</f>
        <v>#N/A</v>
      </c>
      <c r="I32" s="165">
        <f>IF(ROUND(VALUE(SUBSTITUTE(連結実質赤字比率に係る赤字・黒字の構成分析!I$38,"▲", "-")), 2) &gt;= 0, ABS(ROUND(VALUE(SUBSTITUTE(連結実質赤字比率に係る赤字・黒字の構成分析!I$38,"▲", "-")), 2)), NA())</f>
        <v>0.4</v>
      </c>
      <c r="J32" s="165" t="e">
        <f>IF(ROUND(VALUE(SUBSTITUTE(連結実質赤字比率に係る赤字・黒字の構成分析!J$38,"▲", "-")), 2) &lt; 0, ABS(ROUND(VALUE(SUBSTITUTE(連結実質赤字比率に係る赤字・黒字の構成分析!J$38,"▲", "-")), 2)), NA())</f>
        <v>#N/A</v>
      </c>
      <c r="K32" s="165">
        <f>IF(ROUND(VALUE(SUBSTITUTE(連結実質赤字比率に係る赤字・黒字の構成分析!J$38,"▲", "-")), 2) &gt;= 0, ABS(ROUND(VALUE(SUBSTITUTE(連結実質赤字比率に係る赤字・黒字の構成分析!J$38,"▲", "-")), 2)), NA())</f>
        <v>0.38</v>
      </c>
    </row>
    <row r="33" spans="1:16" x14ac:dyDescent="0.25">
      <c r="A33" s="165" t="str">
        <f>IF(連結実質赤字比率に係る赤字・黒字の構成分析!C$37="",NA(),連結実質赤字比率に係る赤字・黒字の構成分析!C$37)</f>
        <v>下水道事業会計</v>
      </c>
      <c r="B33" s="165" t="e">
        <f>IF(ROUND(VALUE(SUBSTITUTE(連結実質赤字比率に係る赤字・黒字の構成分析!F$37,"▲", "-")), 2) &lt; 0, ABS(ROUND(VALUE(SUBSTITUTE(連結実質赤字比率に係る赤字・黒字の構成分析!F$37,"▲", "-")), 2)), NA())</f>
        <v>#N/A</v>
      </c>
      <c r="C33" s="165">
        <f>IF(ROUND(VALUE(SUBSTITUTE(連結実質赤字比率に係る赤字・黒字の構成分析!F$37,"▲", "-")), 2) &gt;= 0, ABS(ROUND(VALUE(SUBSTITUTE(連結実質赤字比率に係る赤字・黒字の構成分析!F$37,"▲", "-")), 2)), NA())</f>
        <v>0.19</v>
      </c>
      <c r="D33" s="165" t="e">
        <f>IF(ROUND(VALUE(SUBSTITUTE(連結実質赤字比率に係る赤字・黒字の構成分析!G$37,"▲", "-")), 2) &lt; 0, ABS(ROUND(VALUE(SUBSTITUTE(連結実質赤字比率に係る赤字・黒字の構成分析!G$37,"▲", "-")), 2)), NA())</f>
        <v>#N/A</v>
      </c>
      <c r="E33" s="165">
        <f>IF(ROUND(VALUE(SUBSTITUTE(連結実質赤字比率に係る赤字・黒字の構成分析!G$37,"▲", "-")), 2) &gt;= 0, ABS(ROUND(VALUE(SUBSTITUTE(連結実質赤字比率に係る赤字・黒字の構成分析!G$37,"▲", "-")), 2)), NA())</f>
        <v>0.02</v>
      </c>
      <c r="F33" s="165" t="e">
        <f>IF(ROUND(VALUE(SUBSTITUTE(連結実質赤字比率に係る赤字・黒字の構成分析!H$37,"▲", "-")), 2) &lt; 0, ABS(ROUND(VALUE(SUBSTITUTE(連結実質赤字比率に係る赤字・黒字の構成分析!H$37,"▲", "-")), 2)), NA())</f>
        <v>#N/A</v>
      </c>
      <c r="G33" s="165">
        <f>IF(ROUND(VALUE(SUBSTITUTE(連結実質赤字比率に係る赤字・黒字の構成分析!H$37,"▲", "-")), 2) &gt;= 0, ABS(ROUND(VALUE(SUBSTITUTE(連結実質赤字比率に係る赤字・黒字の構成分析!H$37,"▲", "-")), 2)), NA())</f>
        <v>0.03</v>
      </c>
      <c r="H33" s="165" t="e">
        <f>IF(ROUND(VALUE(SUBSTITUTE(連結実質赤字比率に係る赤字・黒字の構成分析!I$37,"▲", "-")), 2) &lt; 0, ABS(ROUND(VALUE(SUBSTITUTE(連結実質赤字比率に係る赤字・黒字の構成分析!I$37,"▲", "-")), 2)), NA())</f>
        <v>#N/A</v>
      </c>
      <c r="I33" s="165">
        <f>IF(ROUND(VALUE(SUBSTITUTE(連結実質赤字比率に係る赤字・黒字の構成分析!I$37,"▲", "-")), 2) &gt;= 0, ABS(ROUND(VALUE(SUBSTITUTE(連結実質赤字比率に係る赤字・黒字の構成分析!I$37,"▲", "-")), 2)), NA())</f>
        <v>7.0000000000000007E-2</v>
      </c>
      <c r="J33" s="165" t="e">
        <f>IF(ROUND(VALUE(SUBSTITUTE(連結実質赤字比率に係る赤字・黒字の構成分析!J$37,"▲", "-")), 2) &lt; 0, ABS(ROUND(VALUE(SUBSTITUTE(連結実質赤字比率に係る赤字・黒字の構成分析!J$37,"▲", "-")), 2)), NA())</f>
        <v>#N/A</v>
      </c>
      <c r="K33" s="165">
        <f>IF(ROUND(VALUE(SUBSTITUTE(連結実質赤字比率に係る赤字・黒字の構成分析!J$37,"▲", "-")), 2) &gt;= 0, ABS(ROUND(VALUE(SUBSTITUTE(連結実質赤字比率に係る赤字・黒字の構成分析!J$37,"▲", "-")), 2)), NA())</f>
        <v>0.91</v>
      </c>
    </row>
    <row r="34" spans="1:16" x14ac:dyDescent="0.25">
      <c r="A34" s="165" t="str">
        <f>IF(連結実質赤字比率に係る赤字・黒字の構成分析!C$36="",NA(),連結実質赤字比率に係る赤字・黒字の構成分析!C$36)</f>
        <v>介護保険事業特別会計</v>
      </c>
      <c r="B34" s="165" t="e">
        <f>IF(ROUND(VALUE(SUBSTITUTE(連結実質赤字比率に係る赤字・黒字の構成分析!F$36,"▲", "-")), 2) &lt; 0, ABS(ROUND(VALUE(SUBSTITUTE(連結実質赤字比率に係る赤字・黒字の構成分析!F$36,"▲", "-")), 2)), NA())</f>
        <v>#N/A</v>
      </c>
      <c r="C34" s="165">
        <f>IF(ROUND(VALUE(SUBSTITUTE(連結実質赤字比率に係る赤字・黒字の構成分析!F$36,"▲", "-")), 2) &gt;= 0, ABS(ROUND(VALUE(SUBSTITUTE(連結実質赤字比率に係る赤字・黒字の構成分析!F$36,"▲", "-")), 2)), NA())</f>
        <v>1.79</v>
      </c>
      <c r="D34" s="165" t="e">
        <f>IF(ROUND(VALUE(SUBSTITUTE(連結実質赤字比率に係る赤字・黒字の構成分析!G$36,"▲", "-")), 2) &lt; 0, ABS(ROUND(VALUE(SUBSTITUTE(連結実質赤字比率に係る赤字・黒字の構成分析!G$36,"▲", "-")), 2)), NA())</f>
        <v>#N/A</v>
      </c>
      <c r="E34" s="165">
        <f>IF(ROUND(VALUE(SUBSTITUTE(連結実質赤字比率に係る赤字・黒字の構成分析!G$36,"▲", "-")), 2) &gt;= 0, ABS(ROUND(VALUE(SUBSTITUTE(連結実質赤字比率に係る赤字・黒字の構成分析!G$36,"▲", "-")), 2)), NA())</f>
        <v>1.17</v>
      </c>
      <c r="F34" s="165" t="e">
        <f>IF(ROUND(VALUE(SUBSTITUTE(連結実質赤字比率に係る赤字・黒字の構成分析!H$36,"▲", "-")), 2) &lt; 0, ABS(ROUND(VALUE(SUBSTITUTE(連結実質赤字比率に係る赤字・黒字の構成分析!H$36,"▲", "-")), 2)), NA())</f>
        <v>#N/A</v>
      </c>
      <c r="G34" s="165">
        <f>IF(ROUND(VALUE(SUBSTITUTE(連結実質赤字比率に係る赤字・黒字の構成分析!H$36,"▲", "-")), 2) &gt;= 0, ABS(ROUND(VALUE(SUBSTITUTE(連結実質赤字比率に係る赤字・黒字の構成分析!H$36,"▲", "-")), 2)), NA())</f>
        <v>1.8</v>
      </c>
      <c r="H34" s="165" t="e">
        <f>IF(ROUND(VALUE(SUBSTITUTE(連結実質赤字比率に係る赤字・黒字の構成分析!I$36,"▲", "-")), 2) &lt; 0, ABS(ROUND(VALUE(SUBSTITUTE(連結実質赤字比率に係る赤字・黒字の構成分析!I$36,"▲", "-")), 2)), NA())</f>
        <v>#N/A</v>
      </c>
      <c r="I34" s="165">
        <f>IF(ROUND(VALUE(SUBSTITUTE(連結実質赤字比率に係る赤字・黒字の構成分析!I$36,"▲", "-")), 2) &gt;= 0, ABS(ROUND(VALUE(SUBSTITUTE(連結実質赤字比率に係る赤字・黒字の構成分析!I$36,"▲", "-")), 2)), NA())</f>
        <v>1.58</v>
      </c>
      <c r="J34" s="165" t="e">
        <f>IF(ROUND(VALUE(SUBSTITUTE(連結実質赤字比率に係る赤字・黒字の構成分析!J$36,"▲", "-")), 2) &lt; 0, ABS(ROUND(VALUE(SUBSTITUTE(連結実質赤字比率に係る赤字・黒字の構成分析!J$36,"▲", "-")), 2)), NA())</f>
        <v>#N/A</v>
      </c>
      <c r="K34" s="165">
        <f>IF(ROUND(VALUE(SUBSTITUTE(連結実質赤字比率に係る赤字・黒字の構成分析!J$36,"▲", "-")), 2) &gt;= 0, ABS(ROUND(VALUE(SUBSTITUTE(連結実質赤字比率に係る赤字・黒字の構成分析!J$36,"▲", "-")), 2)), NA())</f>
        <v>1.1200000000000001</v>
      </c>
    </row>
    <row r="35" spans="1:16" x14ac:dyDescent="0.25">
      <c r="A35" s="165" t="str">
        <f>IF(連結実質赤字比率に係る赤字・黒字の構成分析!C$35="",NA(),連結実質赤字比率に係る赤字・黒字の構成分析!C$35)</f>
        <v>一般会計</v>
      </c>
      <c r="B35" s="165" t="e">
        <f>IF(ROUND(VALUE(SUBSTITUTE(連結実質赤字比率に係る赤字・黒字の構成分析!F$35,"▲", "-")), 2) &lt; 0, ABS(ROUND(VALUE(SUBSTITUTE(連結実質赤字比率に係る赤字・黒字の構成分析!F$35,"▲", "-")), 2)), NA())</f>
        <v>#N/A</v>
      </c>
      <c r="C35" s="165">
        <f>IF(ROUND(VALUE(SUBSTITUTE(連結実質赤字比率に係る赤字・黒字の構成分析!F$35,"▲", "-")), 2) &gt;= 0, ABS(ROUND(VALUE(SUBSTITUTE(連結実質赤字比率に係る赤字・黒字の構成分析!F$35,"▲", "-")), 2)), NA())</f>
        <v>3.26</v>
      </c>
      <c r="D35" s="165" t="e">
        <f>IF(ROUND(VALUE(SUBSTITUTE(連結実質赤字比率に係る赤字・黒字の構成分析!G$35,"▲", "-")), 2) &lt; 0, ABS(ROUND(VALUE(SUBSTITUTE(連結実質赤字比率に係る赤字・黒字の構成分析!G$35,"▲", "-")), 2)), NA())</f>
        <v>#N/A</v>
      </c>
      <c r="E35" s="165">
        <f>IF(ROUND(VALUE(SUBSTITUTE(連結実質赤字比率に係る赤字・黒字の構成分析!G$35,"▲", "-")), 2) &gt;= 0, ABS(ROUND(VALUE(SUBSTITUTE(連結実質赤字比率に係る赤字・黒字の構成分析!G$35,"▲", "-")), 2)), NA())</f>
        <v>5.7</v>
      </c>
      <c r="F35" s="165" t="e">
        <f>IF(ROUND(VALUE(SUBSTITUTE(連結実質赤字比率に係る赤字・黒字の構成分析!H$35,"▲", "-")), 2) &lt; 0, ABS(ROUND(VALUE(SUBSTITUTE(連結実質赤字比率に係る赤字・黒字の構成分析!H$35,"▲", "-")), 2)), NA())</f>
        <v>#N/A</v>
      </c>
      <c r="G35" s="165">
        <f>IF(ROUND(VALUE(SUBSTITUTE(連結実質赤字比率に係る赤字・黒字の構成分析!H$35,"▲", "-")), 2) &gt;= 0, ABS(ROUND(VALUE(SUBSTITUTE(連結実質赤字比率に係る赤字・黒字の構成分析!H$35,"▲", "-")), 2)), NA())</f>
        <v>9.32</v>
      </c>
      <c r="H35" s="165" t="e">
        <f>IF(ROUND(VALUE(SUBSTITUTE(連結実質赤字比率に係る赤字・黒字の構成分析!I$35,"▲", "-")), 2) &lt; 0, ABS(ROUND(VALUE(SUBSTITUTE(連結実質赤字比率に係る赤字・黒字の構成分析!I$35,"▲", "-")), 2)), NA())</f>
        <v>#N/A</v>
      </c>
      <c r="I35" s="165">
        <f>IF(ROUND(VALUE(SUBSTITUTE(連結実質赤字比率に係る赤字・黒字の構成分析!I$35,"▲", "-")), 2) &gt;= 0, ABS(ROUND(VALUE(SUBSTITUTE(連結実質赤字比率に係る赤字・黒字の構成分析!I$35,"▲", "-")), 2)), NA())</f>
        <v>8.31</v>
      </c>
      <c r="J35" s="165" t="e">
        <f>IF(ROUND(VALUE(SUBSTITUTE(連結実質赤字比率に係る赤字・黒字の構成分析!J$35,"▲", "-")), 2) &lt; 0, ABS(ROUND(VALUE(SUBSTITUTE(連結実質赤字比率に係る赤字・黒字の構成分析!J$35,"▲", "-")), 2)), NA())</f>
        <v>#N/A</v>
      </c>
      <c r="K35" s="165">
        <f>IF(ROUND(VALUE(SUBSTITUTE(連結実質赤字比率に係る赤字・黒字の構成分析!J$35,"▲", "-")), 2) &gt;= 0, ABS(ROUND(VALUE(SUBSTITUTE(連結実質赤字比率に係る赤字・黒字の構成分析!J$35,"▲", "-")), 2)), NA())</f>
        <v>4.0199999999999996</v>
      </c>
    </row>
    <row r="36" spans="1:16" x14ac:dyDescent="0.25">
      <c r="A36" s="165" t="str">
        <f>IF(連結実質赤字比率に係る赤字・黒字の構成分析!C$34="",NA(),連結実質赤字比率に係る赤字・黒字の構成分析!C$34)</f>
        <v>水道事業会計</v>
      </c>
      <c r="B36" s="165" t="e">
        <f>IF(ROUND(VALUE(SUBSTITUTE(連結実質赤字比率に係る赤字・黒字の構成分析!F$34,"▲", "-")), 2) &lt; 0, ABS(ROUND(VALUE(SUBSTITUTE(連結実質赤字比率に係る赤字・黒字の構成分析!F$34,"▲", "-")), 2)), NA())</f>
        <v>#N/A</v>
      </c>
      <c r="C36" s="165">
        <f>IF(ROUND(VALUE(SUBSTITUTE(連結実質赤字比率に係る赤字・黒字の構成分析!F$34,"▲", "-")), 2) &gt;= 0, ABS(ROUND(VALUE(SUBSTITUTE(連結実質赤字比率に係る赤字・黒字の構成分析!F$34,"▲", "-")), 2)), NA())</f>
        <v>4.12</v>
      </c>
      <c r="D36" s="165" t="e">
        <f>IF(ROUND(VALUE(SUBSTITUTE(連結実質赤字比率に係る赤字・黒字の構成分析!G$34,"▲", "-")), 2) &lt; 0, ABS(ROUND(VALUE(SUBSTITUTE(連結実質赤字比率に係る赤字・黒字の構成分析!G$34,"▲", "-")), 2)), NA())</f>
        <v>#N/A</v>
      </c>
      <c r="E36" s="165">
        <f>IF(ROUND(VALUE(SUBSTITUTE(連結実質赤字比率に係る赤字・黒字の構成分析!G$34,"▲", "-")), 2) &gt;= 0, ABS(ROUND(VALUE(SUBSTITUTE(連結実質赤字比率に係る赤字・黒字の構成分析!G$34,"▲", "-")), 2)), NA())</f>
        <v>4.01</v>
      </c>
      <c r="F36" s="165" t="e">
        <f>IF(ROUND(VALUE(SUBSTITUTE(連結実質赤字比率に係る赤字・黒字の構成分析!H$34,"▲", "-")), 2) &lt; 0, ABS(ROUND(VALUE(SUBSTITUTE(連結実質赤字比率に係る赤字・黒字の構成分析!H$34,"▲", "-")), 2)), NA())</f>
        <v>#N/A</v>
      </c>
      <c r="G36" s="165">
        <f>IF(ROUND(VALUE(SUBSTITUTE(連結実質赤字比率に係る赤字・黒字の構成分析!H$34,"▲", "-")), 2) &gt;= 0, ABS(ROUND(VALUE(SUBSTITUTE(連結実質赤字比率に係る赤字・黒字の構成分析!H$34,"▲", "-")), 2)), NA())</f>
        <v>4.33</v>
      </c>
      <c r="H36" s="165" t="e">
        <f>IF(ROUND(VALUE(SUBSTITUTE(連結実質赤字比率に係る赤字・黒字の構成分析!I$34,"▲", "-")), 2) &lt; 0, ABS(ROUND(VALUE(SUBSTITUTE(連結実質赤字比率に係る赤字・黒字の構成分析!I$34,"▲", "-")), 2)), NA())</f>
        <v>#N/A</v>
      </c>
      <c r="I36" s="165">
        <f>IF(ROUND(VALUE(SUBSTITUTE(連結実質赤字比率に係る赤字・黒字の構成分析!I$34,"▲", "-")), 2) &gt;= 0, ABS(ROUND(VALUE(SUBSTITUTE(連結実質赤字比率に係る赤字・黒字の構成分析!I$34,"▲", "-")), 2)), NA())</f>
        <v>4.67</v>
      </c>
      <c r="J36" s="165" t="e">
        <f>IF(ROUND(VALUE(SUBSTITUTE(連結実質赤字比率に係る赤字・黒字の構成分析!J$34,"▲", "-")), 2) &lt; 0, ABS(ROUND(VALUE(SUBSTITUTE(連結実質赤字比率に係る赤字・黒字の構成分析!J$34,"▲", "-")), 2)), NA())</f>
        <v>#N/A</v>
      </c>
      <c r="K36" s="165">
        <f>IF(ROUND(VALUE(SUBSTITUTE(連結実質赤字比率に係る赤字・黒字の構成分析!J$34,"▲", "-")), 2) &gt;= 0, ABS(ROUND(VALUE(SUBSTITUTE(連結実質赤字比率に係る赤字・黒字の構成分析!J$34,"▲", "-")), 2)), NA())</f>
        <v>5.43</v>
      </c>
    </row>
    <row r="39" spans="1:16" x14ac:dyDescent="0.25">
      <c r="A39" s="138" t="s">
        <v>58</v>
      </c>
    </row>
    <row r="40" spans="1:16" x14ac:dyDescent="0.25">
      <c r="A40" s="166"/>
      <c r="B40" s="166" t="str">
        <f>'実質公債費比率（分子）の構造'!K$44</f>
        <v>R01</v>
      </c>
      <c r="C40" s="166"/>
      <c r="D40" s="166"/>
      <c r="E40" s="166" t="str">
        <f>'実質公債費比率（分子）の構造'!L$44</f>
        <v>R02</v>
      </c>
      <c r="F40" s="166"/>
      <c r="G40" s="166"/>
      <c r="H40" s="166" t="str">
        <f>'実質公債費比率（分子）の構造'!M$44</f>
        <v>R03</v>
      </c>
      <c r="I40" s="166"/>
      <c r="J40" s="166"/>
      <c r="K40" s="166" t="str">
        <f>'実質公債費比率（分子）の構造'!N$44</f>
        <v>R04</v>
      </c>
      <c r="L40" s="166"/>
      <c r="M40" s="166"/>
      <c r="N40" s="166" t="str">
        <f>'実質公債費比率（分子）の構造'!O$44</f>
        <v>R05</v>
      </c>
      <c r="O40" s="166"/>
      <c r="P40" s="166"/>
    </row>
    <row r="41" spans="1:16" x14ac:dyDescent="0.25">
      <c r="A41" s="166"/>
      <c r="B41" s="166" t="s">
        <v>59</v>
      </c>
      <c r="C41" s="166"/>
      <c r="D41" s="166" t="s">
        <v>60</v>
      </c>
      <c r="E41" s="166" t="s">
        <v>59</v>
      </c>
      <c r="F41" s="166"/>
      <c r="G41" s="166" t="s">
        <v>60</v>
      </c>
      <c r="H41" s="166" t="s">
        <v>59</v>
      </c>
      <c r="I41" s="166"/>
      <c r="J41" s="166" t="s">
        <v>60</v>
      </c>
      <c r="K41" s="166" t="s">
        <v>59</v>
      </c>
      <c r="L41" s="166"/>
      <c r="M41" s="166" t="s">
        <v>60</v>
      </c>
      <c r="N41" s="166" t="s">
        <v>59</v>
      </c>
      <c r="O41" s="166"/>
      <c r="P41" s="166" t="s">
        <v>60</v>
      </c>
    </row>
    <row r="42" spans="1:16" x14ac:dyDescent="0.25">
      <c r="A42" s="166" t="s">
        <v>61</v>
      </c>
      <c r="B42" s="166"/>
      <c r="C42" s="166"/>
      <c r="D42" s="166">
        <f>'実質公債費比率（分子）の構造'!K$52</f>
        <v>5621</v>
      </c>
      <c r="E42" s="166"/>
      <c r="F42" s="166"/>
      <c r="G42" s="166">
        <f>'実質公債費比率（分子）の構造'!L$52</f>
        <v>5533</v>
      </c>
      <c r="H42" s="166"/>
      <c r="I42" s="166"/>
      <c r="J42" s="166">
        <f>'実質公債費比率（分子）の構造'!M$52</f>
        <v>5302</v>
      </c>
      <c r="K42" s="166"/>
      <c r="L42" s="166"/>
      <c r="M42" s="166">
        <f>'実質公債費比率（分子）の構造'!N$52</f>
        <v>5091</v>
      </c>
      <c r="N42" s="166"/>
      <c r="O42" s="166"/>
      <c r="P42" s="166">
        <f>'実質公債費比率（分子）の構造'!O$52</f>
        <v>4857</v>
      </c>
    </row>
    <row r="43" spans="1:16" x14ac:dyDescent="0.25">
      <c r="A43" s="166" t="s">
        <v>16</v>
      </c>
      <c r="B43" s="166">
        <f>'実質公債費比率（分子）の構造'!K$51</f>
        <v>0</v>
      </c>
      <c r="C43" s="166"/>
      <c r="D43" s="166"/>
      <c r="E43" s="166">
        <f>'実質公債費比率（分子）の構造'!L$51</f>
        <v>0</v>
      </c>
      <c r="F43" s="166"/>
      <c r="G43" s="166"/>
      <c r="H43" s="166">
        <f>'実質公債費比率（分子）の構造'!M$51</f>
        <v>0</v>
      </c>
      <c r="I43" s="166"/>
      <c r="J43" s="166"/>
      <c r="K43" s="166">
        <f>'実質公債費比率（分子）の構造'!N$51</f>
        <v>0</v>
      </c>
      <c r="L43" s="166"/>
      <c r="M43" s="166"/>
      <c r="N43" s="166">
        <f>'実質公債費比率（分子）の構造'!O$51</f>
        <v>0</v>
      </c>
      <c r="O43" s="166"/>
      <c r="P43" s="166"/>
    </row>
    <row r="44" spans="1:16" x14ac:dyDescent="0.25">
      <c r="A44" s="166" t="s">
        <v>62</v>
      </c>
      <c r="B44" s="166">
        <f>'実質公債費比率（分子）の構造'!K$50</f>
        <v>5</v>
      </c>
      <c r="C44" s="166"/>
      <c r="D44" s="166"/>
      <c r="E44" s="166">
        <f>'実質公債費比率（分子）の構造'!L$50</f>
        <v>4</v>
      </c>
      <c r="F44" s="166"/>
      <c r="G44" s="166"/>
      <c r="H44" s="166">
        <f>'実質公債費比率（分子）の構造'!M$50</f>
        <v>3</v>
      </c>
      <c r="I44" s="166"/>
      <c r="J44" s="166"/>
      <c r="K44" s="166">
        <f>'実質公債費比率（分子）の構造'!N$50</f>
        <v>3</v>
      </c>
      <c r="L44" s="166"/>
      <c r="M44" s="166"/>
      <c r="N44" s="166">
        <f>'実質公債費比率（分子）の構造'!O$50</f>
        <v>3</v>
      </c>
      <c r="O44" s="166"/>
      <c r="P44" s="166"/>
    </row>
    <row r="45" spans="1:16" x14ac:dyDescent="0.25">
      <c r="A45" s="166" t="s">
        <v>63</v>
      </c>
      <c r="B45" s="166">
        <f>'実質公債費比率（分子）の構造'!K$49</f>
        <v>207</v>
      </c>
      <c r="C45" s="166"/>
      <c r="D45" s="166"/>
      <c r="E45" s="166">
        <f>'実質公債費比率（分子）の構造'!L$49</f>
        <v>220</v>
      </c>
      <c r="F45" s="166"/>
      <c r="G45" s="166"/>
      <c r="H45" s="166">
        <f>'実質公債費比率（分子）の構造'!M$49</f>
        <v>248</v>
      </c>
      <c r="I45" s="166"/>
      <c r="J45" s="166"/>
      <c r="K45" s="166">
        <f>'実質公債費比率（分子）の構造'!N$49</f>
        <v>290</v>
      </c>
      <c r="L45" s="166"/>
      <c r="M45" s="166"/>
      <c r="N45" s="166">
        <f>'実質公債費比率（分子）の構造'!O$49</f>
        <v>323</v>
      </c>
      <c r="O45" s="166"/>
      <c r="P45" s="166"/>
    </row>
    <row r="46" spans="1:16" x14ac:dyDescent="0.25">
      <c r="A46" s="166" t="s">
        <v>64</v>
      </c>
      <c r="B46" s="166">
        <f>'実質公債費比率（分子）の構造'!K$48</f>
        <v>1380</v>
      </c>
      <c r="C46" s="166"/>
      <c r="D46" s="166"/>
      <c r="E46" s="166">
        <f>'実質公債費比率（分子）の構造'!L$48</f>
        <v>1520</v>
      </c>
      <c r="F46" s="166"/>
      <c r="G46" s="166"/>
      <c r="H46" s="166">
        <f>'実質公債費比率（分子）の構造'!M$48</f>
        <v>1641</v>
      </c>
      <c r="I46" s="166"/>
      <c r="J46" s="166"/>
      <c r="K46" s="166">
        <f>'実質公債費比率（分子）の構造'!N$48</f>
        <v>1636</v>
      </c>
      <c r="L46" s="166"/>
      <c r="M46" s="166"/>
      <c r="N46" s="166">
        <f>'実質公債費比率（分子）の構造'!O$48</f>
        <v>1627</v>
      </c>
      <c r="O46" s="166"/>
      <c r="P46" s="166"/>
    </row>
    <row r="47" spans="1:16" x14ac:dyDescent="0.25">
      <c r="A47" s="166" t="s">
        <v>12</v>
      </c>
      <c r="B47" s="166" t="str">
        <f>'実質公債費比率（分子）の構造'!K$47</f>
        <v>-</v>
      </c>
      <c r="C47" s="166"/>
      <c r="D47" s="166"/>
      <c r="E47" s="166" t="str">
        <f>'実質公債費比率（分子）の構造'!L$47</f>
        <v>-</v>
      </c>
      <c r="F47" s="166"/>
      <c r="G47" s="166"/>
      <c r="H47" s="166" t="str">
        <f>'実質公債費比率（分子）の構造'!M$47</f>
        <v>-</v>
      </c>
      <c r="I47" s="166"/>
      <c r="J47" s="166"/>
      <c r="K47" s="166" t="str">
        <f>'実質公債費比率（分子）の構造'!N$47</f>
        <v>-</v>
      </c>
      <c r="L47" s="166"/>
      <c r="M47" s="166"/>
      <c r="N47" s="166" t="str">
        <f>'実質公債費比率（分子）の構造'!O$47</f>
        <v>-</v>
      </c>
      <c r="O47" s="166"/>
      <c r="P47" s="166"/>
    </row>
    <row r="48" spans="1:16" x14ac:dyDescent="0.25">
      <c r="A48" s="166" t="s">
        <v>65</v>
      </c>
      <c r="B48" s="166" t="str">
        <f>'実質公債費比率（分子）の構造'!K$46</f>
        <v>-</v>
      </c>
      <c r="C48" s="166"/>
      <c r="D48" s="166"/>
      <c r="E48" s="166" t="str">
        <f>'実質公債費比率（分子）の構造'!L$46</f>
        <v>-</v>
      </c>
      <c r="F48" s="166"/>
      <c r="G48" s="166"/>
      <c r="H48" s="166" t="str">
        <f>'実質公債費比率（分子）の構造'!M$46</f>
        <v>-</v>
      </c>
      <c r="I48" s="166"/>
      <c r="J48" s="166"/>
      <c r="K48" s="166" t="str">
        <f>'実質公債費比率（分子）の構造'!N$46</f>
        <v>-</v>
      </c>
      <c r="L48" s="166"/>
      <c r="M48" s="166"/>
      <c r="N48" s="166" t="str">
        <f>'実質公債費比率（分子）の構造'!O$46</f>
        <v>-</v>
      </c>
      <c r="O48" s="166"/>
      <c r="P48" s="166"/>
    </row>
    <row r="49" spans="1:16" x14ac:dyDescent="0.25">
      <c r="A49" s="166" t="s">
        <v>66</v>
      </c>
      <c r="B49" s="166">
        <f>'実質公債費比率（分子）の構造'!K$45</f>
        <v>5380</v>
      </c>
      <c r="C49" s="166"/>
      <c r="D49" s="166"/>
      <c r="E49" s="166">
        <f>'実質公債費比率（分子）の構造'!L$45</f>
        <v>5238</v>
      </c>
      <c r="F49" s="166"/>
      <c r="G49" s="166"/>
      <c r="H49" s="166">
        <f>'実質公債費比率（分子）の構造'!M$45</f>
        <v>5020</v>
      </c>
      <c r="I49" s="166"/>
      <c r="J49" s="166"/>
      <c r="K49" s="166">
        <f>'実質公債費比率（分子）の構造'!N$45</f>
        <v>4817</v>
      </c>
      <c r="L49" s="166"/>
      <c r="M49" s="166"/>
      <c r="N49" s="166">
        <f>'実質公債費比率（分子）の構造'!O$45</f>
        <v>4592</v>
      </c>
      <c r="O49" s="166"/>
      <c r="P49" s="166"/>
    </row>
    <row r="50" spans="1:16" x14ac:dyDescent="0.25">
      <c r="A50" s="166" t="s">
        <v>67</v>
      </c>
      <c r="B50" s="166" t="e">
        <f>NA()</f>
        <v>#N/A</v>
      </c>
      <c r="C50" s="166">
        <f>IF(ISNUMBER('実質公債費比率（分子）の構造'!K$53),'実質公債費比率（分子）の構造'!K$53,NA())</f>
        <v>1351</v>
      </c>
      <c r="D50" s="166" t="e">
        <f>NA()</f>
        <v>#N/A</v>
      </c>
      <c r="E50" s="166" t="e">
        <f>NA()</f>
        <v>#N/A</v>
      </c>
      <c r="F50" s="166">
        <f>IF(ISNUMBER('実質公債費比率（分子）の構造'!L$53),'実質公債費比率（分子）の構造'!L$53,NA())</f>
        <v>1449</v>
      </c>
      <c r="G50" s="166" t="e">
        <f>NA()</f>
        <v>#N/A</v>
      </c>
      <c r="H50" s="166" t="e">
        <f>NA()</f>
        <v>#N/A</v>
      </c>
      <c r="I50" s="166">
        <f>IF(ISNUMBER('実質公債費比率（分子）の構造'!M$53),'実質公債費比率（分子）の構造'!M$53,NA())</f>
        <v>1610</v>
      </c>
      <c r="J50" s="166" t="e">
        <f>NA()</f>
        <v>#N/A</v>
      </c>
      <c r="K50" s="166" t="e">
        <f>NA()</f>
        <v>#N/A</v>
      </c>
      <c r="L50" s="166">
        <f>IF(ISNUMBER('実質公債費比率（分子）の構造'!N$53),'実質公債費比率（分子）の構造'!N$53,NA())</f>
        <v>1655</v>
      </c>
      <c r="M50" s="166" t="e">
        <f>NA()</f>
        <v>#N/A</v>
      </c>
      <c r="N50" s="166" t="e">
        <f>NA()</f>
        <v>#N/A</v>
      </c>
      <c r="O50" s="166">
        <f>IF(ISNUMBER('実質公債費比率（分子）の構造'!O$53),'実質公債費比率（分子）の構造'!O$53,NA())</f>
        <v>1688</v>
      </c>
      <c r="P50" s="166" t="e">
        <f>NA()</f>
        <v>#N/A</v>
      </c>
    </row>
    <row r="53" spans="1:16" x14ac:dyDescent="0.25">
      <c r="A53" s="138" t="s">
        <v>68</v>
      </c>
    </row>
    <row r="54" spans="1:16" x14ac:dyDescent="0.25">
      <c r="A54" s="165"/>
      <c r="B54" s="165" t="str">
        <f>'将来負担比率（分子）の構造'!I$40</f>
        <v>R01</v>
      </c>
      <c r="C54" s="165"/>
      <c r="D54" s="165"/>
      <c r="E54" s="165" t="str">
        <f>'将来負担比率（分子）の構造'!J$40</f>
        <v>R02</v>
      </c>
      <c r="F54" s="165"/>
      <c r="G54" s="165"/>
      <c r="H54" s="165" t="str">
        <f>'将来負担比率（分子）の構造'!K$40</f>
        <v>R03</v>
      </c>
      <c r="I54" s="165"/>
      <c r="J54" s="165"/>
      <c r="K54" s="165" t="str">
        <f>'将来負担比率（分子）の構造'!L$40</f>
        <v>R04</v>
      </c>
      <c r="L54" s="165"/>
      <c r="M54" s="165"/>
      <c r="N54" s="165" t="str">
        <f>'将来負担比率（分子）の構造'!M$40</f>
        <v>R05</v>
      </c>
      <c r="O54" s="165"/>
      <c r="P54" s="165"/>
    </row>
    <row r="55" spans="1:16" x14ac:dyDescent="0.25">
      <c r="A55" s="165"/>
      <c r="B55" s="165" t="s">
        <v>69</v>
      </c>
      <c r="C55" s="165"/>
      <c r="D55" s="165" t="s">
        <v>70</v>
      </c>
      <c r="E55" s="165" t="s">
        <v>69</v>
      </c>
      <c r="F55" s="165"/>
      <c r="G55" s="165" t="s">
        <v>70</v>
      </c>
      <c r="H55" s="165" t="s">
        <v>69</v>
      </c>
      <c r="I55" s="165"/>
      <c r="J55" s="165" t="s">
        <v>70</v>
      </c>
      <c r="K55" s="165" t="s">
        <v>69</v>
      </c>
      <c r="L55" s="165"/>
      <c r="M55" s="165" t="s">
        <v>70</v>
      </c>
      <c r="N55" s="165" t="s">
        <v>69</v>
      </c>
      <c r="O55" s="165"/>
      <c r="P55" s="165" t="s">
        <v>70</v>
      </c>
    </row>
    <row r="56" spans="1:16" x14ac:dyDescent="0.25">
      <c r="A56" s="165" t="s">
        <v>43</v>
      </c>
      <c r="B56" s="165"/>
      <c r="C56" s="165"/>
      <c r="D56" s="165">
        <f>'将来負担比率（分子）の構造'!I$52</f>
        <v>56440</v>
      </c>
      <c r="E56" s="165"/>
      <c r="F56" s="165"/>
      <c r="G56" s="165">
        <f>'将来負担比率（分子）の構造'!J$52</f>
        <v>54566</v>
      </c>
      <c r="H56" s="165"/>
      <c r="I56" s="165"/>
      <c r="J56" s="165">
        <f>'将来負担比率（分子）の構造'!K$52</f>
        <v>52470</v>
      </c>
      <c r="K56" s="165"/>
      <c r="L56" s="165"/>
      <c r="M56" s="165">
        <f>'将来負担比率（分子）の構造'!L$52</f>
        <v>49737</v>
      </c>
      <c r="N56" s="165"/>
      <c r="O56" s="165"/>
      <c r="P56" s="165">
        <f>'将来負担比率（分子）の構造'!M$52</f>
        <v>47269</v>
      </c>
    </row>
    <row r="57" spans="1:16" x14ac:dyDescent="0.25">
      <c r="A57" s="165" t="s">
        <v>42</v>
      </c>
      <c r="B57" s="165"/>
      <c r="C57" s="165"/>
      <c r="D57" s="165">
        <f>'将来負担比率（分子）の構造'!I$51</f>
        <v>3552</v>
      </c>
      <c r="E57" s="165"/>
      <c r="F57" s="165"/>
      <c r="G57" s="165">
        <f>'将来負担比率（分子）の構造'!J$51</f>
        <v>3820</v>
      </c>
      <c r="H57" s="165"/>
      <c r="I57" s="165"/>
      <c r="J57" s="165">
        <f>'将来負担比率（分子）の構造'!K$51</f>
        <v>4220</v>
      </c>
      <c r="K57" s="165"/>
      <c r="L57" s="165"/>
      <c r="M57" s="165">
        <f>'将来負担比率（分子）の構造'!L$51</f>
        <v>4304</v>
      </c>
      <c r="N57" s="165"/>
      <c r="O57" s="165"/>
      <c r="P57" s="165">
        <f>'将来負担比率（分子）の構造'!M$51</f>
        <v>4484</v>
      </c>
    </row>
    <row r="58" spans="1:16" x14ac:dyDescent="0.25">
      <c r="A58" s="165" t="s">
        <v>41</v>
      </c>
      <c r="B58" s="165"/>
      <c r="C58" s="165"/>
      <c r="D58" s="165">
        <f>'将来負担比率（分子）の構造'!I$50</f>
        <v>10731</v>
      </c>
      <c r="E58" s="165"/>
      <c r="F58" s="165"/>
      <c r="G58" s="165">
        <f>'将来負担比率（分子）の構造'!J$50</f>
        <v>9717</v>
      </c>
      <c r="H58" s="165"/>
      <c r="I58" s="165"/>
      <c r="J58" s="165">
        <f>'将来負担比率（分子）の構造'!K$50</f>
        <v>10561</v>
      </c>
      <c r="K58" s="165"/>
      <c r="L58" s="165"/>
      <c r="M58" s="165">
        <f>'将来負担比率（分子）の構造'!L$50</f>
        <v>10883</v>
      </c>
      <c r="N58" s="165"/>
      <c r="O58" s="165"/>
      <c r="P58" s="165">
        <f>'将来負担比率（分子）の構造'!M$50</f>
        <v>11180</v>
      </c>
    </row>
    <row r="59" spans="1:16" x14ac:dyDescent="0.25">
      <c r="A59" s="165" t="s">
        <v>39</v>
      </c>
      <c r="B59" s="165" t="str">
        <f>'将来負担比率（分子）の構造'!I$49</f>
        <v>-</v>
      </c>
      <c r="C59" s="165"/>
      <c r="D59" s="165"/>
      <c r="E59" s="165" t="str">
        <f>'将来負担比率（分子）の構造'!J$49</f>
        <v>-</v>
      </c>
      <c r="F59" s="165"/>
      <c r="G59" s="165"/>
      <c r="H59" s="165" t="str">
        <f>'将来負担比率（分子）の構造'!K$49</f>
        <v>-</v>
      </c>
      <c r="I59" s="165"/>
      <c r="J59" s="165"/>
      <c r="K59" s="165" t="str">
        <f>'将来負担比率（分子）の構造'!L$49</f>
        <v>-</v>
      </c>
      <c r="L59" s="165"/>
      <c r="M59" s="165"/>
      <c r="N59" s="165" t="str">
        <f>'将来負担比率（分子）の構造'!M$49</f>
        <v>-</v>
      </c>
      <c r="O59" s="165"/>
      <c r="P59" s="165"/>
    </row>
    <row r="60" spans="1:16" x14ac:dyDescent="0.25">
      <c r="A60" s="165" t="s">
        <v>38</v>
      </c>
      <c r="B60" s="165" t="str">
        <f>'将来負担比率（分子）の構造'!I$48</f>
        <v>-</v>
      </c>
      <c r="C60" s="165"/>
      <c r="D60" s="165"/>
      <c r="E60" s="165" t="str">
        <f>'将来負担比率（分子）の構造'!J$48</f>
        <v>-</v>
      </c>
      <c r="F60" s="165"/>
      <c r="G60" s="165"/>
      <c r="H60" s="165" t="str">
        <f>'将来負担比率（分子）の構造'!K$48</f>
        <v>-</v>
      </c>
      <c r="I60" s="165"/>
      <c r="J60" s="165"/>
      <c r="K60" s="165" t="str">
        <f>'将来負担比率（分子）の構造'!L$48</f>
        <v>-</v>
      </c>
      <c r="L60" s="165"/>
      <c r="M60" s="165"/>
      <c r="N60" s="165" t="str">
        <f>'将来負担比率（分子）の構造'!M$48</f>
        <v>-</v>
      </c>
      <c r="O60" s="165"/>
      <c r="P60" s="165"/>
    </row>
    <row r="61" spans="1:16" x14ac:dyDescent="0.25">
      <c r="A61" s="165" t="s">
        <v>36</v>
      </c>
      <c r="B61" s="165" t="str">
        <f>'将来負担比率（分子）の構造'!I$46</f>
        <v>-</v>
      </c>
      <c r="C61" s="165"/>
      <c r="D61" s="165"/>
      <c r="E61" s="165" t="str">
        <f>'将来負担比率（分子）の構造'!J$46</f>
        <v>-</v>
      </c>
      <c r="F61" s="165"/>
      <c r="G61" s="165"/>
      <c r="H61" s="165" t="str">
        <f>'将来負担比率（分子）の構造'!K$46</f>
        <v>-</v>
      </c>
      <c r="I61" s="165"/>
      <c r="J61" s="165"/>
      <c r="K61" s="165" t="str">
        <f>'将来負担比率（分子）の構造'!L$46</f>
        <v>-</v>
      </c>
      <c r="L61" s="165"/>
      <c r="M61" s="165"/>
      <c r="N61" s="165" t="str">
        <f>'将来負担比率（分子）の構造'!M$46</f>
        <v>-</v>
      </c>
      <c r="O61" s="165"/>
      <c r="P61" s="165"/>
    </row>
    <row r="62" spans="1:16" x14ac:dyDescent="0.25">
      <c r="A62" s="165" t="s">
        <v>35</v>
      </c>
      <c r="B62" s="165">
        <f>'将来負担比率（分子）の構造'!I$45</f>
        <v>4899</v>
      </c>
      <c r="C62" s="165"/>
      <c r="D62" s="165"/>
      <c r="E62" s="165">
        <f>'将来負担比率（分子）の構造'!J$45</f>
        <v>4988</v>
      </c>
      <c r="F62" s="165"/>
      <c r="G62" s="165"/>
      <c r="H62" s="165">
        <f>'将来負担比率（分子）の構造'!K$45</f>
        <v>5113</v>
      </c>
      <c r="I62" s="165"/>
      <c r="J62" s="165"/>
      <c r="K62" s="165">
        <f>'将来負担比率（分子）の構造'!L$45</f>
        <v>5181</v>
      </c>
      <c r="L62" s="165"/>
      <c r="M62" s="165"/>
      <c r="N62" s="165">
        <f>'将来負担比率（分子）の構造'!M$45</f>
        <v>5327</v>
      </c>
      <c r="O62" s="165"/>
      <c r="P62" s="165"/>
    </row>
    <row r="63" spans="1:16" x14ac:dyDescent="0.25">
      <c r="A63" s="165" t="s">
        <v>34</v>
      </c>
      <c r="B63" s="165">
        <f>'将来負担比率（分子）の構造'!I$44</f>
        <v>394</v>
      </c>
      <c r="C63" s="165"/>
      <c r="D63" s="165"/>
      <c r="E63" s="165">
        <f>'将来負担比率（分子）の構造'!J$44</f>
        <v>499</v>
      </c>
      <c r="F63" s="165"/>
      <c r="G63" s="165"/>
      <c r="H63" s="165">
        <f>'将来負担比率（分子）の構造'!K$44</f>
        <v>625</v>
      </c>
      <c r="I63" s="165"/>
      <c r="J63" s="165"/>
      <c r="K63" s="165">
        <f>'将来負担比率（分子）の構造'!L$44</f>
        <v>733</v>
      </c>
      <c r="L63" s="165"/>
      <c r="M63" s="165"/>
      <c r="N63" s="165">
        <f>'将来負担比率（分子）の構造'!M$44</f>
        <v>801</v>
      </c>
      <c r="O63" s="165"/>
      <c r="P63" s="165"/>
    </row>
    <row r="64" spans="1:16" x14ac:dyDescent="0.25">
      <c r="A64" s="165" t="s">
        <v>33</v>
      </c>
      <c r="B64" s="165">
        <f>'将来負担比率（分子）の構造'!I$43</f>
        <v>26345</v>
      </c>
      <c r="C64" s="165"/>
      <c r="D64" s="165"/>
      <c r="E64" s="165">
        <f>'将来負担比率（分子）の構造'!J$43</f>
        <v>25455</v>
      </c>
      <c r="F64" s="165"/>
      <c r="G64" s="165"/>
      <c r="H64" s="165">
        <f>'将来負担比率（分子）の構造'!K$43</f>
        <v>24607</v>
      </c>
      <c r="I64" s="165"/>
      <c r="J64" s="165"/>
      <c r="K64" s="165">
        <f>'将来負担比率（分子）の構造'!L$43</f>
        <v>25408</v>
      </c>
      <c r="L64" s="165"/>
      <c r="M64" s="165"/>
      <c r="N64" s="165">
        <f>'将来負担比率（分子）の構造'!M$43</f>
        <v>26094</v>
      </c>
      <c r="O64" s="165"/>
      <c r="P64" s="165"/>
    </row>
    <row r="65" spans="1:16" x14ac:dyDescent="0.25">
      <c r="A65" s="165" t="s">
        <v>32</v>
      </c>
      <c r="B65" s="165">
        <f>'将来負担比率（分子）の構造'!I$42</f>
        <v>16</v>
      </c>
      <c r="C65" s="165"/>
      <c r="D65" s="165"/>
      <c r="E65" s="165">
        <f>'将来負担比率（分子）の構造'!J$42</f>
        <v>13</v>
      </c>
      <c r="F65" s="165"/>
      <c r="G65" s="165"/>
      <c r="H65" s="165">
        <f>'将来負担比率（分子）の構造'!K$42</f>
        <v>9</v>
      </c>
      <c r="I65" s="165"/>
      <c r="J65" s="165"/>
      <c r="K65" s="165">
        <f>'将来負担比率（分子）の構造'!L$42</f>
        <v>456</v>
      </c>
      <c r="L65" s="165"/>
      <c r="M65" s="165"/>
      <c r="N65" s="165">
        <f>'将来負担比率（分子）の構造'!M$42</f>
        <v>444</v>
      </c>
      <c r="O65" s="165"/>
      <c r="P65" s="165"/>
    </row>
    <row r="66" spans="1:16" x14ac:dyDescent="0.25">
      <c r="A66" s="165" t="s">
        <v>31</v>
      </c>
      <c r="B66" s="165">
        <f>'将来負担比率（分子）の構造'!I$41</f>
        <v>52215</v>
      </c>
      <c r="C66" s="165"/>
      <c r="D66" s="165"/>
      <c r="E66" s="165">
        <f>'将来負担比率（分子）の構造'!J$41</f>
        <v>49844</v>
      </c>
      <c r="F66" s="165"/>
      <c r="G66" s="165"/>
      <c r="H66" s="165">
        <f>'将来負担比率（分子）の構造'!K$41</f>
        <v>48619</v>
      </c>
      <c r="I66" s="165"/>
      <c r="J66" s="165"/>
      <c r="K66" s="165">
        <f>'将来負担比率（分子）の構造'!L$41</f>
        <v>46127</v>
      </c>
      <c r="L66" s="165"/>
      <c r="M66" s="165"/>
      <c r="N66" s="165">
        <f>'将来負担比率（分子）の構造'!M$41</f>
        <v>44265</v>
      </c>
      <c r="O66" s="165"/>
      <c r="P66" s="165"/>
    </row>
    <row r="67" spans="1:16" x14ac:dyDescent="0.25">
      <c r="A67" s="165" t="s">
        <v>71</v>
      </c>
      <c r="B67" s="165" t="e">
        <f>NA()</f>
        <v>#N/A</v>
      </c>
      <c r="C67" s="165">
        <f>IF(ISNUMBER('将来負担比率（分子）の構造'!I$53), IF('将来負担比率（分子）の構造'!I$53 &lt; 0, 0, '将来負担比率（分子）の構造'!I$53), NA())</f>
        <v>13147</v>
      </c>
      <c r="D67" s="165" t="e">
        <f>NA()</f>
        <v>#N/A</v>
      </c>
      <c r="E67" s="165" t="e">
        <f>NA()</f>
        <v>#N/A</v>
      </c>
      <c r="F67" s="165">
        <f>IF(ISNUMBER('将来負担比率（分子）の構造'!J$53), IF('将来負担比率（分子）の構造'!J$53 &lt; 0, 0, '将来負担比率（分子）の構造'!J$53), NA())</f>
        <v>12695</v>
      </c>
      <c r="G67" s="165" t="e">
        <f>NA()</f>
        <v>#N/A</v>
      </c>
      <c r="H67" s="165" t="e">
        <f>NA()</f>
        <v>#N/A</v>
      </c>
      <c r="I67" s="165">
        <f>IF(ISNUMBER('将来負担比率（分子）の構造'!K$53), IF('将来負担比率（分子）の構造'!K$53 &lt; 0, 0, '将来負担比率（分子）の構造'!K$53), NA())</f>
        <v>11722</v>
      </c>
      <c r="J67" s="165" t="e">
        <f>NA()</f>
        <v>#N/A</v>
      </c>
      <c r="K67" s="165" t="e">
        <f>NA()</f>
        <v>#N/A</v>
      </c>
      <c r="L67" s="165">
        <f>IF(ISNUMBER('将来負担比率（分子）の構造'!L$53), IF('将来負担比率（分子）の構造'!L$53 &lt; 0, 0, '将来負担比率（分子）の構造'!L$53), NA())</f>
        <v>12982</v>
      </c>
      <c r="M67" s="165" t="e">
        <f>NA()</f>
        <v>#N/A</v>
      </c>
      <c r="N67" s="165" t="e">
        <f>NA()</f>
        <v>#N/A</v>
      </c>
      <c r="O67" s="165">
        <f>IF(ISNUMBER('将来負担比率（分子）の構造'!M$53), IF('将来負担比率（分子）の構造'!M$53 &lt; 0, 0, '将来負担比率（分子）の構造'!M$53), NA())</f>
        <v>13998</v>
      </c>
      <c r="P67" s="165" t="e">
        <f>NA()</f>
        <v>#N/A</v>
      </c>
    </row>
    <row r="70" spans="1:16" x14ac:dyDescent="0.25">
      <c r="A70" s="167" t="s">
        <v>72</v>
      </c>
      <c r="B70" s="167"/>
      <c r="C70" s="167"/>
      <c r="D70" s="167"/>
      <c r="E70" s="167"/>
      <c r="F70" s="167"/>
    </row>
    <row r="71" spans="1:16" x14ac:dyDescent="0.25">
      <c r="A71" s="168"/>
      <c r="B71" s="168" t="str">
        <f>基金残高に係る経年分析!F54</f>
        <v>R03</v>
      </c>
      <c r="C71" s="168" t="str">
        <f>基金残高に係る経年分析!G54</f>
        <v>R04</v>
      </c>
      <c r="D71" s="168" t="str">
        <f>基金残高に係る経年分析!H54</f>
        <v>R05</v>
      </c>
    </row>
    <row r="72" spans="1:16" x14ac:dyDescent="0.25">
      <c r="A72" s="168" t="s">
        <v>73</v>
      </c>
      <c r="B72" s="169">
        <f>基金残高に係る経年分析!F55</f>
        <v>3659</v>
      </c>
      <c r="C72" s="169">
        <f>基金残高に係る経年分析!G55</f>
        <v>3824</v>
      </c>
      <c r="D72" s="169">
        <f>基金残高に係る経年分析!H55</f>
        <v>3893</v>
      </c>
    </row>
    <row r="73" spans="1:16" x14ac:dyDescent="0.25">
      <c r="A73" s="168" t="s">
        <v>74</v>
      </c>
      <c r="B73" s="169">
        <f>基金残高に係る経年分析!F56</f>
        <v>1491</v>
      </c>
      <c r="C73" s="169">
        <f>基金残高に係る経年分析!G56</f>
        <v>1241</v>
      </c>
      <c r="D73" s="169">
        <f>基金残高に係る経年分析!H56</f>
        <v>1060</v>
      </c>
    </row>
    <row r="74" spans="1:16" x14ac:dyDescent="0.25">
      <c r="A74" s="168" t="s">
        <v>75</v>
      </c>
      <c r="B74" s="169">
        <f>基金残高に係る経年分析!F57</f>
        <v>2472</v>
      </c>
      <c r="C74" s="169">
        <f>基金残高に係る経年分析!G57</f>
        <v>2578</v>
      </c>
      <c r="D74" s="169">
        <f>基金残高に係る経年分析!H57</f>
        <v>2576</v>
      </c>
    </row>
  </sheetData>
  <sheetProtection algorithmName="SHA-512" hashValue="FexR/4u6N0mEMZSIiZRsxPg+bFsLNc5oTLJ8Oq/DOE0JKjoTDkklHmOgxEDjPoze6IXKr9ABdUtC+orphsRmTw==" saltValue="dLkwlUNYwhvM0f6Q/XJNL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5"/>
  <cols>
    <col min="1" max="1" width="1.6640625" style="204" customWidth="1"/>
    <col min="2" max="2" width="2.33203125" style="204" customWidth="1"/>
    <col min="3" max="16" width="2.6640625" style="204" customWidth="1"/>
    <col min="17" max="17" width="2.33203125" style="204" customWidth="1"/>
    <col min="18" max="95" width="1.6640625" style="204" customWidth="1"/>
    <col min="96" max="133" width="1.6640625" style="216" customWidth="1"/>
    <col min="134" max="143" width="1.6640625" style="204" customWidth="1"/>
    <col min="144" max="16384" width="0" style="204" hidden="1"/>
  </cols>
  <sheetData>
    <row r="1" spans="2:143" ht="22.5" customHeight="1" thickBot="1" x14ac:dyDescent="0.3">
      <c r="B1" s="202"/>
      <c r="C1" s="203"/>
      <c r="D1" s="203"/>
      <c r="E1" s="203"/>
      <c r="F1" s="203"/>
      <c r="G1" s="203"/>
      <c r="H1" s="203"/>
      <c r="I1" s="203"/>
      <c r="J1" s="203"/>
      <c r="K1" s="203"/>
      <c r="L1" s="203"/>
      <c r="M1" s="203"/>
      <c r="N1" s="203"/>
      <c r="O1" s="203"/>
      <c r="P1" s="203"/>
      <c r="Q1" s="203"/>
      <c r="R1" s="203"/>
      <c r="S1" s="203"/>
      <c r="T1" s="203"/>
      <c r="U1" s="203"/>
      <c r="V1" s="203"/>
      <c r="W1" s="203"/>
      <c r="X1" s="203"/>
      <c r="Y1" s="203"/>
      <c r="Z1" s="203"/>
      <c r="AA1" s="203"/>
      <c r="AB1" s="203"/>
      <c r="AC1" s="203"/>
      <c r="AD1" s="203"/>
      <c r="AE1" s="203"/>
      <c r="AF1" s="203"/>
      <c r="AG1" s="203"/>
      <c r="AH1" s="203"/>
      <c r="AI1" s="203"/>
      <c r="AJ1" s="203"/>
      <c r="AK1" s="203"/>
      <c r="AL1" s="203"/>
      <c r="AM1" s="203"/>
      <c r="AN1" s="203"/>
      <c r="AO1" s="203"/>
      <c r="AP1" s="203"/>
      <c r="AQ1" s="203"/>
      <c r="AR1" s="203"/>
      <c r="AS1" s="203"/>
      <c r="AT1" s="203"/>
      <c r="AU1" s="203"/>
      <c r="AV1" s="203"/>
      <c r="AW1" s="203"/>
      <c r="AX1" s="203"/>
      <c r="AY1" s="203"/>
      <c r="AZ1" s="203"/>
      <c r="BA1" s="203"/>
      <c r="BB1" s="203"/>
      <c r="BC1" s="203"/>
      <c r="BD1" s="203"/>
      <c r="BE1" s="203"/>
      <c r="BF1" s="203"/>
      <c r="BG1" s="203"/>
      <c r="BH1" s="203"/>
      <c r="BI1" s="203"/>
      <c r="BJ1" s="203"/>
      <c r="BK1" s="203"/>
      <c r="BL1" s="203"/>
      <c r="BM1" s="203"/>
      <c r="BN1" s="203"/>
      <c r="BO1" s="203"/>
      <c r="BP1" s="203"/>
      <c r="BQ1" s="203"/>
      <c r="BR1" s="203"/>
      <c r="BS1" s="203"/>
      <c r="BT1" s="203"/>
      <c r="BU1" s="203"/>
      <c r="BV1" s="203"/>
      <c r="BW1" s="203"/>
      <c r="BX1" s="203"/>
      <c r="BY1" s="203"/>
      <c r="BZ1" s="203"/>
      <c r="CA1" s="203"/>
      <c r="CB1" s="203"/>
      <c r="CC1" s="203"/>
      <c r="CD1" s="203"/>
      <c r="CE1" s="203"/>
      <c r="CF1" s="203"/>
      <c r="CG1" s="203"/>
      <c r="CH1" s="203"/>
      <c r="CI1" s="203"/>
      <c r="CJ1" s="203"/>
      <c r="CK1" s="203"/>
      <c r="CL1" s="203"/>
      <c r="CM1" s="203"/>
      <c r="CN1" s="203"/>
      <c r="CO1" s="203"/>
      <c r="CP1" s="203"/>
      <c r="CQ1" s="203"/>
      <c r="CR1" s="203"/>
      <c r="CS1" s="203"/>
      <c r="CT1" s="203"/>
      <c r="CU1" s="203"/>
      <c r="CV1" s="203"/>
      <c r="CW1" s="203"/>
      <c r="CX1" s="203"/>
      <c r="CY1" s="203"/>
      <c r="CZ1" s="203"/>
      <c r="DA1" s="203"/>
      <c r="DB1" s="203"/>
      <c r="DC1" s="203"/>
      <c r="DD1" s="203"/>
      <c r="DE1" s="203"/>
      <c r="DF1" s="203"/>
      <c r="DG1" s="203"/>
      <c r="DH1" s="741" t="s">
        <v>202</v>
      </c>
      <c r="DI1" s="742"/>
      <c r="DJ1" s="742"/>
      <c r="DK1" s="742"/>
      <c r="DL1" s="742"/>
      <c r="DM1" s="742"/>
      <c r="DN1" s="743"/>
      <c r="DO1" s="204"/>
      <c r="DP1" s="741" t="s">
        <v>203</v>
      </c>
      <c r="DQ1" s="742"/>
      <c r="DR1" s="742"/>
      <c r="DS1" s="742"/>
      <c r="DT1" s="742"/>
      <c r="DU1" s="742"/>
      <c r="DV1" s="742"/>
      <c r="DW1" s="742"/>
      <c r="DX1" s="742"/>
      <c r="DY1" s="742"/>
      <c r="DZ1" s="742"/>
      <c r="EA1" s="742"/>
      <c r="EB1" s="742"/>
      <c r="EC1" s="743"/>
      <c r="ED1" s="203"/>
      <c r="EE1" s="203"/>
      <c r="EF1" s="203"/>
      <c r="EG1" s="203"/>
      <c r="EH1" s="203"/>
      <c r="EI1" s="203"/>
      <c r="EJ1" s="203"/>
      <c r="EK1" s="203"/>
      <c r="EL1" s="203"/>
      <c r="EM1" s="203"/>
    </row>
    <row r="2" spans="2:143" ht="22.5" customHeight="1" x14ac:dyDescent="0.25">
      <c r="B2" s="205" t="s">
        <v>204</v>
      </c>
      <c r="R2" s="206"/>
      <c r="S2" s="206"/>
      <c r="T2" s="206"/>
      <c r="U2" s="206"/>
      <c r="V2" s="206"/>
      <c r="W2" s="206"/>
      <c r="X2" s="206"/>
      <c r="Y2" s="206"/>
      <c r="Z2" s="206"/>
      <c r="AA2" s="206"/>
      <c r="AB2" s="206"/>
      <c r="AC2" s="206"/>
      <c r="AE2" s="207"/>
      <c r="AF2" s="207"/>
      <c r="AG2" s="207"/>
      <c r="AH2" s="207"/>
      <c r="AI2" s="207"/>
      <c r="AJ2" s="206"/>
      <c r="AK2" s="206"/>
      <c r="AL2" s="206"/>
      <c r="AM2" s="206"/>
      <c r="AN2" s="206"/>
      <c r="AO2" s="206"/>
      <c r="AP2" s="206"/>
      <c r="CD2" s="203"/>
      <c r="CE2" s="203"/>
      <c r="CF2" s="203"/>
      <c r="CG2" s="203"/>
      <c r="CH2" s="203"/>
      <c r="CI2" s="203"/>
      <c r="CJ2" s="203"/>
      <c r="CK2" s="203"/>
      <c r="CL2" s="203"/>
      <c r="CM2" s="203"/>
      <c r="CN2" s="203"/>
      <c r="CO2" s="203"/>
      <c r="CP2" s="203"/>
      <c r="CQ2" s="203"/>
      <c r="CR2" s="203"/>
      <c r="CS2" s="203"/>
      <c r="CT2" s="203"/>
      <c r="CU2" s="203"/>
      <c r="CV2" s="203"/>
      <c r="CW2" s="203"/>
      <c r="CX2" s="203"/>
      <c r="CY2" s="203"/>
      <c r="CZ2" s="203"/>
      <c r="DA2" s="203"/>
      <c r="DB2" s="203"/>
      <c r="DC2" s="203"/>
      <c r="DD2" s="203"/>
      <c r="DE2" s="203"/>
      <c r="DF2" s="203"/>
      <c r="DG2" s="203"/>
      <c r="DH2" s="203"/>
      <c r="DI2" s="203"/>
      <c r="DJ2" s="203"/>
      <c r="DK2" s="203"/>
      <c r="DL2" s="203"/>
      <c r="DM2" s="203"/>
      <c r="DN2" s="203"/>
      <c r="DO2" s="203"/>
      <c r="DP2" s="203"/>
      <c r="DQ2" s="203"/>
      <c r="DR2" s="203"/>
      <c r="DS2" s="203"/>
      <c r="DT2" s="203"/>
      <c r="DU2" s="203"/>
      <c r="DV2" s="203"/>
      <c r="DW2" s="203"/>
      <c r="DX2" s="203"/>
      <c r="DY2" s="203"/>
      <c r="DZ2" s="203"/>
      <c r="EA2" s="203"/>
      <c r="EB2" s="203"/>
      <c r="EC2" s="203"/>
    </row>
    <row r="3" spans="2:143" ht="11.25" customHeight="1" x14ac:dyDescent="0.25">
      <c r="B3" s="697" t="s">
        <v>205</v>
      </c>
      <c r="C3" s="698"/>
      <c r="D3" s="698"/>
      <c r="E3" s="698"/>
      <c r="F3" s="698"/>
      <c r="G3" s="698"/>
      <c r="H3" s="698"/>
      <c r="I3" s="698"/>
      <c r="J3" s="698"/>
      <c r="K3" s="698"/>
      <c r="L3" s="698"/>
      <c r="M3" s="698"/>
      <c r="N3" s="698"/>
      <c r="O3" s="698"/>
      <c r="P3" s="698"/>
      <c r="Q3" s="698"/>
      <c r="R3" s="698"/>
      <c r="S3" s="698"/>
      <c r="T3" s="698"/>
      <c r="U3" s="698"/>
      <c r="V3" s="698"/>
      <c r="W3" s="698"/>
      <c r="X3" s="698"/>
      <c r="Y3" s="698"/>
      <c r="Z3" s="698"/>
      <c r="AA3" s="698"/>
      <c r="AB3" s="698"/>
      <c r="AC3" s="698"/>
      <c r="AD3" s="698"/>
      <c r="AE3" s="698"/>
      <c r="AF3" s="698"/>
      <c r="AG3" s="698"/>
      <c r="AH3" s="698"/>
      <c r="AI3" s="698"/>
      <c r="AJ3" s="698"/>
      <c r="AK3" s="698"/>
      <c r="AL3" s="698"/>
      <c r="AM3" s="698"/>
      <c r="AN3" s="698"/>
      <c r="AO3" s="698"/>
      <c r="AP3" s="697" t="s">
        <v>206</v>
      </c>
      <c r="AQ3" s="698"/>
      <c r="AR3" s="698"/>
      <c r="AS3" s="698"/>
      <c r="AT3" s="698"/>
      <c r="AU3" s="698"/>
      <c r="AV3" s="698"/>
      <c r="AW3" s="698"/>
      <c r="AX3" s="698"/>
      <c r="AY3" s="698"/>
      <c r="AZ3" s="698"/>
      <c r="BA3" s="698"/>
      <c r="BB3" s="698"/>
      <c r="BC3" s="698"/>
      <c r="BD3" s="698"/>
      <c r="BE3" s="698"/>
      <c r="BF3" s="698"/>
      <c r="BG3" s="698"/>
      <c r="BH3" s="698"/>
      <c r="BI3" s="698"/>
      <c r="BJ3" s="698"/>
      <c r="BK3" s="698"/>
      <c r="BL3" s="698"/>
      <c r="BM3" s="698"/>
      <c r="BN3" s="698"/>
      <c r="BO3" s="698"/>
      <c r="BP3" s="698"/>
      <c r="BQ3" s="698"/>
      <c r="BR3" s="698"/>
      <c r="BS3" s="698"/>
      <c r="BT3" s="698"/>
      <c r="BU3" s="698"/>
      <c r="BV3" s="698"/>
      <c r="BW3" s="698"/>
      <c r="BX3" s="698"/>
      <c r="BY3" s="698"/>
      <c r="BZ3" s="698"/>
      <c r="CA3" s="698"/>
      <c r="CB3" s="699"/>
      <c r="CD3" s="697" t="s">
        <v>207</v>
      </c>
      <c r="CE3" s="698"/>
      <c r="CF3" s="698"/>
      <c r="CG3" s="698"/>
      <c r="CH3" s="698"/>
      <c r="CI3" s="698"/>
      <c r="CJ3" s="698"/>
      <c r="CK3" s="698"/>
      <c r="CL3" s="698"/>
      <c r="CM3" s="698"/>
      <c r="CN3" s="698"/>
      <c r="CO3" s="698"/>
      <c r="CP3" s="698"/>
      <c r="CQ3" s="698"/>
      <c r="CR3" s="698"/>
      <c r="CS3" s="698"/>
      <c r="CT3" s="698"/>
      <c r="CU3" s="698"/>
      <c r="CV3" s="698"/>
      <c r="CW3" s="698"/>
      <c r="CX3" s="698"/>
      <c r="CY3" s="698"/>
      <c r="CZ3" s="698"/>
      <c r="DA3" s="698"/>
      <c r="DB3" s="698"/>
      <c r="DC3" s="698"/>
      <c r="DD3" s="698"/>
      <c r="DE3" s="698"/>
      <c r="DF3" s="698"/>
      <c r="DG3" s="698"/>
      <c r="DH3" s="698"/>
      <c r="DI3" s="698"/>
      <c r="DJ3" s="698"/>
      <c r="DK3" s="698"/>
      <c r="DL3" s="698"/>
      <c r="DM3" s="698"/>
      <c r="DN3" s="698"/>
      <c r="DO3" s="698"/>
      <c r="DP3" s="698"/>
      <c r="DQ3" s="698"/>
      <c r="DR3" s="698"/>
      <c r="DS3" s="698"/>
      <c r="DT3" s="698"/>
      <c r="DU3" s="698"/>
      <c r="DV3" s="698"/>
      <c r="DW3" s="698"/>
      <c r="DX3" s="698"/>
      <c r="DY3" s="698"/>
      <c r="DZ3" s="698"/>
      <c r="EA3" s="698"/>
      <c r="EB3" s="698"/>
      <c r="EC3" s="699"/>
    </row>
    <row r="4" spans="2:143" ht="11.25" customHeight="1" x14ac:dyDescent="0.25">
      <c r="B4" s="697" t="s">
        <v>1</v>
      </c>
      <c r="C4" s="698"/>
      <c r="D4" s="698"/>
      <c r="E4" s="698"/>
      <c r="F4" s="698"/>
      <c r="G4" s="698"/>
      <c r="H4" s="698"/>
      <c r="I4" s="698"/>
      <c r="J4" s="698"/>
      <c r="K4" s="698"/>
      <c r="L4" s="698"/>
      <c r="M4" s="698"/>
      <c r="N4" s="698"/>
      <c r="O4" s="698"/>
      <c r="P4" s="698"/>
      <c r="Q4" s="699"/>
      <c r="R4" s="697" t="s">
        <v>208</v>
      </c>
      <c r="S4" s="698"/>
      <c r="T4" s="698"/>
      <c r="U4" s="698"/>
      <c r="V4" s="698"/>
      <c r="W4" s="698"/>
      <c r="X4" s="698"/>
      <c r="Y4" s="699"/>
      <c r="Z4" s="697" t="s">
        <v>209</v>
      </c>
      <c r="AA4" s="698"/>
      <c r="AB4" s="698"/>
      <c r="AC4" s="699"/>
      <c r="AD4" s="697" t="s">
        <v>210</v>
      </c>
      <c r="AE4" s="698"/>
      <c r="AF4" s="698"/>
      <c r="AG4" s="698"/>
      <c r="AH4" s="698"/>
      <c r="AI4" s="698"/>
      <c r="AJ4" s="698"/>
      <c r="AK4" s="699"/>
      <c r="AL4" s="697" t="s">
        <v>209</v>
      </c>
      <c r="AM4" s="698"/>
      <c r="AN4" s="698"/>
      <c r="AO4" s="699"/>
      <c r="AP4" s="744" t="s">
        <v>211</v>
      </c>
      <c r="AQ4" s="744"/>
      <c r="AR4" s="744"/>
      <c r="AS4" s="744"/>
      <c r="AT4" s="744"/>
      <c r="AU4" s="744"/>
      <c r="AV4" s="744"/>
      <c r="AW4" s="744"/>
      <c r="AX4" s="744"/>
      <c r="AY4" s="744"/>
      <c r="AZ4" s="744"/>
      <c r="BA4" s="744"/>
      <c r="BB4" s="744"/>
      <c r="BC4" s="744"/>
      <c r="BD4" s="744"/>
      <c r="BE4" s="744"/>
      <c r="BF4" s="744"/>
      <c r="BG4" s="744" t="s">
        <v>212</v>
      </c>
      <c r="BH4" s="744"/>
      <c r="BI4" s="744"/>
      <c r="BJ4" s="744"/>
      <c r="BK4" s="744"/>
      <c r="BL4" s="744"/>
      <c r="BM4" s="744"/>
      <c r="BN4" s="744"/>
      <c r="BO4" s="744" t="s">
        <v>209</v>
      </c>
      <c r="BP4" s="744"/>
      <c r="BQ4" s="744"/>
      <c r="BR4" s="744"/>
      <c r="BS4" s="744" t="s">
        <v>213</v>
      </c>
      <c r="BT4" s="744"/>
      <c r="BU4" s="744"/>
      <c r="BV4" s="744"/>
      <c r="BW4" s="744"/>
      <c r="BX4" s="744"/>
      <c r="BY4" s="744"/>
      <c r="BZ4" s="744"/>
      <c r="CA4" s="744"/>
      <c r="CB4" s="744"/>
      <c r="CD4" s="697" t="s">
        <v>214</v>
      </c>
      <c r="CE4" s="698"/>
      <c r="CF4" s="698"/>
      <c r="CG4" s="698"/>
      <c r="CH4" s="698"/>
      <c r="CI4" s="698"/>
      <c r="CJ4" s="698"/>
      <c r="CK4" s="698"/>
      <c r="CL4" s="698"/>
      <c r="CM4" s="698"/>
      <c r="CN4" s="698"/>
      <c r="CO4" s="698"/>
      <c r="CP4" s="698"/>
      <c r="CQ4" s="698"/>
      <c r="CR4" s="698"/>
      <c r="CS4" s="698"/>
      <c r="CT4" s="698"/>
      <c r="CU4" s="698"/>
      <c r="CV4" s="698"/>
      <c r="CW4" s="698"/>
      <c r="CX4" s="698"/>
      <c r="CY4" s="698"/>
      <c r="CZ4" s="698"/>
      <c r="DA4" s="698"/>
      <c r="DB4" s="698"/>
      <c r="DC4" s="698"/>
      <c r="DD4" s="698"/>
      <c r="DE4" s="698"/>
      <c r="DF4" s="698"/>
      <c r="DG4" s="698"/>
      <c r="DH4" s="698"/>
      <c r="DI4" s="698"/>
      <c r="DJ4" s="698"/>
      <c r="DK4" s="698"/>
      <c r="DL4" s="698"/>
      <c r="DM4" s="698"/>
      <c r="DN4" s="698"/>
      <c r="DO4" s="698"/>
      <c r="DP4" s="698"/>
      <c r="DQ4" s="698"/>
      <c r="DR4" s="698"/>
      <c r="DS4" s="698"/>
      <c r="DT4" s="698"/>
      <c r="DU4" s="698"/>
      <c r="DV4" s="698"/>
      <c r="DW4" s="698"/>
      <c r="DX4" s="698"/>
      <c r="DY4" s="698"/>
      <c r="DZ4" s="698"/>
      <c r="EA4" s="698"/>
      <c r="EB4" s="698"/>
      <c r="EC4" s="699"/>
    </row>
    <row r="5" spans="2:143" ht="11.25" customHeight="1" x14ac:dyDescent="0.25">
      <c r="B5" s="703" t="s">
        <v>215</v>
      </c>
      <c r="C5" s="704"/>
      <c r="D5" s="704"/>
      <c r="E5" s="704"/>
      <c r="F5" s="704"/>
      <c r="G5" s="704"/>
      <c r="H5" s="704"/>
      <c r="I5" s="704"/>
      <c r="J5" s="704"/>
      <c r="K5" s="704"/>
      <c r="L5" s="704"/>
      <c r="M5" s="704"/>
      <c r="N5" s="704"/>
      <c r="O5" s="704"/>
      <c r="P5" s="704"/>
      <c r="Q5" s="705"/>
      <c r="R5" s="700">
        <v>11761935</v>
      </c>
      <c r="S5" s="701"/>
      <c r="T5" s="701"/>
      <c r="U5" s="701"/>
      <c r="V5" s="701"/>
      <c r="W5" s="701"/>
      <c r="X5" s="701"/>
      <c r="Y5" s="726"/>
      <c r="Z5" s="739">
        <v>23.7</v>
      </c>
      <c r="AA5" s="739"/>
      <c r="AB5" s="739"/>
      <c r="AC5" s="739"/>
      <c r="AD5" s="740">
        <v>11319241</v>
      </c>
      <c r="AE5" s="740"/>
      <c r="AF5" s="740"/>
      <c r="AG5" s="740"/>
      <c r="AH5" s="740"/>
      <c r="AI5" s="740"/>
      <c r="AJ5" s="740"/>
      <c r="AK5" s="740"/>
      <c r="AL5" s="727">
        <v>42.5</v>
      </c>
      <c r="AM5" s="709"/>
      <c r="AN5" s="709"/>
      <c r="AO5" s="728"/>
      <c r="AP5" s="703" t="s">
        <v>216</v>
      </c>
      <c r="AQ5" s="704"/>
      <c r="AR5" s="704"/>
      <c r="AS5" s="704"/>
      <c r="AT5" s="704"/>
      <c r="AU5" s="704"/>
      <c r="AV5" s="704"/>
      <c r="AW5" s="704"/>
      <c r="AX5" s="704"/>
      <c r="AY5" s="704"/>
      <c r="AZ5" s="704"/>
      <c r="BA5" s="704"/>
      <c r="BB5" s="704"/>
      <c r="BC5" s="704"/>
      <c r="BD5" s="704"/>
      <c r="BE5" s="704"/>
      <c r="BF5" s="705"/>
      <c r="BG5" s="645">
        <v>11250150</v>
      </c>
      <c r="BH5" s="646"/>
      <c r="BI5" s="646"/>
      <c r="BJ5" s="646"/>
      <c r="BK5" s="646"/>
      <c r="BL5" s="646"/>
      <c r="BM5" s="646"/>
      <c r="BN5" s="647"/>
      <c r="BO5" s="683">
        <v>95.6</v>
      </c>
      <c r="BP5" s="683"/>
      <c r="BQ5" s="683"/>
      <c r="BR5" s="683"/>
      <c r="BS5" s="684">
        <v>104544</v>
      </c>
      <c r="BT5" s="684"/>
      <c r="BU5" s="684"/>
      <c r="BV5" s="684"/>
      <c r="BW5" s="684"/>
      <c r="BX5" s="684"/>
      <c r="BY5" s="684"/>
      <c r="BZ5" s="684"/>
      <c r="CA5" s="684"/>
      <c r="CB5" s="724"/>
      <c r="CD5" s="697" t="s">
        <v>211</v>
      </c>
      <c r="CE5" s="698"/>
      <c r="CF5" s="698"/>
      <c r="CG5" s="698"/>
      <c r="CH5" s="698"/>
      <c r="CI5" s="698"/>
      <c r="CJ5" s="698"/>
      <c r="CK5" s="698"/>
      <c r="CL5" s="698"/>
      <c r="CM5" s="698"/>
      <c r="CN5" s="698"/>
      <c r="CO5" s="698"/>
      <c r="CP5" s="698"/>
      <c r="CQ5" s="699"/>
      <c r="CR5" s="697" t="s">
        <v>217</v>
      </c>
      <c r="CS5" s="698"/>
      <c r="CT5" s="698"/>
      <c r="CU5" s="698"/>
      <c r="CV5" s="698"/>
      <c r="CW5" s="698"/>
      <c r="CX5" s="698"/>
      <c r="CY5" s="699"/>
      <c r="CZ5" s="697" t="s">
        <v>209</v>
      </c>
      <c r="DA5" s="698"/>
      <c r="DB5" s="698"/>
      <c r="DC5" s="699"/>
      <c r="DD5" s="697" t="s">
        <v>218</v>
      </c>
      <c r="DE5" s="698"/>
      <c r="DF5" s="698"/>
      <c r="DG5" s="698"/>
      <c r="DH5" s="698"/>
      <c r="DI5" s="698"/>
      <c r="DJ5" s="698"/>
      <c r="DK5" s="698"/>
      <c r="DL5" s="698"/>
      <c r="DM5" s="698"/>
      <c r="DN5" s="698"/>
      <c r="DO5" s="698"/>
      <c r="DP5" s="699"/>
      <c r="DQ5" s="697" t="s">
        <v>219</v>
      </c>
      <c r="DR5" s="698"/>
      <c r="DS5" s="698"/>
      <c r="DT5" s="698"/>
      <c r="DU5" s="698"/>
      <c r="DV5" s="698"/>
      <c r="DW5" s="698"/>
      <c r="DX5" s="698"/>
      <c r="DY5" s="698"/>
      <c r="DZ5" s="698"/>
      <c r="EA5" s="698"/>
      <c r="EB5" s="698"/>
      <c r="EC5" s="699"/>
    </row>
    <row r="6" spans="2:143" ht="11.25" customHeight="1" x14ac:dyDescent="0.25">
      <c r="B6" s="642" t="s">
        <v>220</v>
      </c>
      <c r="C6" s="643"/>
      <c r="D6" s="643"/>
      <c r="E6" s="643"/>
      <c r="F6" s="643"/>
      <c r="G6" s="643"/>
      <c r="H6" s="643"/>
      <c r="I6" s="643"/>
      <c r="J6" s="643"/>
      <c r="K6" s="643"/>
      <c r="L6" s="643"/>
      <c r="M6" s="643"/>
      <c r="N6" s="643"/>
      <c r="O6" s="643"/>
      <c r="P6" s="643"/>
      <c r="Q6" s="644"/>
      <c r="R6" s="645">
        <v>419254</v>
      </c>
      <c r="S6" s="646"/>
      <c r="T6" s="646"/>
      <c r="U6" s="646"/>
      <c r="V6" s="646"/>
      <c r="W6" s="646"/>
      <c r="X6" s="646"/>
      <c r="Y6" s="647"/>
      <c r="Z6" s="683">
        <v>0.8</v>
      </c>
      <c r="AA6" s="683"/>
      <c r="AB6" s="683"/>
      <c r="AC6" s="683"/>
      <c r="AD6" s="684">
        <v>419254</v>
      </c>
      <c r="AE6" s="684"/>
      <c r="AF6" s="684"/>
      <c r="AG6" s="684"/>
      <c r="AH6" s="684"/>
      <c r="AI6" s="684"/>
      <c r="AJ6" s="684"/>
      <c r="AK6" s="684"/>
      <c r="AL6" s="648">
        <v>1.6</v>
      </c>
      <c r="AM6" s="649"/>
      <c r="AN6" s="649"/>
      <c r="AO6" s="685"/>
      <c r="AP6" s="642" t="s">
        <v>221</v>
      </c>
      <c r="AQ6" s="643"/>
      <c r="AR6" s="643"/>
      <c r="AS6" s="643"/>
      <c r="AT6" s="643"/>
      <c r="AU6" s="643"/>
      <c r="AV6" s="643"/>
      <c r="AW6" s="643"/>
      <c r="AX6" s="643"/>
      <c r="AY6" s="643"/>
      <c r="AZ6" s="643"/>
      <c r="BA6" s="643"/>
      <c r="BB6" s="643"/>
      <c r="BC6" s="643"/>
      <c r="BD6" s="643"/>
      <c r="BE6" s="643"/>
      <c r="BF6" s="644"/>
      <c r="BG6" s="645">
        <v>11250150</v>
      </c>
      <c r="BH6" s="646"/>
      <c r="BI6" s="646"/>
      <c r="BJ6" s="646"/>
      <c r="BK6" s="646"/>
      <c r="BL6" s="646"/>
      <c r="BM6" s="646"/>
      <c r="BN6" s="647"/>
      <c r="BO6" s="683">
        <v>95.6</v>
      </c>
      <c r="BP6" s="683"/>
      <c r="BQ6" s="683"/>
      <c r="BR6" s="683"/>
      <c r="BS6" s="684">
        <v>104544</v>
      </c>
      <c r="BT6" s="684"/>
      <c r="BU6" s="684"/>
      <c r="BV6" s="684"/>
      <c r="BW6" s="684"/>
      <c r="BX6" s="684"/>
      <c r="BY6" s="684"/>
      <c r="BZ6" s="684"/>
      <c r="CA6" s="684"/>
      <c r="CB6" s="724"/>
      <c r="CD6" s="703" t="s">
        <v>222</v>
      </c>
      <c r="CE6" s="704"/>
      <c r="CF6" s="704"/>
      <c r="CG6" s="704"/>
      <c r="CH6" s="704"/>
      <c r="CI6" s="704"/>
      <c r="CJ6" s="704"/>
      <c r="CK6" s="704"/>
      <c r="CL6" s="704"/>
      <c r="CM6" s="704"/>
      <c r="CN6" s="704"/>
      <c r="CO6" s="704"/>
      <c r="CP6" s="704"/>
      <c r="CQ6" s="705"/>
      <c r="CR6" s="645">
        <v>269859</v>
      </c>
      <c r="CS6" s="646"/>
      <c r="CT6" s="646"/>
      <c r="CU6" s="646"/>
      <c r="CV6" s="646"/>
      <c r="CW6" s="646"/>
      <c r="CX6" s="646"/>
      <c r="CY6" s="647"/>
      <c r="CZ6" s="727">
        <v>0.6</v>
      </c>
      <c r="DA6" s="709"/>
      <c r="DB6" s="709"/>
      <c r="DC6" s="729"/>
      <c r="DD6" s="651" t="s">
        <v>122</v>
      </c>
      <c r="DE6" s="646"/>
      <c r="DF6" s="646"/>
      <c r="DG6" s="646"/>
      <c r="DH6" s="646"/>
      <c r="DI6" s="646"/>
      <c r="DJ6" s="646"/>
      <c r="DK6" s="646"/>
      <c r="DL6" s="646"/>
      <c r="DM6" s="646"/>
      <c r="DN6" s="646"/>
      <c r="DO6" s="646"/>
      <c r="DP6" s="647"/>
      <c r="DQ6" s="651">
        <v>269859</v>
      </c>
      <c r="DR6" s="646"/>
      <c r="DS6" s="646"/>
      <c r="DT6" s="646"/>
      <c r="DU6" s="646"/>
      <c r="DV6" s="646"/>
      <c r="DW6" s="646"/>
      <c r="DX6" s="646"/>
      <c r="DY6" s="646"/>
      <c r="DZ6" s="646"/>
      <c r="EA6" s="646"/>
      <c r="EB6" s="646"/>
      <c r="EC6" s="682"/>
    </row>
    <row r="7" spans="2:143" ht="11.25" customHeight="1" x14ac:dyDescent="0.25">
      <c r="B7" s="642" t="s">
        <v>223</v>
      </c>
      <c r="C7" s="643"/>
      <c r="D7" s="643"/>
      <c r="E7" s="643"/>
      <c r="F7" s="643"/>
      <c r="G7" s="643"/>
      <c r="H7" s="643"/>
      <c r="I7" s="643"/>
      <c r="J7" s="643"/>
      <c r="K7" s="643"/>
      <c r="L7" s="643"/>
      <c r="M7" s="643"/>
      <c r="N7" s="643"/>
      <c r="O7" s="643"/>
      <c r="P7" s="643"/>
      <c r="Q7" s="644"/>
      <c r="R7" s="645">
        <v>2638</v>
      </c>
      <c r="S7" s="646"/>
      <c r="T7" s="646"/>
      <c r="U7" s="646"/>
      <c r="V7" s="646"/>
      <c r="W7" s="646"/>
      <c r="X7" s="646"/>
      <c r="Y7" s="647"/>
      <c r="Z7" s="683">
        <v>0</v>
      </c>
      <c r="AA7" s="683"/>
      <c r="AB7" s="683"/>
      <c r="AC7" s="683"/>
      <c r="AD7" s="684">
        <v>2638</v>
      </c>
      <c r="AE7" s="684"/>
      <c r="AF7" s="684"/>
      <c r="AG7" s="684"/>
      <c r="AH7" s="684"/>
      <c r="AI7" s="684"/>
      <c r="AJ7" s="684"/>
      <c r="AK7" s="684"/>
      <c r="AL7" s="648">
        <v>0</v>
      </c>
      <c r="AM7" s="649"/>
      <c r="AN7" s="649"/>
      <c r="AO7" s="685"/>
      <c r="AP7" s="642" t="s">
        <v>224</v>
      </c>
      <c r="AQ7" s="643"/>
      <c r="AR7" s="643"/>
      <c r="AS7" s="643"/>
      <c r="AT7" s="643"/>
      <c r="AU7" s="643"/>
      <c r="AV7" s="643"/>
      <c r="AW7" s="643"/>
      <c r="AX7" s="643"/>
      <c r="AY7" s="643"/>
      <c r="AZ7" s="643"/>
      <c r="BA7" s="643"/>
      <c r="BB7" s="643"/>
      <c r="BC7" s="643"/>
      <c r="BD7" s="643"/>
      <c r="BE7" s="643"/>
      <c r="BF7" s="644"/>
      <c r="BG7" s="645">
        <v>4826177</v>
      </c>
      <c r="BH7" s="646"/>
      <c r="BI7" s="646"/>
      <c r="BJ7" s="646"/>
      <c r="BK7" s="646"/>
      <c r="BL7" s="646"/>
      <c r="BM7" s="646"/>
      <c r="BN7" s="647"/>
      <c r="BO7" s="683">
        <v>41</v>
      </c>
      <c r="BP7" s="683"/>
      <c r="BQ7" s="683"/>
      <c r="BR7" s="683"/>
      <c r="BS7" s="684">
        <v>104544</v>
      </c>
      <c r="BT7" s="684"/>
      <c r="BU7" s="684"/>
      <c r="BV7" s="684"/>
      <c r="BW7" s="684"/>
      <c r="BX7" s="684"/>
      <c r="BY7" s="684"/>
      <c r="BZ7" s="684"/>
      <c r="CA7" s="684"/>
      <c r="CB7" s="724"/>
      <c r="CD7" s="642" t="s">
        <v>225</v>
      </c>
      <c r="CE7" s="643"/>
      <c r="CF7" s="643"/>
      <c r="CG7" s="643"/>
      <c r="CH7" s="643"/>
      <c r="CI7" s="643"/>
      <c r="CJ7" s="643"/>
      <c r="CK7" s="643"/>
      <c r="CL7" s="643"/>
      <c r="CM7" s="643"/>
      <c r="CN7" s="643"/>
      <c r="CO7" s="643"/>
      <c r="CP7" s="643"/>
      <c r="CQ7" s="644"/>
      <c r="CR7" s="645">
        <v>6632752</v>
      </c>
      <c r="CS7" s="646"/>
      <c r="CT7" s="646"/>
      <c r="CU7" s="646"/>
      <c r="CV7" s="646"/>
      <c r="CW7" s="646"/>
      <c r="CX7" s="646"/>
      <c r="CY7" s="647"/>
      <c r="CZ7" s="683">
        <v>13.7</v>
      </c>
      <c r="DA7" s="683"/>
      <c r="DB7" s="683"/>
      <c r="DC7" s="683"/>
      <c r="DD7" s="651">
        <v>103327</v>
      </c>
      <c r="DE7" s="646"/>
      <c r="DF7" s="646"/>
      <c r="DG7" s="646"/>
      <c r="DH7" s="646"/>
      <c r="DI7" s="646"/>
      <c r="DJ7" s="646"/>
      <c r="DK7" s="646"/>
      <c r="DL7" s="646"/>
      <c r="DM7" s="646"/>
      <c r="DN7" s="646"/>
      <c r="DO7" s="646"/>
      <c r="DP7" s="647"/>
      <c r="DQ7" s="651">
        <v>5990997</v>
      </c>
      <c r="DR7" s="646"/>
      <c r="DS7" s="646"/>
      <c r="DT7" s="646"/>
      <c r="DU7" s="646"/>
      <c r="DV7" s="646"/>
      <c r="DW7" s="646"/>
      <c r="DX7" s="646"/>
      <c r="DY7" s="646"/>
      <c r="DZ7" s="646"/>
      <c r="EA7" s="646"/>
      <c r="EB7" s="646"/>
      <c r="EC7" s="682"/>
    </row>
    <row r="8" spans="2:143" ht="11.25" customHeight="1" x14ac:dyDescent="0.25">
      <c r="B8" s="642" t="s">
        <v>226</v>
      </c>
      <c r="C8" s="643"/>
      <c r="D8" s="643"/>
      <c r="E8" s="643"/>
      <c r="F8" s="643"/>
      <c r="G8" s="643"/>
      <c r="H8" s="643"/>
      <c r="I8" s="643"/>
      <c r="J8" s="643"/>
      <c r="K8" s="643"/>
      <c r="L8" s="643"/>
      <c r="M8" s="643"/>
      <c r="N8" s="643"/>
      <c r="O8" s="643"/>
      <c r="P8" s="643"/>
      <c r="Q8" s="644"/>
      <c r="R8" s="645">
        <v>60619</v>
      </c>
      <c r="S8" s="646"/>
      <c r="T8" s="646"/>
      <c r="U8" s="646"/>
      <c r="V8" s="646"/>
      <c r="W8" s="646"/>
      <c r="X8" s="646"/>
      <c r="Y8" s="647"/>
      <c r="Z8" s="683">
        <v>0.1</v>
      </c>
      <c r="AA8" s="683"/>
      <c r="AB8" s="683"/>
      <c r="AC8" s="683"/>
      <c r="AD8" s="684">
        <v>60619</v>
      </c>
      <c r="AE8" s="684"/>
      <c r="AF8" s="684"/>
      <c r="AG8" s="684"/>
      <c r="AH8" s="684"/>
      <c r="AI8" s="684"/>
      <c r="AJ8" s="684"/>
      <c r="AK8" s="684"/>
      <c r="AL8" s="648">
        <v>0.2</v>
      </c>
      <c r="AM8" s="649"/>
      <c r="AN8" s="649"/>
      <c r="AO8" s="685"/>
      <c r="AP8" s="642" t="s">
        <v>227</v>
      </c>
      <c r="AQ8" s="643"/>
      <c r="AR8" s="643"/>
      <c r="AS8" s="643"/>
      <c r="AT8" s="643"/>
      <c r="AU8" s="643"/>
      <c r="AV8" s="643"/>
      <c r="AW8" s="643"/>
      <c r="AX8" s="643"/>
      <c r="AY8" s="643"/>
      <c r="AZ8" s="643"/>
      <c r="BA8" s="643"/>
      <c r="BB8" s="643"/>
      <c r="BC8" s="643"/>
      <c r="BD8" s="643"/>
      <c r="BE8" s="643"/>
      <c r="BF8" s="644"/>
      <c r="BG8" s="645">
        <v>171694</v>
      </c>
      <c r="BH8" s="646"/>
      <c r="BI8" s="646"/>
      <c r="BJ8" s="646"/>
      <c r="BK8" s="646"/>
      <c r="BL8" s="646"/>
      <c r="BM8" s="646"/>
      <c r="BN8" s="647"/>
      <c r="BO8" s="683">
        <v>1.5</v>
      </c>
      <c r="BP8" s="683"/>
      <c r="BQ8" s="683"/>
      <c r="BR8" s="683"/>
      <c r="BS8" s="684" t="s">
        <v>122</v>
      </c>
      <c r="BT8" s="684"/>
      <c r="BU8" s="684"/>
      <c r="BV8" s="684"/>
      <c r="BW8" s="684"/>
      <c r="BX8" s="684"/>
      <c r="BY8" s="684"/>
      <c r="BZ8" s="684"/>
      <c r="CA8" s="684"/>
      <c r="CB8" s="724"/>
      <c r="CD8" s="642" t="s">
        <v>228</v>
      </c>
      <c r="CE8" s="643"/>
      <c r="CF8" s="643"/>
      <c r="CG8" s="643"/>
      <c r="CH8" s="643"/>
      <c r="CI8" s="643"/>
      <c r="CJ8" s="643"/>
      <c r="CK8" s="643"/>
      <c r="CL8" s="643"/>
      <c r="CM8" s="643"/>
      <c r="CN8" s="643"/>
      <c r="CO8" s="643"/>
      <c r="CP8" s="643"/>
      <c r="CQ8" s="644"/>
      <c r="CR8" s="645">
        <v>16986532</v>
      </c>
      <c r="CS8" s="646"/>
      <c r="CT8" s="646"/>
      <c r="CU8" s="646"/>
      <c r="CV8" s="646"/>
      <c r="CW8" s="646"/>
      <c r="CX8" s="646"/>
      <c r="CY8" s="647"/>
      <c r="CZ8" s="683">
        <v>35.200000000000003</v>
      </c>
      <c r="DA8" s="683"/>
      <c r="DB8" s="683"/>
      <c r="DC8" s="683"/>
      <c r="DD8" s="651">
        <v>147189</v>
      </c>
      <c r="DE8" s="646"/>
      <c r="DF8" s="646"/>
      <c r="DG8" s="646"/>
      <c r="DH8" s="646"/>
      <c r="DI8" s="646"/>
      <c r="DJ8" s="646"/>
      <c r="DK8" s="646"/>
      <c r="DL8" s="646"/>
      <c r="DM8" s="646"/>
      <c r="DN8" s="646"/>
      <c r="DO8" s="646"/>
      <c r="DP8" s="647"/>
      <c r="DQ8" s="651">
        <v>9576978</v>
      </c>
      <c r="DR8" s="646"/>
      <c r="DS8" s="646"/>
      <c r="DT8" s="646"/>
      <c r="DU8" s="646"/>
      <c r="DV8" s="646"/>
      <c r="DW8" s="646"/>
      <c r="DX8" s="646"/>
      <c r="DY8" s="646"/>
      <c r="DZ8" s="646"/>
      <c r="EA8" s="646"/>
      <c r="EB8" s="646"/>
      <c r="EC8" s="682"/>
    </row>
    <row r="9" spans="2:143" ht="11.25" customHeight="1" x14ac:dyDescent="0.25">
      <c r="B9" s="642" t="s">
        <v>229</v>
      </c>
      <c r="C9" s="643"/>
      <c r="D9" s="643"/>
      <c r="E9" s="643"/>
      <c r="F9" s="643"/>
      <c r="G9" s="643"/>
      <c r="H9" s="643"/>
      <c r="I9" s="643"/>
      <c r="J9" s="643"/>
      <c r="K9" s="643"/>
      <c r="L9" s="643"/>
      <c r="M9" s="643"/>
      <c r="N9" s="643"/>
      <c r="O9" s="643"/>
      <c r="P9" s="643"/>
      <c r="Q9" s="644"/>
      <c r="R9" s="645">
        <v>65260</v>
      </c>
      <c r="S9" s="646"/>
      <c r="T9" s="646"/>
      <c r="U9" s="646"/>
      <c r="V9" s="646"/>
      <c r="W9" s="646"/>
      <c r="X9" s="646"/>
      <c r="Y9" s="647"/>
      <c r="Z9" s="683">
        <v>0.1</v>
      </c>
      <c r="AA9" s="683"/>
      <c r="AB9" s="683"/>
      <c r="AC9" s="683"/>
      <c r="AD9" s="684">
        <v>65260</v>
      </c>
      <c r="AE9" s="684"/>
      <c r="AF9" s="684"/>
      <c r="AG9" s="684"/>
      <c r="AH9" s="684"/>
      <c r="AI9" s="684"/>
      <c r="AJ9" s="684"/>
      <c r="AK9" s="684"/>
      <c r="AL9" s="648">
        <v>0.2</v>
      </c>
      <c r="AM9" s="649"/>
      <c r="AN9" s="649"/>
      <c r="AO9" s="685"/>
      <c r="AP9" s="642" t="s">
        <v>230</v>
      </c>
      <c r="AQ9" s="643"/>
      <c r="AR9" s="643"/>
      <c r="AS9" s="643"/>
      <c r="AT9" s="643"/>
      <c r="AU9" s="643"/>
      <c r="AV9" s="643"/>
      <c r="AW9" s="643"/>
      <c r="AX9" s="643"/>
      <c r="AY9" s="643"/>
      <c r="AZ9" s="643"/>
      <c r="BA9" s="643"/>
      <c r="BB9" s="643"/>
      <c r="BC9" s="643"/>
      <c r="BD9" s="643"/>
      <c r="BE9" s="643"/>
      <c r="BF9" s="644"/>
      <c r="BG9" s="645">
        <v>4057182</v>
      </c>
      <c r="BH9" s="646"/>
      <c r="BI9" s="646"/>
      <c r="BJ9" s="646"/>
      <c r="BK9" s="646"/>
      <c r="BL9" s="646"/>
      <c r="BM9" s="646"/>
      <c r="BN9" s="647"/>
      <c r="BO9" s="683">
        <v>34.5</v>
      </c>
      <c r="BP9" s="683"/>
      <c r="BQ9" s="683"/>
      <c r="BR9" s="683"/>
      <c r="BS9" s="684" t="s">
        <v>122</v>
      </c>
      <c r="BT9" s="684"/>
      <c r="BU9" s="684"/>
      <c r="BV9" s="684"/>
      <c r="BW9" s="684"/>
      <c r="BX9" s="684"/>
      <c r="BY9" s="684"/>
      <c r="BZ9" s="684"/>
      <c r="CA9" s="684"/>
      <c r="CB9" s="724"/>
      <c r="CD9" s="642" t="s">
        <v>231</v>
      </c>
      <c r="CE9" s="643"/>
      <c r="CF9" s="643"/>
      <c r="CG9" s="643"/>
      <c r="CH9" s="643"/>
      <c r="CI9" s="643"/>
      <c r="CJ9" s="643"/>
      <c r="CK9" s="643"/>
      <c r="CL9" s="643"/>
      <c r="CM9" s="643"/>
      <c r="CN9" s="643"/>
      <c r="CO9" s="643"/>
      <c r="CP9" s="643"/>
      <c r="CQ9" s="644"/>
      <c r="CR9" s="645">
        <v>3565006</v>
      </c>
      <c r="CS9" s="646"/>
      <c r="CT9" s="646"/>
      <c r="CU9" s="646"/>
      <c r="CV9" s="646"/>
      <c r="CW9" s="646"/>
      <c r="CX9" s="646"/>
      <c r="CY9" s="647"/>
      <c r="CZ9" s="683">
        <v>7.4</v>
      </c>
      <c r="DA9" s="683"/>
      <c r="DB9" s="683"/>
      <c r="DC9" s="683"/>
      <c r="DD9" s="651">
        <v>7032</v>
      </c>
      <c r="DE9" s="646"/>
      <c r="DF9" s="646"/>
      <c r="DG9" s="646"/>
      <c r="DH9" s="646"/>
      <c r="DI9" s="646"/>
      <c r="DJ9" s="646"/>
      <c r="DK9" s="646"/>
      <c r="DL9" s="646"/>
      <c r="DM9" s="646"/>
      <c r="DN9" s="646"/>
      <c r="DO9" s="646"/>
      <c r="DP9" s="647"/>
      <c r="DQ9" s="651">
        <v>2611198</v>
      </c>
      <c r="DR9" s="646"/>
      <c r="DS9" s="646"/>
      <c r="DT9" s="646"/>
      <c r="DU9" s="646"/>
      <c r="DV9" s="646"/>
      <c r="DW9" s="646"/>
      <c r="DX9" s="646"/>
      <c r="DY9" s="646"/>
      <c r="DZ9" s="646"/>
      <c r="EA9" s="646"/>
      <c r="EB9" s="646"/>
      <c r="EC9" s="682"/>
    </row>
    <row r="10" spans="2:143" ht="11.25" customHeight="1" x14ac:dyDescent="0.25">
      <c r="B10" s="642" t="s">
        <v>232</v>
      </c>
      <c r="C10" s="643"/>
      <c r="D10" s="643"/>
      <c r="E10" s="643"/>
      <c r="F10" s="643"/>
      <c r="G10" s="643"/>
      <c r="H10" s="643"/>
      <c r="I10" s="643"/>
      <c r="J10" s="643"/>
      <c r="K10" s="643"/>
      <c r="L10" s="643"/>
      <c r="M10" s="643"/>
      <c r="N10" s="643"/>
      <c r="O10" s="643"/>
      <c r="P10" s="643"/>
      <c r="Q10" s="644"/>
      <c r="R10" s="645" t="s">
        <v>122</v>
      </c>
      <c r="S10" s="646"/>
      <c r="T10" s="646"/>
      <c r="U10" s="646"/>
      <c r="V10" s="646"/>
      <c r="W10" s="646"/>
      <c r="X10" s="646"/>
      <c r="Y10" s="647"/>
      <c r="Z10" s="683" t="s">
        <v>122</v>
      </c>
      <c r="AA10" s="683"/>
      <c r="AB10" s="683"/>
      <c r="AC10" s="683"/>
      <c r="AD10" s="684" t="s">
        <v>122</v>
      </c>
      <c r="AE10" s="684"/>
      <c r="AF10" s="684"/>
      <c r="AG10" s="684"/>
      <c r="AH10" s="684"/>
      <c r="AI10" s="684"/>
      <c r="AJ10" s="684"/>
      <c r="AK10" s="684"/>
      <c r="AL10" s="648" t="s">
        <v>122</v>
      </c>
      <c r="AM10" s="649"/>
      <c r="AN10" s="649"/>
      <c r="AO10" s="685"/>
      <c r="AP10" s="642" t="s">
        <v>233</v>
      </c>
      <c r="AQ10" s="643"/>
      <c r="AR10" s="643"/>
      <c r="AS10" s="643"/>
      <c r="AT10" s="643"/>
      <c r="AU10" s="643"/>
      <c r="AV10" s="643"/>
      <c r="AW10" s="643"/>
      <c r="AX10" s="643"/>
      <c r="AY10" s="643"/>
      <c r="AZ10" s="643"/>
      <c r="BA10" s="643"/>
      <c r="BB10" s="643"/>
      <c r="BC10" s="643"/>
      <c r="BD10" s="643"/>
      <c r="BE10" s="643"/>
      <c r="BF10" s="644"/>
      <c r="BG10" s="645">
        <v>230986</v>
      </c>
      <c r="BH10" s="646"/>
      <c r="BI10" s="646"/>
      <c r="BJ10" s="646"/>
      <c r="BK10" s="646"/>
      <c r="BL10" s="646"/>
      <c r="BM10" s="646"/>
      <c r="BN10" s="647"/>
      <c r="BO10" s="683">
        <v>2</v>
      </c>
      <c r="BP10" s="683"/>
      <c r="BQ10" s="683"/>
      <c r="BR10" s="683"/>
      <c r="BS10" s="684" t="s">
        <v>122</v>
      </c>
      <c r="BT10" s="684"/>
      <c r="BU10" s="684"/>
      <c r="BV10" s="684"/>
      <c r="BW10" s="684"/>
      <c r="BX10" s="684"/>
      <c r="BY10" s="684"/>
      <c r="BZ10" s="684"/>
      <c r="CA10" s="684"/>
      <c r="CB10" s="724"/>
      <c r="CD10" s="642" t="s">
        <v>234</v>
      </c>
      <c r="CE10" s="643"/>
      <c r="CF10" s="643"/>
      <c r="CG10" s="643"/>
      <c r="CH10" s="643"/>
      <c r="CI10" s="643"/>
      <c r="CJ10" s="643"/>
      <c r="CK10" s="643"/>
      <c r="CL10" s="643"/>
      <c r="CM10" s="643"/>
      <c r="CN10" s="643"/>
      <c r="CO10" s="643"/>
      <c r="CP10" s="643"/>
      <c r="CQ10" s="644"/>
      <c r="CR10" s="645">
        <v>76105</v>
      </c>
      <c r="CS10" s="646"/>
      <c r="CT10" s="646"/>
      <c r="CU10" s="646"/>
      <c r="CV10" s="646"/>
      <c r="CW10" s="646"/>
      <c r="CX10" s="646"/>
      <c r="CY10" s="647"/>
      <c r="CZ10" s="683">
        <v>0.2</v>
      </c>
      <c r="DA10" s="683"/>
      <c r="DB10" s="683"/>
      <c r="DC10" s="683"/>
      <c r="DD10" s="651" t="s">
        <v>122</v>
      </c>
      <c r="DE10" s="646"/>
      <c r="DF10" s="646"/>
      <c r="DG10" s="646"/>
      <c r="DH10" s="646"/>
      <c r="DI10" s="646"/>
      <c r="DJ10" s="646"/>
      <c r="DK10" s="646"/>
      <c r="DL10" s="646"/>
      <c r="DM10" s="646"/>
      <c r="DN10" s="646"/>
      <c r="DO10" s="646"/>
      <c r="DP10" s="647"/>
      <c r="DQ10" s="651">
        <v>41403</v>
      </c>
      <c r="DR10" s="646"/>
      <c r="DS10" s="646"/>
      <c r="DT10" s="646"/>
      <c r="DU10" s="646"/>
      <c r="DV10" s="646"/>
      <c r="DW10" s="646"/>
      <c r="DX10" s="646"/>
      <c r="DY10" s="646"/>
      <c r="DZ10" s="646"/>
      <c r="EA10" s="646"/>
      <c r="EB10" s="646"/>
      <c r="EC10" s="682"/>
    </row>
    <row r="11" spans="2:143" ht="11.25" customHeight="1" x14ac:dyDescent="0.25">
      <c r="B11" s="642" t="s">
        <v>235</v>
      </c>
      <c r="C11" s="643"/>
      <c r="D11" s="643"/>
      <c r="E11" s="643"/>
      <c r="F11" s="643"/>
      <c r="G11" s="643"/>
      <c r="H11" s="643"/>
      <c r="I11" s="643"/>
      <c r="J11" s="643"/>
      <c r="K11" s="643"/>
      <c r="L11" s="643"/>
      <c r="M11" s="643"/>
      <c r="N11" s="643"/>
      <c r="O11" s="643"/>
      <c r="P11" s="643"/>
      <c r="Q11" s="644"/>
      <c r="R11" s="645">
        <v>2386925</v>
      </c>
      <c r="S11" s="646"/>
      <c r="T11" s="646"/>
      <c r="U11" s="646"/>
      <c r="V11" s="646"/>
      <c r="W11" s="646"/>
      <c r="X11" s="646"/>
      <c r="Y11" s="647"/>
      <c r="Z11" s="648">
        <v>4.8</v>
      </c>
      <c r="AA11" s="649"/>
      <c r="AB11" s="649"/>
      <c r="AC11" s="650"/>
      <c r="AD11" s="651">
        <v>2386925</v>
      </c>
      <c r="AE11" s="646"/>
      <c r="AF11" s="646"/>
      <c r="AG11" s="646"/>
      <c r="AH11" s="646"/>
      <c r="AI11" s="646"/>
      <c r="AJ11" s="646"/>
      <c r="AK11" s="647"/>
      <c r="AL11" s="648">
        <v>9</v>
      </c>
      <c r="AM11" s="649"/>
      <c r="AN11" s="649"/>
      <c r="AO11" s="685"/>
      <c r="AP11" s="642" t="s">
        <v>236</v>
      </c>
      <c r="AQ11" s="643"/>
      <c r="AR11" s="643"/>
      <c r="AS11" s="643"/>
      <c r="AT11" s="643"/>
      <c r="AU11" s="643"/>
      <c r="AV11" s="643"/>
      <c r="AW11" s="643"/>
      <c r="AX11" s="643"/>
      <c r="AY11" s="643"/>
      <c r="AZ11" s="643"/>
      <c r="BA11" s="643"/>
      <c r="BB11" s="643"/>
      <c r="BC11" s="643"/>
      <c r="BD11" s="643"/>
      <c r="BE11" s="643"/>
      <c r="BF11" s="644"/>
      <c r="BG11" s="645">
        <v>366315</v>
      </c>
      <c r="BH11" s="646"/>
      <c r="BI11" s="646"/>
      <c r="BJ11" s="646"/>
      <c r="BK11" s="646"/>
      <c r="BL11" s="646"/>
      <c r="BM11" s="646"/>
      <c r="BN11" s="647"/>
      <c r="BO11" s="683">
        <v>3.1</v>
      </c>
      <c r="BP11" s="683"/>
      <c r="BQ11" s="683"/>
      <c r="BR11" s="683"/>
      <c r="BS11" s="684">
        <v>104544</v>
      </c>
      <c r="BT11" s="684"/>
      <c r="BU11" s="684"/>
      <c r="BV11" s="684"/>
      <c r="BW11" s="684"/>
      <c r="BX11" s="684"/>
      <c r="BY11" s="684"/>
      <c r="BZ11" s="684"/>
      <c r="CA11" s="684"/>
      <c r="CB11" s="724"/>
      <c r="CD11" s="642" t="s">
        <v>237</v>
      </c>
      <c r="CE11" s="643"/>
      <c r="CF11" s="643"/>
      <c r="CG11" s="643"/>
      <c r="CH11" s="643"/>
      <c r="CI11" s="643"/>
      <c r="CJ11" s="643"/>
      <c r="CK11" s="643"/>
      <c r="CL11" s="643"/>
      <c r="CM11" s="643"/>
      <c r="CN11" s="643"/>
      <c r="CO11" s="643"/>
      <c r="CP11" s="643"/>
      <c r="CQ11" s="644"/>
      <c r="CR11" s="645">
        <v>2483659</v>
      </c>
      <c r="CS11" s="646"/>
      <c r="CT11" s="646"/>
      <c r="CU11" s="646"/>
      <c r="CV11" s="646"/>
      <c r="CW11" s="646"/>
      <c r="CX11" s="646"/>
      <c r="CY11" s="647"/>
      <c r="CZ11" s="683">
        <v>5.0999999999999996</v>
      </c>
      <c r="DA11" s="683"/>
      <c r="DB11" s="683"/>
      <c r="DC11" s="683"/>
      <c r="DD11" s="651">
        <v>1004993</v>
      </c>
      <c r="DE11" s="646"/>
      <c r="DF11" s="646"/>
      <c r="DG11" s="646"/>
      <c r="DH11" s="646"/>
      <c r="DI11" s="646"/>
      <c r="DJ11" s="646"/>
      <c r="DK11" s="646"/>
      <c r="DL11" s="646"/>
      <c r="DM11" s="646"/>
      <c r="DN11" s="646"/>
      <c r="DO11" s="646"/>
      <c r="DP11" s="647"/>
      <c r="DQ11" s="651">
        <v>775517</v>
      </c>
      <c r="DR11" s="646"/>
      <c r="DS11" s="646"/>
      <c r="DT11" s="646"/>
      <c r="DU11" s="646"/>
      <c r="DV11" s="646"/>
      <c r="DW11" s="646"/>
      <c r="DX11" s="646"/>
      <c r="DY11" s="646"/>
      <c r="DZ11" s="646"/>
      <c r="EA11" s="646"/>
      <c r="EB11" s="646"/>
      <c r="EC11" s="682"/>
    </row>
    <row r="12" spans="2:143" ht="11.25" customHeight="1" x14ac:dyDescent="0.25">
      <c r="B12" s="642" t="s">
        <v>238</v>
      </c>
      <c r="C12" s="643"/>
      <c r="D12" s="643"/>
      <c r="E12" s="643"/>
      <c r="F12" s="643"/>
      <c r="G12" s="643"/>
      <c r="H12" s="643"/>
      <c r="I12" s="643"/>
      <c r="J12" s="643"/>
      <c r="K12" s="643"/>
      <c r="L12" s="643"/>
      <c r="M12" s="643"/>
      <c r="N12" s="643"/>
      <c r="O12" s="643"/>
      <c r="P12" s="643"/>
      <c r="Q12" s="644"/>
      <c r="R12" s="645">
        <v>64389</v>
      </c>
      <c r="S12" s="646"/>
      <c r="T12" s="646"/>
      <c r="U12" s="646"/>
      <c r="V12" s="646"/>
      <c r="W12" s="646"/>
      <c r="X12" s="646"/>
      <c r="Y12" s="647"/>
      <c r="Z12" s="683">
        <v>0.1</v>
      </c>
      <c r="AA12" s="683"/>
      <c r="AB12" s="683"/>
      <c r="AC12" s="683"/>
      <c r="AD12" s="684">
        <v>64389</v>
      </c>
      <c r="AE12" s="684"/>
      <c r="AF12" s="684"/>
      <c r="AG12" s="684"/>
      <c r="AH12" s="684"/>
      <c r="AI12" s="684"/>
      <c r="AJ12" s="684"/>
      <c r="AK12" s="684"/>
      <c r="AL12" s="648">
        <v>0.2</v>
      </c>
      <c r="AM12" s="649"/>
      <c r="AN12" s="649"/>
      <c r="AO12" s="685"/>
      <c r="AP12" s="642" t="s">
        <v>239</v>
      </c>
      <c r="AQ12" s="643"/>
      <c r="AR12" s="643"/>
      <c r="AS12" s="643"/>
      <c r="AT12" s="643"/>
      <c r="AU12" s="643"/>
      <c r="AV12" s="643"/>
      <c r="AW12" s="643"/>
      <c r="AX12" s="643"/>
      <c r="AY12" s="643"/>
      <c r="AZ12" s="643"/>
      <c r="BA12" s="643"/>
      <c r="BB12" s="643"/>
      <c r="BC12" s="643"/>
      <c r="BD12" s="643"/>
      <c r="BE12" s="643"/>
      <c r="BF12" s="644"/>
      <c r="BG12" s="645">
        <v>5336111</v>
      </c>
      <c r="BH12" s="646"/>
      <c r="BI12" s="646"/>
      <c r="BJ12" s="646"/>
      <c r="BK12" s="646"/>
      <c r="BL12" s="646"/>
      <c r="BM12" s="646"/>
      <c r="BN12" s="647"/>
      <c r="BO12" s="683">
        <v>45.4</v>
      </c>
      <c r="BP12" s="683"/>
      <c r="BQ12" s="683"/>
      <c r="BR12" s="683"/>
      <c r="BS12" s="684" t="s">
        <v>122</v>
      </c>
      <c r="BT12" s="684"/>
      <c r="BU12" s="684"/>
      <c r="BV12" s="684"/>
      <c r="BW12" s="684"/>
      <c r="BX12" s="684"/>
      <c r="BY12" s="684"/>
      <c r="BZ12" s="684"/>
      <c r="CA12" s="684"/>
      <c r="CB12" s="724"/>
      <c r="CD12" s="642" t="s">
        <v>240</v>
      </c>
      <c r="CE12" s="643"/>
      <c r="CF12" s="643"/>
      <c r="CG12" s="643"/>
      <c r="CH12" s="643"/>
      <c r="CI12" s="643"/>
      <c r="CJ12" s="643"/>
      <c r="CK12" s="643"/>
      <c r="CL12" s="643"/>
      <c r="CM12" s="643"/>
      <c r="CN12" s="643"/>
      <c r="CO12" s="643"/>
      <c r="CP12" s="643"/>
      <c r="CQ12" s="644"/>
      <c r="CR12" s="645">
        <v>1540073</v>
      </c>
      <c r="CS12" s="646"/>
      <c r="CT12" s="646"/>
      <c r="CU12" s="646"/>
      <c r="CV12" s="646"/>
      <c r="CW12" s="646"/>
      <c r="CX12" s="646"/>
      <c r="CY12" s="647"/>
      <c r="CZ12" s="683">
        <v>3.2</v>
      </c>
      <c r="DA12" s="683"/>
      <c r="DB12" s="683"/>
      <c r="DC12" s="683"/>
      <c r="DD12" s="651">
        <v>17963</v>
      </c>
      <c r="DE12" s="646"/>
      <c r="DF12" s="646"/>
      <c r="DG12" s="646"/>
      <c r="DH12" s="646"/>
      <c r="DI12" s="646"/>
      <c r="DJ12" s="646"/>
      <c r="DK12" s="646"/>
      <c r="DL12" s="646"/>
      <c r="DM12" s="646"/>
      <c r="DN12" s="646"/>
      <c r="DO12" s="646"/>
      <c r="DP12" s="647"/>
      <c r="DQ12" s="651">
        <v>932854</v>
      </c>
      <c r="DR12" s="646"/>
      <c r="DS12" s="646"/>
      <c r="DT12" s="646"/>
      <c r="DU12" s="646"/>
      <c r="DV12" s="646"/>
      <c r="DW12" s="646"/>
      <c r="DX12" s="646"/>
      <c r="DY12" s="646"/>
      <c r="DZ12" s="646"/>
      <c r="EA12" s="646"/>
      <c r="EB12" s="646"/>
      <c r="EC12" s="682"/>
    </row>
    <row r="13" spans="2:143" ht="11.25" customHeight="1" x14ac:dyDescent="0.25">
      <c r="B13" s="642" t="s">
        <v>241</v>
      </c>
      <c r="C13" s="643"/>
      <c r="D13" s="643"/>
      <c r="E13" s="643"/>
      <c r="F13" s="643"/>
      <c r="G13" s="643"/>
      <c r="H13" s="643"/>
      <c r="I13" s="643"/>
      <c r="J13" s="643"/>
      <c r="K13" s="643"/>
      <c r="L13" s="643"/>
      <c r="M13" s="643"/>
      <c r="N13" s="643"/>
      <c r="O13" s="643"/>
      <c r="P13" s="643"/>
      <c r="Q13" s="644"/>
      <c r="R13" s="645" t="s">
        <v>122</v>
      </c>
      <c r="S13" s="646"/>
      <c r="T13" s="646"/>
      <c r="U13" s="646"/>
      <c r="V13" s="646"/>
      <c r="W13" s="646"/>
      <c r="X13" s="646"/>
      <c r="Y13" s="647"/>
      <c r="Z13" s="683" t="s">
        <v>122</v>
      </c>
      <c r="AA13" s="683"/>
      <c r="AB13" s="683"/>
      <c r="AC13" s="683"/>
      <c r="AD13" s="684" t="s">
        <v>122</v>
      </c>
      <c r="AE13" s="684"/>
      <c r="AF13" s="684"/>
      <c r="AG13" s="684"/>
      <c r="AH13" s="684"/>
      <c r="AI13" s="684"/>
      <c r="AJ13" s="684"/>
      <c r="AK13" s="684"/>
      <c r="AL13" s="648" t="s">
        <v>122</v>
      </c>
      <c r="AM13" s="649"/>
      <c r="AN13" s="649"/>
      <c r="AO13" s="685"/>
      <c r="AP13" s="642" t="s">
        <v>242</v>
      </c>
      <c r="AQ13" s="643"/>
      <c r="AR13" s="643"/>
      <c r="AS13" s="643"/>
      <c r="AT13" s="643"/>
      <c r="AU13" s="643"/>
      <c r="AV13" s="643"/>
      <c r="AW13" s="643"/>
      <c r="AX13" s="643"/>
      <c r="AY13" s="643"/>
      <c r="AZ13" s="643"/>
      <c r="BA13" s="643"/>
      <c r="BB13" s="643"/>
      <c r="BC13" s="643"/>
      <c r="BD13" s="643"/>
      <c r="BE13" s="643"/>
      <c r="BF13" s="644"/>
      <c r="BG13" s="645">
        <v>5304699</v>
      </c>
      <c r="BH13" s="646"/>
      <c r="BI13" s="646"/>
      <c r="BJ13" s="646"/>
      <c r="BK13" s="646"/>
      <c r="BL13" s="646"/>
      <c r="BM13" s="646"/>
      <c r="BN13" s="647"/>
      <c r="BO13" s="683">
        <v>45.1</v>
      </c>
      <c r="BP13" s="683"/>
      <c r="BQ13" s="683"/>
      <c r="BR13" s="683"/>
      <c r="BS13" s="684" t="s">
        <v>122</v>
      </c>
      <c r="BT13" s="684"/>
      <c r="BU13" s="684"/>
      <c r="BV13" s="684"/>
      <c r="BW13" s="684"/>
      <c r="BX13" s="684"/>
      <c r="BY13" s="684"/>
      <c r="BZ13" s="684"/>
      <c r="CA13" s="684"/>
      <c r="CB13" s="724"/>
      <c r="CD13" s="642" t="s">
        <v>243</v>
      </c>
      <c r="CE13" s="643"/>
      <c r="CF13" s="643"/>
      <c r="CG13" s="643"/>
      <c r="CH13" s="643"/>
      <c r="CI13" s="643"/>
      <c r="CJ13" s="643"/>
      <c r="CK13" s="643"/>
      <c r="CL13" s="643"/>
      <c r="CM13" s="643"/>
      <c r="CN13" s="643"/>
      <c r="CO13" s="643"/>
      <c r="CP13" s="643"/>
      <c r="CQ13" s="644"/>
      <c r="CR13" s="645">
        <v>5646789</v>
      </c>
      <c r="CS13" s="646"/>
      <c r="CT13" s="646"/>
      <c r="CU13" s="646"/>
      <c r="CV13" s="646"/>
      <c r="CW13" s="646"/>
      <c r="CX13" s="646"/>
      <c r="CY13" s="647"/>
      <c r="CZ13" s="683">
        <v>11.7</v>
      </c>
      <c r="DA13" s="683"/>
      <c r="DB13" s="683"/>
      <c r="DC13" s="683"/>
      <c r="DD13" s="651">
        <v>1623013</v>
      </c>
      <c r="DE13" s="646"/>
      <c r="DF13" s="646"/>
      <c r="DG13" s="646"/>
      <c r="DH13" s="646"/>
      <c r="DI13" s="646"/>
      <c r="DJ13" s="646"/>
      <c r="DK13" s="646"/>
      <c r="DL13" s="646"/>
      <c r="DM13" s="646"/>
      <c r="DN13" s="646"/>
      <c r="DO13" s="646"/>
      <c r="DP13" s="647"/>
      <c r="DQ13" s="651">
        <v>4225894</v>
      </c>
      <c r="DR13" s="646"/>
      <c r="DS13" s="646"/>
      <c r="DT13" s="646"/>
      <c r="DU13" s="646"/>
      <c r="DV13" s="646"/>
      <c r="DW13" s="646"/>
      <c r="DX13" s="646"/>
      <c r="DY13" s="646"/>
      <c r="DZ13" s="646"/>
      <c r="EA13" s="646"/>
      <c r="EB13" s="646"/>
      <c r="EC13" s="682"/>
    </row>
    <row r="14" spans="2:143" ht="11.25" customHeight="1" x14ac:dyDescent="0.25">
      <c r="B14" s="642" t="s">
        <v>244</v>
      </c>
      <c r="C14" s="643"/>
      <c r="D14" s="643"/>
      <c r="E14" s="643"/>
      <c r="F14" s="643"/>
      <c r="G14" s="643"/>
      <c r="H14" s="643"/>
      <c r="I14" s="643"/>
      <c r="J14" s="643"/>
      <c r="K14" s="643"/>
      <c r="L14" s="643"/>
      <c r="M14" s="643"/>
      <c r="N14" s="643"/>
      <c r="O14" s="643"/>
      <c r="P14" s="643"/>
      <c r="Q14" s="644"/>
      <c r="R14" s="645">
        <v>3681</v>
      </c>
      <c r="S14" s="646"/>
      <c r="T14" s="646"/>
      <c r="U14" s="646"/>
      <c r="V14" s="646"/>
      <c r="W14" s="646"/>
      <c r="X14" s="646"/>
      <c r="Y14" s="647"/>
      <c r="Z14" s="683">
        <v>0</v>
      </c>
      <c r="AA14" s="683"/>
      <c r="AB14" s="683"/>
      <c r="AC14" s="683"/>
      <c r="AD14" s="684">
        <v>3681</v>
      </c>
      <c r="AE14" s="684"/>
      <c r="AF14" s="684"/>
      <c r="AG14" s="684"/>
      <c r="AH14" s="684"/>
      <c r="AI14" s="684"/>
      <c r="AJ14" s="684"/>
      <c r="AK14" s="684"/>
      <c r="AL14" s="648">
        <v>0</v>
      </c>
      <c r="AM14" s="649"/>
      <c r="AN14" s="649"/>
      <c r="AO14" s="685"/>
      <c r="AP14" s="642" t="s">
        <v>245</v>
      </c>
      <c r="AQ14" s="643"/>
      <c r="AR14" s="643"/>
      <c r="AS14" s="643"/>
      <c r="AT14" s="643"/>
      <c r="AU14" s="643"/>
      <c r="AV14" s="643"/>
      <c r="AW14" s="643"/>
      <c r="AX14" s="643"/>
      <c r="AY14" s="643"/>
      <c r="AZ14" s="643"/>
      <c r="BA14" s="643"/>
      <c r="BB14" s="643"/>
      <c r="BC14" s="643"/>
      <c r="BD14" s="643"/>
      <c r="BE14" s="643"/>
      <c r="BF14" s="644"/>
      <c r="BG14" s="645">
        <v>383188</v>
      </c>
      <c r="BH14" s="646"/>
      <c r="BI14" s="646"/>
      <c r="BJ14" s="646"/>
      <c r="BK14" s="646"/>
      <c r="BL14" s="646"/>
      <c r="BM14" s="646"/>
      <c r="BN14" s="647"/>
      <c r="BO14" s="683">
        <v>3.3</v>
      </c>
      <c r="BP14" s="683"/>
      <c r="BQ14" s="683"/>
      <c r="BR14" s="683"/>
      <c r="BS14" s="684" t="s">
        <v>122</v>
      </c>
      <c r="BT14" s="684"/>
      <c r="BU14" s="684"/>
      <c r="BV14" s="684"/>
      <c r="BW14" s="684"/>
      <c r="BX14" s="684"/>
      <c r="BY14" s="684"/>
      <c r="BZ14" s="684"/>
      <c r="CA14" s="684"/>
      <c r="CB14" s="724"/>
      <c r="CD14" s="642" t="s">
        <v>246</v>
      </c>
      <c r="CE14" s="643"/>
      <c r="CF14" s="643"/>
      <c r="CG14" s="643"/>
      <c r="CH14" s="643"/>
      <c r="CI14" s="643"/>
      <c r="CJ14" s="643"/>
      <c r="CK14" s="643"/>
      <c r="CL14" s="643"/>
      <c r="CM14" s="643"/>
      <c r="CN14" s="643"/>
      <c r="CO14" s="643"/>
      <c r="CP14" s="643"/>
      <c r="CQ14" s="644"/>
      <c r="CR14" s="645">
        <v>1366405</v>
      </c>
      <c r="CS14" s="646"/>
      <c r="CT14" s="646"/>
      <c r="CU14" s="646"/>
      <c r="CV14" s="646"/>
      <c r="CW14" s="646"/>
      <c r="CX14" s="646"/>
      <c r="CY14" s="647"/>
      <c r="CZ14" s="683">
        <v>2.8</v>
      </c>
      <c r="DA14" s="683"/>
      <c r="DB14" s="683"/>
      <c r="DC14" s="683"/>
      <c r="DD14" s="651">
        <v>66296</v>
      </c>
      <c r="DE14" s="646"/>
      <c r="DF14" s="646"/>
      <c r="DG14" s="646"/>
      <c r="DH14" s="646"/>
      <c r="DI14" s="646"/>
      <c r="DJ14" s="646"/>
      <c r="DK14" s="646"/>
      <c r="DL14" s="646"/>
      <c r="DM14" s="646"/>
      <c r="DN14" s="646"/>
      <c r="DO14" s="646"/>
      <c r="DP14" s="647"/>
      <c r="DQ14" s="651">
        <v>1322165</v>
      </c>
      <c r="DR14" s="646"/>
      <c r="DS14" s="646"/>
      <c r="DT14" s="646"/>
      <c r="DU14" s="646"/>
      <c r="DV14" s="646"/>
      <c r="DW14" s="646"/>
      <c r="DX14" s="646"/>
      <c r="DY14" s="646"/>
      <c r="DZ14" s="646"/>
      <c r="EA14" s="646"/>
      <c r="EB14" s="646"/>
      <c r="EC14" s="682"/>
    </row>
    <row r="15" spans="2:143" ht="11.25" customHeight="1" x14ac:dyDescent="0.25">
      <c r="B15" s="642" t="s">
        <v>247</v>
      </c>
      <c r="C15" s="643"/>
      <c r="D15" s="643"/>
      <c r="E15" s="643"/>
      <c r="F15" s="643"/>
      <c r="G15" s="643"/>
      <c r="H15" s="643"/>
      <c r="I15" s="643"/>
      <c r="J15" s="643"/>
      <c r="K15" s="643"/>
      <c r="L15" s="643"/>
      <c r="M15" s="643"/>
      <c r="N15" s="643"/>
      <c r="O15" s="643"/>
      <c r="P15" s="643"/>
      <c r="Q15" s="644"/>
      <c r="R15" s="645" t="s">
        <v>122</v>
      </c>
      <c r="S15" s="646"/>
      <c r="T15" s="646"/>
      <c r="U15" s="646"/>
      <c r="V15" s="646"/>
      <c r="W15" s="646"/>
      <c r="X15" s="646"/>
      <c r="Y15" s="647"/>
      <c r="Z15" s="683" t="s">
        <v>122</v>
      </c>
      <c r="AA15" s="683"/>
      <c r="AB15" s="683"/>
      <c r="AC15" s="683"/>
      <c r="AD15" s="684" t="s">
        <v>122</v>
      </c>
      <c r="AE15" s="684"/>
      <c r="AF15" s="684"/>
      <c r="AG15" s="684"/>
      <c r="AH15" s="684"/>
      <c r="AI15" s="684"/>
      <c r="AJ15" s="684"/>
      <c r="AK15" s="684"/>
      <c r="AL15" s="648" t="s">
        <v>122</v>
      </c>
      <c r="AM15" s="649"/>
      <c r="AN15" s="649"/>
      <c r="AO15" s="685"/>
      <c r="AP15" s="642" t="s">
        <v>248</v>
      </c>
      <c r="AQ15" s="643"/>
      <c r="AR15" s="643"/>
      <c r="AS15" s="643"/>
      <c r="AT15" s="643"/>
      <c r="AU15" s="643"/>
      <c r="AV15" s="643"/>
      <c r="AW15" s="643"/>
      <c r="AX15" s="643"/>
      <c r="AY15" s="643"/>
      <c r="AZ15" s="643"/>
      <c r="BA15" s="643"/>
      <c r="BB15" s="643"/>
      <c r="BC15" s="643"/>
      <c r="BD15" s="643"/>
      <c r="BE15" s="643"/>
      <c r="BF15" s="644"/>
      <c r="BG15" s="645">
        <v>704622</v>
      </c>
      <c r="BH15" s="646"/>
      <c r="BI15" s="646"/>
      <c r="BJ15" s="646"/>
      <c r="BK15" s="646"/>
      <c r="BL15" s="646"/>
      <c r="BM15" s="646"/>
      <c r="BN15" s="647"/>
      <c r="BO15" s="683">
        <v>6</v>
      </c>
      <c r="BP15" s="683"/>
      <c r="BQ15" s="683"/>
      <c r="BR15" s="683"/>
      <c r="BS15" s="684" t="s">
        <v>122</v>
      </c>
      <c r="BT15" s="684"/>
      <c r="BU15" s="684"/>
      <c r="BV15" s="684"/>
      <c r="BW15" s="684"/>
      <c r="BX15" s="684"/>
      <c r="BY15" s="684"/>
      <c r="BZ15" s="684"/>
      <c r="CA15" s="684"/>
      <c r="CB15" s="724"/>
      <c r="CD15" s="642" t="s">
        <v>249</v>
      </c>
      <c r="CE15" s="643"/>
      <c r="CF15" s="643"/>
      <c r="CG15" s="643"/>
      <c r="CH15" s="643"/>
      <c r="CI15" s="643"/>
      <c r="CJ15" s="643"/>
      <c r="CK15" s="643"/>
      <c r="CL15" s="643"/>
      <c r="CM15" s="643"/>
      <c r="CN15" s="643"/>
      <c r="CO15" s="643"/>
      <c r="CP15" s="643"/>
      <c r="CQ15" s="644"/>
      <c r="CR15" s="645">
        <v>5034351</v>
      </c>
      <c r="CS15" s="646"/>
      <c r="CT15" s="646"/>
      <c r="CU15" s="646"/>
      <c r="CV15" s="646"/>
      <c r="CW15" s="646"/>
      <c r="CX15" s="646"/>
      <c r="CY15" s="647"/>
      <c r="CZ15" s="683">
        <v>10.4</v>
      </c>
      <c r="DA15" s="683"/>
      <c r="DB15" s="683"/>
      <c r="DC15" s="683"/>
      <c r="DD15" s="651">
        <v>1137884</v>
      </c>
      <c r="DE15" s="646"/>
      <c r="DF15" s="646"/>
      <c r="DG15" s="646"/>
      <c r="DH15" s="646"/>
      <c r="DI15" s="646"/>
      <c r="DJ15" s="646"/>
      <c r="DK15" s="646"/>
      <c r="DL15" s="646"/>
      <c r="DM15" s="646"/>
      <c r="DN15" s="646"/>
      <c r="DO15" s="646"/>
      <c r="DP15" s="647"/>
      <c r="DQ15" s="651">
        <v>3366812</v>
      </c>
      <c r="DR15" s="646"/>
      <c r="DS15" s="646"/>
      <c r="DT15" s="646"/>
      <c r="DU15" s="646"/>
      <c r="DV15" s="646"/>
      <c r="DW15" s="646"/>
      <c r="DX15" s="646"/>
      <c r="DY15" s="646"/>
      <c r="DZ15" s="646"/>
      <c r="EA15" s="646"/>
      <c r="EB15" s="646"/>
      <c r="EC15" s="682"/>
    </row>
    <row r="16" spans="2:143" ht="11.25" customHeight="1" x14ac:dyDescent="0.25">
      <c r="B16" s="642" t="s">
        <v>250</v>
      </c>
      <c r="C16" s="643"/>
      <c r="D16" s="643"/>
      <c r="E16" s="643"/>
      <c r="F16" s="643"/>
      <c r="G16" s="643"/>
      <c r="H16" s="643"/>
      <c r="I16" s="643"/>
      <c r="J16" s="643"/>
      <c r="K16" s="643"/>
      <c r="L16" s="643"/>
      <c r="M16" s="643"/>
      <c r="N16" s="643"/>
      <c r="O16" s="643"/>
      <c r="P16" s="643"/>
      <c r="Q16" s="644"/>
      <c r="R16" s="645">
        <v>32783</v>
      </c>
      <c r="S16" s="646"/>
      <c r="T16" s="646"/>
      <c r="U16" s="646"/>
      <c r="V16" s="646"/>
      <c r="W16" s="646"/>
      <c r="X16" s="646"/>
      <c r="Y16" s="647"/>
      <c r="Z16" s="683">
        <v>0.1</v>
      </c>
      <c r="AA16" s="683"/>
      <c r="AB16" s="683"/>
      <c r="AC16" s="683"/>
      <c r="AD16" s="684">
        <v>32783</v>
      </c>
      <c r="AE16" s="684"/>
      <c r="AF16" s="684"/>
      <c r="AG16" s="684"/>
      <c r="AH16" s="684"/>
      <c r="AI16" s="684"/>
      <c r="AJ16" s="684"/>
      <c r="AK16" s="684"/>
      <c r="AL16" s="648">
        <v>0.1</v>
      </c>
      <c r="AM16" s="649"/>
      <c r="AN16" s="649"/>
      <c r="AO16" s="685"/>
      <c r="AP16" s="642" t="s">
        <v>251</v>
      </c>
      <c r="AQ16" s="643"/>
      <c r="AR16" s="643"/>
      <c r="AS16" s="643"/>
      <c r="AT16" s="643"/>
      <c r="AU16" s="643"/>
      <c r="AV16" s="643"/>
      <c r="AW16" s="643"/>
      <c r="AX16" s="643"/>
      <c r="AY16" s="643"/>
      <c r="AZ16" s="643"/>
      <c r="BA16" s="643"/>
      <c r="BB16" s="643"/>
      <c r="BC16" s="643"/>
      <c r="BD16" s="643"/>
      <c r="BE16" s="643"/>
      <c r="BF16" s="644"/>
      <c r="BG16" s="645">
        <v>52</v>
      </c>
      <c r="BH16" s="646"/>
      <c r="BI16" s="646"/>
      <c r="BJ16" s="646"/>
      <c r="BK16" s="646"/>
      <c r="BL16" s="646"/>
      <c r="BM16" s="646"/>
      <c r="BN16" s="647"/>
      <c r="BO16" s="683">
        <v>0</v>
      </c>
      <c r="BP16" s="683"/>
      <c r="BQ16" s="683"/>
      <c r="BR16" s="683"/>
      <c r="BS16" s="684" t="s">
        <v>122</v>
      </c>
      <c r="BT16" s="684"/>
      <c r="BU16" s="684"/>
      <c r="BV16" s="684"/>
      <c r="BW16" s="684"/>
      <c r="BX16" s="684"/>
      <c r="BY16" s="684"/>
      <c r="BZ16" s="684"/>
      <c r="CA16" s="684"/>
      <c r="CB16" s="724"/>
      <c r="CD16" s="642" t="s">
        <v>252</v>
      </c>
      <c r="CE16" s="643"/>
      <c r="CF16" s="643"/>
      <c r="CG16" s="643"/>
      <c r="CH16" s="643"/>
      <c r="CI16" s="643"/>
      <c r="CJ16" s="643"/>
      <c r="CK16" s="643"/>
      <c r="CL16" s="643"/>
      <c r="CM16" s="643"/>
      <c r="CN16" s="643"/>
      <c r="CO16" s="643"/>
      <c r="CP16" s="643"/>
      <c r="CQ16" s="644"/>
      <c r="CR16" s="645">
        <v>77095</v>
      </c>
      <c r="CS16" s="646"/>
      <c r="CT16" s="646"/>
      <c r="CU16" s="646"/>
      <c r="CV16" s="646"/>
      <c r="CW16" s="646"/>
      <c r="CX16" s="646"/>
      <c r="CY16" s="647"/>
      <c r="CZ16" s="683">
        <v>0.2</v>
      </c>
      <c r="DA16" s="683"/>
      <c r="DB16" s="683"/>
      <c r="DC16" s="683"/>
      <c r="DD16" s="651" t="s">
        <v>122</v>
      </c>
      <c r="DE16" s="646"/>
      <c r="DF16" s="646"/>
      <c r="DG16" s="646"/>
      <c r="DH16" s="646"/>
      <c r="DI16" s="646"/>
      <c r="DJ16" s="646"/>
      <c r="DK16" s="646"/>
      <c r="DL16" s="646"/>
      <c r="DM16" s="646"/>
      <c r="DN16" s="646"/>
      <c r="DO16" s="646"/>
      <c r="DP16" s="647"/>
      <c r="DQ16" s="651">
        <v>45671</v>
      </c>
      <c r="DR16" s="646"/>
      <c r="DS16" s="646"/>
      <c r="DT16" s="646"/>
      <c r="DU16" s="646"/>
      <c r="DV16" s="646"/>
      <c r="DW16" s="646"/>
      <c r="DX16" s="646"/>
      <c r="DY16" s="646"/>
      <c r="DZ16" s="646"/>
      <c r="EA16" s="646"/>
      <c r="EB16" s="646"/>
      <c r="EC16" s="682"/>
    </row>
    <row r="17" spans="2:133" ht="11.25" customHeight="1" x14ac:dyDescent="0.25">
      <c r="B17" s="642" t="s">
        <v>253</v>
      </c>
      <c r="C17" s="643"/>
      <c r="D17" s="643"/>
      <c r="E17" s="643"/>
      <c r="F17" s="643"/>
      <c r="G17" s="643"/>
      <c r="H17" s="643"/>
      <c r="I17" s="643"/>
      <c r="J17" s="643"/>
      <c r="K17" s="643"/>
      <c r="L17" s="643"/>
      <c r="M17" s="643"/>
      <c r="N17" s="643"/>
      <c r="O17" s="643"/>
      <c r="P17" s="643"/>
      <c r="Q17" s="644"/>
      <c r="R17" s="645">
        <v>208875</v>
      </c>
      <c r="S17" s="646"/>
      <c r="T17" s="646"/>
      <c r="U17" s="646"/>
      <c r="V17" s="646"/>
      <c r="W17" s="646"/>
      <c r="X17" s="646"/>
      <c r="Y17" s="647"/>
      <c r="Z17" s="683">
        <v>0.4</v>
      </c>
      <c r="AA17" s="683"/>
      <c r="AB17" s="683"/>
      <c r="AC17" s="683"/>
      <c r="AD17" s="684">
        <v>208875</v>
      </c>
      <c r="AE17" s="684"/>
      <c r="AF17" s="684"/>
      <c r="AG17" s="684"/>
      <c r="AH17" s="684"/>
      <c r="AI17" s="684"/>
      <c r="AJ17" s="684"/>
      <c r="AK17" s="684"/>
      <c r="AL17" s="648">
        <v>0.8</v>
      </c>
      <c r="AM17" s="649"/>
      <c r="AN17" s="649"/>
      <c r="AO17" s="685"/>
      <c r="AP17" s="642" t="s">
        <v>254</v>
      </c>
      <c r="AQ17" s="643"/>
      <c r="AR17" s="643"/>
      <c r="AS17" s="643"/>
      <c r="AT17" s="643"/>
      <c r="AU17" s="643"/>
      <c r="AV17" s="643"/>
      <c r="AW17" s="643"/>
      <c r="AX17" s="643"/>
      <c r="AY17" s="643"/>
      <c r="AZ17" s="643"/>
      <c r="BA17" s="643"/>
      <c r="BB17" s="643"/>
      <c r="BC17" s="643"/>
      <c r="BD17" s="643"/>
      <c r="BE17" s="643"/>
      <c r="BF17" s="644"/>
      <c r="BG17" s="645" t="s">
        <v>122</v>
      </c>
      <c r="BH17" s="646"/>
      <c r="BI17" s="646"/>
      <c r="BJ17" s="646"/>
      <c r="BK17" s="646"/>
      <c r="BL17" s="646"/>
      <c r="BM17" s="646"/>
      <c r="BN17" s="647"/>
      <c r="BO17" s="683" t="s">
        <v>122</v>
      </c>
      <c r="BP17" s="683"/>
      <c r="BQ17" s="683"/>
      <c r="BR17" s="683"/>
      <c r="BS17" s="684" t="s">
        <v>122</v>
      </c>
      <c r="BT17" s="684"/>
      <c r="BU17" s="684"/>
      <c r="BV17" s="684"/>
      <c r="BW17" s="684"/>
      <c r="BX17" s="684"/>
      <c r="BY17" s="684"/>
      <c r="BZ17" s="684"/>
      <c r="CA17" s="684"/>
      <c r="CB17" s="724"/>
      <c r="CD17" s="642" t="s">
        <v>255</v>
      </c>
      <c r="CE17" s="643"/>
      <c r="CF17" s="643"/>
      <c r="CG17" s="643"/>
      <c r="CH17" s="643"/>
      <c r="CI17" s="643"/>
      <c r="CJ17" s="643"/>
      <c r="CK17" s="643"/>
      <c r="CL17" s="643"/>
      <c r="CM17" s="643"/>
      <c r="CN17" s="643"/>
      <c r="CO17" s="643"/>
      <c r="CP17" s="643"/>
      <c r="CQ17" s="644"/>
      <c r="CR17" s="645">
        <v>4592199</v>
      </c>
      <c r="CS17" s="646"/>
      <c r="CT17" s="646"/>
      <c r="CU17" s="646"/>
      <c r="CV17" s="646"/>
      <c r="CW17" s="646"/>
      <c r="CX17" s="646"/>
      <c r="CY17" s="647"/>
      <c r="CZ17" s="683">
        <v>9.5</v>
      </c>
      <c r="DA17" s="683"/>
      <c r="DB17" s="683"/>
      <c r="DC17" s="683"/>
      <c r="DD17" s="651" t="s">
        <v>122</v>
      </c>
      <c r="DE17" s="646"/>
      <c r="DF17" s="646"/>
      <c r="DG17" s="646"/>
      <c r="DH17" s="646"/>
      <c r="DI17" s="646"/>
      <c r="DJ17" s="646"/>
      <c r="DK17" s="646"/>
      <c r="DL17" s="646"/>
      <c r="DM17" s="646"/>
      <c r="DN17" s="646"/>
      <c r="DO17" s="646"/>
      <c r="DP17" s="647"/>
      <c r="DQ17" s="651">
        <v>4542377</v>
      </c>
      <c r="DR17" s="646"/>
      <c r="DS17" s="646"/>
      <c r="DT17" s="646"/>
      <c r="DU17" s="646"/>
      <c r="DV17" s="646"/>
      <c r="DW17" s="646"/>
      <c r="DX17" s="646"/>
      <c r="DY17" s="646"/>
      <c r="DZ17" s="646"/>
      <c r="EA17" s="646"/>
      <c r="EB17" s="646"/>
      <c r="EC17" s="682"/>
    </row>
    <row r="18" spans="2:133" ht="11.25" customHeight="1" x14ac:dyDescent="0.25">
      <c r="B18" s="642" t="s">
        <v>256</v>
      </c>
      <c r="C18" s="643"/>
      <c r="D18" s="643"/>
      <c r="E18" s="643"/>
      <c r="F18" s="643"/>
      <c r="G18" s="643"/>
      <c r="H18" s="643"/>
      <c r="I18" s="643"/>
      <c r="J18" s="643"/>
      <c r="K18" s="643"/>
      <c r="L18" s="643"/>
      <c r="M18" s="643"/>
      <c r="N18" s="643"/>
      <c r="O18" s="643"/>
      <c r="P18" s="643"/>
      <c r="Q18" s="644"/>
      <c r="R18" s="645">
        <v>115055</v>
      </c>
      <c r="S18" s="646"/>
      <c r="T18" s="646"/>
      <c r="U18" s="646"/>
      <c r="V18" s="646"/>
      <c r="W18" s="646"/>
      <c r="X18" s="646"/>
      <c r="Y18" s="647"/>
      <c r="Z18" s="683">
        <v>0.2</v>
      </c>
      <c r="AA18" s="683"/>
      <c r="AB18" s="683"/>
      <c r="AC18" s="683"/>
      <c r="AD18" s="684">
        <v>115055</v>
      </c>
      <c r="AE18" s="684"/>
      <c r="AF18" s="684"/>
      <c r="AG18" s="684"/>
      <c r="AH18" s="684"/>
      <c r="AI18" s="684"/>
      <c r="AJ18" s="684"/>
      <c r="AK18" s="684"/>
      <c r="AL18" s="648">
        <v>0.4</v>
      </c>
      <c r="AM18" s="649"/>
      <c r="AN18" s="649"/>
      <c r="AO18" s="685"/>
      <c r="AP18" s="642" t="s">
        <v>257</v>
      </c>
      <c r="AQ18" s="643"/>
      <c r="AR18" s="643"/>
      <c r="AS18" s="643"/>
      <c r="AT18" s="643"/>
      <c r="AU18" s="643"/>
      <c r="AV18" s="643"/>
      <c r="AW18" s="643"/>
      <c r="AX18" s="643"/>
      <c r="AY18" s="643"/>
      <c r="AZ18" s="643"/>
      <c r="BA18" s="643"/>
      <c r="BB18" s="643"/>
      <c r="BC18" s="643"/>
      <c r="BD18" s="643"/>
      <c r="BE18" s="643"/>
      <c r="BF18" s="644"/>
      <c r="BG18" s="645" t="s">
        <v>122</v>
      </c>
      <c r="BH18" s="646"/>
      <c r="BI18" s="646"/>
      <c r="BJ18" s="646"/>
      <c r="BK18" s="646"/>
      <c r="BL18" s="646"/>
      <c r="BM18" s="646"/>
      <c r="BN18" s="647"/>
      <c r="BO18" s="683" t="s">
        <v>122</v>
      </c>
      <c r="BP18" s="683"/>
      <c r="BQ18" s="683"/>
      <c r="BR18" s="683"/>
      <c r="BS18" s="684" t="s">
        <v>122</v>
      </c>
      <c r="BT18" s="684"/>
      <c r="BU18" s="684"/>
      <c r="BV18" s="684"/>
      <c r="BW18" s="684"/>
      <c r="BX18" s="684"/>
      <c r="BY18" s="684"/>
      <c r="BZ18" s="684"/>
      <c r="CA18" s="684"/>
      <c r="CB18" s="724"/>
      <c r="CD18" s="642" t="s">
        <v>258</v>
      </c>
      <c r="CE18" s="643"/>
      <c r="CF18" s="643"/>
      <c r="CG18" s="643"/>
      <c r="CH18" s="643"/>
      <c r="CI18" s="643"/>
      <c r="CJ18" s="643"/>
      <c r="CK18" s="643"/>
      <c r="CL18" s="643"/>
      <c r="CM18" s="643"/>
      <c r="CN18" s="643"/>
      <c r="CO18" s="643"/>
      <c r="CP18" s="643"/>
      <c r="CQ18" s="644"/>
      <c r="CR18" s="645" t="s">
        <v>122</v>
      </c>
      <c r="CS18" s="646"/>
      <c r="CT18" s="646"/>
      <c r="CU18" s="646"/>
      <c r="CV18" s="646"/>
      <c r="CW18" s="646"/>
      <c r="CX18" s="646"/>
      <c r="CY18" s="647"/>
      <c r="CZ18" s="683" t="s">
        <v>122</v>
      </c>
      <c r="DA18" s="683"/>
      <c r="DB18" s="683"/>
      <c r="DC18" s="683"/>
      <c r="DD18" s="651" t="s">
        <v>122</v>
      </c>
      <c r="DE18" s="646"/>
      <c r="DF18" s="646"/>
      <c r="DG18" s="646"/>
      <c r="DH18" s="646"/>
      <c r="DI18" s="646"/>
      <c r="DJ18" s="646"/>
      <c r="DK18" s="646"/>
      <c r="DL18" s="646"/>
      <c r="DM18" s="646"/>
      <c r="DN18" s="646"/>
      <c r="DO18" s="646"/>
      <c r="DP18" s="647"/>
      <c r="DQ18" s="651" t="s">
        <v>122</v>
      </c>
      <c r="DR18" s="646"/>
      <c r="DS18" s="646"/>
      <c r="DT18" s="646"/>
      <c r="DU18" s="646"/>
      <c r="DV18" s="646"/>
      <c r="DW18" s="646"/>
      <c r="DX18" s="646"/>
      <c r="DY18" s="646"/>
      <c r="DZ18" s="646"/>
      <c r="EA18" s="646"/>
      <c r="EB18" s="646"/>
      <c r="EC18" s="682"/>
    </row>
    <row r="19" spans="2:133" ht="11.25" customHeight="1" x14ac:dyDescent="0.25">
      <c r="B19" s="642" t="s">
        <v>259</v>
      </c>
      <c r="C19" s="643"/>
      <c r="D19" s="643"/>
      <c r="E19" s="643"/>
      <c r="F19" s="643"/>
      <c r="G19" s="643"/>
      <c r="H19" s="643"/>
      <c r="I19" s="643"/>
      <c r="J19" s="643"/>
      <c r="K19" s="643"/>
      <c r="L19" s="643"/>
      <c r="M19" s="643"/>
      <c r="N19" s="643"/>
      <c r="O19" s="643"/>
      <c r="P19" s="643"/>
      <c r="Q19" s="644"/>
      <c r="R19" s="645">
        <v>103693</v>
      </c>
      <c r="S19" s="646"/>
      <c r="T19" s="646"/>
      <c r="U19" s="646"/>
      <c r="V19" s="646"/>
      <c r="W19" s="646"/>
      <c r="X19" s="646"/>
      <c r="Y19" s="647"/>
      <c r="Z19" s="683">
        <v>0.2</v>
      </c>
      <c r="AA19" s="683"/>
      <c r="AB19" s="683"/>
      <c r="AC19" s="683"/>
      <c r="AD19" s="684">
        <v>103693</v>
      </c>
      <c r="AE19" s="684"/>
      <c r="AF19" s="684"/>
      <c r="AG19" s="684"/>
      <c r="AH19" s="684"/>
      <c r="AI19" s="684"/>
      <c r="AJ19" s="684"/>
      <c r="AK19" s="684"/>
      <c r="AL19" s="648">
        <v>0.4</v>
      </c>
      <c r="AM19" s="649"/>
      <c r="AN19" s="649"/>
      <c r="AO19" s="685"/>
      <c r="AP19" s="642" t="s">
        <v>260</v>
      </c>
      <c r="AQ19" s="643"/>
      <c r="AR19" s="643"/>
      <c r="AS19" s="643"/>
      <c r="AT19" s="643"/>
      <c r="AU19" s="643"/>
      <c r="AV19" s="643"/>
      <c r="AW19" s="643"/>
      <c r="AX19" s="643"/>
      <c r="AY19" s="643"/>
      <c r="AZ19" s="643"/>
      <c r="BA19" s="643"/>
      <c r="BB19" s="643"/>
      <c r="BC19" s="643"/>
      <c r="BD19" s="643"/>
      <c r="BE19" s="643"/>
      <c r="BF19" s="644"/>
      <c r="BG19" s="645">
        <v>511785</v>
      </c>
      <c r="BH19" s="646"/>
      <c r="BI19" s="646"/>
      <c r="BJ19" s="646"/>
      <c r="BK19" s="646"/>
      <c r="BL19" s="646"/>
      <c r="BM19" s="646"/>
      <c r="BN19" s="647"/>
      <c r="BO19" s="683">
        <v>4.4000000000000004</v>
      </c>
      <c r="BP19" s="683"/>
      <c r="BQ19" s="683"/>
      <c r="BR19" s="683"/>
      <c r="BS19" s="684" t="s">
        <v>122</v>
      </c>
      <c r="BT19" s="684"/>
      <c r="BU19" s="684"/>
      <c r="BV19" s="684"/>
      <c r="BW19" s="684"/>
      <c r="BX19" s="684"/>
      <c r="BY19" s="684"/>
      <c r="BZ19" s="684"/>
      <c r="CA19" s="684"/>
      <c r="CB19" s="724"/>
      <c r="CD19" s="642" t="s">
        <v>261</v>
      </c>
      <c r="CE19" s="643"/>
      <c r="CF19" s="643"/>
      <c r="CG19" s="643"/>
      <c r="CH19" s="643"/>
      <c r="CI19" s="643"/>
      <c r="CJ19" s="643"/>
      <c r="CK19" s="643"/>
      <c r="CL19" s="643"/>
      <c r="CM19" s="643"/>
      <c r="CN19" s="643"/>
      <c r="CO19" s="643"/>
      <c r="CP19" s="643"/>
      <c r="CQ19" s="644"/>
      <c r="CR19" s="645" t="s">
        <v>122</v>
      </c>
      <c r="CS19" s="646"/>
      <c r="CT19" s="646"/>
      <c r="CU19" s="646"/>
      <c r="CV19" s="646"/>
      <c r="CW19" s="646"/>
      <c r="CX19" s="646"/>
      <c r="CY19" s="647"/>
      <c r="CZ19" s="683" t="s">
        <v>122</v>
      </c>
      <c r="DA19" s="683"/>
      <c r="DB19" s="683"/>
      <c r="DC19" s="683"/>
      <c r="DD19" s="651" t="s">
        <v>122</v>
      </c>
      <c r="DE19" s="646"/>
      <c r="DF19" s="646"/>
      <c r="DG19" s="646"/>
      <c r="DH19" s="646"/>
      <c r="DI19" s="646"/>
      <c r="DJ19" s="646"/>
      <c r="DK19" s="646"/>
      <c r="DL19" s="646"/>
      <c r="DM19" s="646"/>
      <c r="DN19" s="646"/>
      <c r="DO19" s="646"/>
      <c r="DP19" s="647"/>
      <c r="DQ19" s="651" t="s">
        <v>122</v>
      </c>
      <c r="DR19" s="646"/>
      <c r="DS19" s="646"/>
      <c r="DT19" s="646"/>
      <c r="DU19" s="646"/>
      <c r="DV19" s="646"/>
      <c r="DW19" s="646"/>
      <c r="DX19" s="646"/>
      <c r="DY19" s="646"/>
      <c r="DZ19" s="646"/>
      <c r="EA19" s="646"/>
      <c r="EB19" s="646"/>
      <c r="EC19" s="682"/>
    </row>
    <row r="20" spans="2:133" ht="11.25" customHeight="1" x14ac:dyDescent="0.25">
      <c r="B20" s="712" t="s">
        <v>262</v>
      </c>
      <c r="C20" s="713"/>
      <c r="D20" s="713"/>
      <c r="E20" s="713"/>
      <c r="F20" s="713"/>
      <c r="G20" s="713"/>
      <c r="H20" s="713"/>
      <c r="I20" s="713"/>
      <c r="J20" s="713"/>
      <c r="K20" s="713"/>
      <c r="L20" s="713"/>
      <c r="M20" s="713"/>
      <c r="N20" s="713"/>
      <c r="O20" s="713"/>
      <c r="P20" s="713"/>
      <c r="Q20" s="714"/>
      <c r="R20" s="645">
        <v>11362</v>
      </c>
      <c r="S20" s="646"/>
      <c r="T20" s="646"/>
      <c r="U20" s="646"/>
      <c r="V20" s="646"/>
      <c r="W20" s="646"/>
      <c r="X20" s="646"/>
      <c r="Y20" s="647"/>
      <c r="Z20" s="683">
        <v>0</v>
      </c>
      <c r="AA20" s="683"/>
      <c r="AB20" s="683"/>
      <c r="AC20" s="683"/>
      <c r="AD20" s="684">
        <v>11362</v>
      </c>
      <c r="AE20" s="684"/>
      <c r="AF20" s="684"/>
      <c r="AG20" s="684"/>
      <c r="AH20" s="684"/>
      <c r="AI20" s="684"/>
      <c r="AJ20" s="684"/>
      <c r="AK20" s="684"/>
      <c r="AL20" s="648">
        <v>0</v>
      </c>
      <c r="AM20" s="649"/>
      <c r="AN20" s="649"/>
      <c r="AO20" s="685"/>
      <c r="AP20" s="642" t="s">
        <v>263</v>
      </c>
      <c r="AQ20" s="643"/>
      <c r="AR20" s="643"/>
      <c r="AS20" s="643"/>
      <c r="AT20" s="643"/>
      <c r="AU20" s="643"/>
      <c r="AV20" s="643"/>
      <c r="AW20" s="643"/>
      <c r="AX20" s="643"/>
      <c r="AY20" s="643"/>
      <c r="AZ20" s="643"/>
      <c r="BA20" s="643"/>
      <c r="BB20" s="643"/>
      <c r="BC20" s="643"/>
      <c r="BD20" s="643"/>
      <c r="BE20" s="643"/>
      <c r="BF20" s="644"/>
      <c r="BG20" s="645">
        <v>511785</v>
      </c>
      <c r="BH20" s="646"/>
      <c r="BI20" s="646"/>
      <c r="BJ20" s="646"/>
      <c r="BK20" s="646"/>
      <c r="BL20" s="646"/>
      <c r="BM20" s="646"/>
      <c r="BN20" s="647"/>
      <c r="BO20" s="683">
        <v>4.4000000000000004</v>
      </c>
      <c r="BP20" s="683"/>
      <c r="BQ20" s="683"/>
      <c r="BR20" s="683"/>
      <c r="BS20" s="684" t="s">
        <v>122</v>
      </c>
      <c r="BT20" s="684"/>
      <c r="BU20" s="684"/>
      <c r="BV20" s="684"/>
      <c r="BW20" s="684"/>
      <c r="BX20" s="684"/>
      <c r="BY20" s="684"/>
      <c r="BZ20" s="684"/>
      <c r="CA20" s="684"/>
      <c r="CB20" s="724"/>
      <c r="CD20" s="642" t="s">
        <v>264</v>
      </c>
      <c r="CE20" s="643"/>
      <c r="CF20" s="643"/>
      <c r="CG20" s="643"/>
      <c r="CH20" s="643"/>
      <c r="CI20" s="643"/>
      <c r="CJ20" s="643"/>
      <c r="CK20" s="643"/>
      <c r="CL20" s="643"/>
      <c r="CM20" s="643"/>
      <c r="CN20" s="643"/>
      <c r="CO20" s="643"/>
      <c r="CP20" s="643"/>
      <c r="CQ20" s="644"/>
      <c r="CR20" s="645">
        <v>48270825</v>
      </c>
      <c r="CS20" s="646"/>
      <c r="CT20" s="646"/>
      <c r="CU20" s="646"/>
      <c r="CV20" s="646"/>
      <c r="CW20" s="646"/>
      <c r="CX20" s="646"/>
      <c r="CY20" s="647"/>
      <c r="CZ20" s="683">
        <v>100</v>
      </c>
      <c r="DA20" s="683"/>
      <c r="DB20" s="683"/>
      <c r="DC20" s="683"/>
      <c r="DD20" s="651">
        <v>4107697</v>
      </c>
      <c r="DE20" s="646"/>
      <c r="DF20" s="646"/>
      <c r="DG20" s="646"/>
      <c r="DH20" s="646"/>
      <c r="DI20" s="646"/>
      <c r="DJ20" s="646"/>
      <c r="DK20" s="646"/>
      <c r="DL20" s="646"/>
      <c r="DM20" s="646"/>
      <c r="DN20" s="646"/>
      <c r="DO20" s="646"/>
      <c r="DP20" s="647"/>
      <c r="DQ20" s="651">
        <v>33701725</v>
      </c>
      <c r="DR20" s="646"/>
      <c r="DS20" s="646"/>
      <c r="DT20" s="646"/>
      <c r="DU20" s="646"/>
      <c r="DV20" s="646"/>
      <c r="DW20" s="646"/>
      <c r="DX20" s="646"/>
      <c r="DY20" s="646"/>
      <c r="DZ20" s="646"/>
      <c r="EA20" s="646"/>
      <c r="EB20" s="646"/>
      <c r="EC20" s="682"/>
    </row>
    <row r="21" spans="2:133" ht="11.25" customHeight="1" x14ac:dyDescent="0.25">
      <c r="B21" s="642" t="s">
        <v>265</v>
      </c>
      <c r="C21" s="643"/>
      <c r="D21" s="643"/>
      <c r="E21" s="643"/>
      <c r="F21" s="643"/>
      <c r="G21" s="643"/>
      <c r="H21" s="643"/>
      <c r="I21" s="643"/>
      <c r="J21" s="643"/>
      <c r="K21" s="643"/>
      <c r="L21" s="643"/>
      <c r="M21" s="643"/>
      <c r="N21" s="643"/>
      <c r="O21" s="643"/>
      <c r="P21" s="643"/>
      <c r="Q21" s="644"/>
      <c r="R21" s="645">
        <v>12807365</v>
      </c>
      <c r="S21" s="646"/>
      <c r="T21" s="646"/>
      <c r="U21" s="646"/>
      <c r="V21" s="646"/>
      <c r="W21" s="646"/>
      <c r="X21" s="646"/>
      <c r="Y21" s="647"/>
      <c r="Z21" s="683">
        <v>25.8</v>
      </c>
      <c r="AA21" s="683"/>
      <c r="AB21" s="683"/>
      <c r="AC21" s="683"/>
      <c r="AD21" s="684">
        <v>11895584</v>
      </c>
      <c r="AE21" s="684"/>
      <c r="AF21" s="684"/>
      <c r="AG21" s="684"/>
      <c r="AH21" s="684"/>
      <c r="AI21" s="684"/>
      <c r="AJ21" s="684"/>
      <c r="AK21" s="684"/>
      <c r="AL21" s="648">
        <v>44.6</v>
      </c>
      <c r="AM21" s="649"/>
      <c r="AN21" s="649"/>
      <c r="AO21" s="685"/>
      <c r="AP21" s="642" t="s">
        <v>266</v>
      </c>
      <c r="AQ21" s="722"/>
      <c r="AR21" s="722"/>
      <c r="AS21" s="722"/>
      <c r="AT21" s="722"/>
      <c r="AU21" s="722"/>
      <c r="AV21" s="722"/>
      <c r="AW21" s="722"/>
      <c r="AX21" s="722"/>
      <c r="AY21" s="722"/>
      <c r="AZ21" s="722"/>
      <c r="BA21" s="722"/>
      <c r="BB21" s="722"/>
      <c r="BC21" s="722"/>
      <c r="BD21" s="722"/>
      <c r="BE21" s="722"/>
      <c r="BF21" s="723"/>
      <c r="BG21" s="645">
        <v>69091</v>
      </c>
      <c r="BH21" s="646"/>
      <c r="BI21" s="646"/>
      <c r="BJ21" s="646"/>
      <c r="BK21" s="646"/>
      <c r="BL21" s="646"/>
      <c r="BM21" s="646"/>
      <c r="BN21" s="647"/>
      <c r="BO21" s="683">
        <v>0.6</v>
      </c>
      <c r="BP21" s="683"/>
      <c r="BQ21" s="683"/>
      <c r="BR21" s="683"/>
      <c r="BS21" s="684" t="s">
        <v>122</v>
      </c>
      <c r="BT21" s="684"/>
      <c r="BU21" s="684"/>
      <c r="BV21" s="684"/>
      <c r="BW21" s="684"/>
      <c r="BX21" s="684"/>
      <c r="BY21" s="684"/>
      <c r="BZ21" s="684"/>
      <c r="CA21" s="684"/>
      <c r="CB21" s="724"/>
      <c r="CD21" s="626"/>
      <c r="CE21" s="627"/>
      <c r="CF21" s="627"/>
      <c r="CG21" s="627"/>
      <c r="CH21" s="627"/>
      <c r="CI21" s="627"/>
      <c r="CJ21" s="627"/>
      <c r="CK21" s="627"/>
      <c r="CL21" s="627"/>
      <c r="CM21" s="627"/>
      <c r="CN21" s="627"/>
      <c r="CO21" s="627"/>
      <c r="CP21" s="627"/>
      <c r="CQ21" s="628"/>
      <c r="CR21" s="730"/>
      <c r="CS21" s="731"/>
      <c r="CT21" s="731"/>
      <c r="CU21" s="731"/>
      <c r="CV21" s="731"/>
      <c r="CW21" s="731"/>
      <c r="CX21" s="731"/>
      <c r="CY21" s="732"/>
      <c r="CZ21" s="733"/>
      <c r="DA21" s="733"/>
      <c r="DB21" s="733"/>
      <c r="DC21" s="733"/>
      <c r="DD21" s="734"/>
      <c r="DE21" s="731"/>
      <c r="DF21" s="731"/>
      <c r="DG21" s="731"/>
      <c r="DH21" s="731"/>
      <c r="DI21" s="731"/>
      <c r="DJ21" s="731"/>
      <c r="DK21" s="731"/>
      <c r="DL21" s="731"/>
      <c r="DM21" s="731"/>
      <c r="DN21" s="731"/>
      <c r="DO21" s="731"/>
      <c r="DP21" s="732"/>
      <c r="DQ21" s="734"/>
      <c r="DR21" s="731"/>
      <c r="DS21" s="731"/>
      <c r="DT21" s="731"/>
      <c r="DU21" s="731"/>
      <c r="DV21" s="731"/>
      <c r="DW21" s="731"/>
      <c r="DX21" s="731"/>
      <c r="DY21" s="731"/>
      <c r="DZ21" s="731"/>
      <c r="EA21" s="731"/>
      <c r="EB21" s="731"/>
      <c r="EC21" s="738"/>
    </row>
    <row r="22" spans="2:133" ht="11.25" customHeight="1" x14ac:dyDescent="0.25">
      <c r="B22" s="642" t="s">
        <v>267</v>
      </c>
      <c r="C22" s="643"/>
      <c r="D22" s="643"/>
      <c r="E22" s="643"/>
      <c r="F22" s="643"/>
      <c r="G22" s="643"/>
      <c r="H22" s="643"/>
      <c r="I22" s="643"/>
      <c r="J22" s="643"/>
      <c r="K22" s="643"/>
      <c r="L22" s="643"/>
      <c r="M22" s="643"/>
      <c r="N22" s="643"/>
      <c r="O22" s="643"/>
      <c r="P22" s="643"/>
      <c r="Q22" s="644"/>
      <c r="R22" s="645">
        <v>11895584</v>
      </c>
      <c r="S22" s="646"/>
      <c r="T22" s="646"/>
      <c r="U22" s="646"/>
      <c r="V22" s="646"/>
      <c r="W22" s="646"/>
      <c r="X22" s="646"/>
      <c r="Y22" s="647"/>
      <c r="Z22" s="683">
        <v>23.9</v>
      </c>
      <c r="AA22" s="683"/>
      <c r="AB22" s="683"/>
      <c r="AC22" s="683"/>
      <c r="AD22" s="684">
        <v>11895584</v>
      </c>
      <c r="AE22" s="684"/>
      <c r="AF22" s="684"/>
      <c r="AG22" s="684"/>
      <c r="AH22" s="684"/>
      <c r="AI22" s="684"/>
      <c r="AJ22" s="684"/>
      <c r="AK22" s="684"/>
      <c r="AL22" s="648">
        <v>44.6</v>
      </c>
      <c r="AM22" s="649"/>
      <c r="AN22" s="649"/>
      <c r="AO22" s="685"/>
      <c r="AP22" s="642" t="s">
        <v>268</v>
      </c>
      <c r="AQ22" s="722"/>
      <c r="AR22" s="722"/>
      <c r="AS22" s="722"/>
      <c r="AT22" s="722"/>
      <c r="AU22" s="722"/>
      <c r="AV22" s="722"/>
      <c r="AW22" s="722"/>
      <c r="AX22" s="722"/>
      <c r="AY22" s="722"/>
      <c r="AZ22" s="722"/>
      <c r="BA22" s="722"/>
      <c r="BB22" s="722"/>
      <c r="BC22" s="722"/>
      <c r="BD22" s="722"/>
      <c r="BE22" s="722"/>
      <c r="BF22" s="723"/>
      <c r="BG22" s="645" t="s">
        <v>122</v>
      </c>
      <c r="BH22" s="646"/>
      <c r="BI22" s="646"/>
      <c r="BJ22" s="646"/>
      <c r="BK22" s="646"/>
      <c r="BL22" s="646"/>
      <c r="BM22" s="646"/>
      <c r="BN22" s="647"/>
      <c r="BO22" s="683" t="s">
        <v>122</v>
      </c>
      <c r="BP22" s="683"/>
      <c r="BQ22" s="683"/>
      <c r="BR22" s="683"/>
      <c r="BS22" s="684" t="s">
        <v>122</v>
      </c>
      <c r="BT22" s="684"/>
      <c r="BU22" s="684"/>
      <c r="BV22" s="684"/>
      <c r="BW22" s="684"/>
      <c r="BX22" s="684"/>
      <c r="BY22" s="684"/>
      <c r="BZ22" s="684"/>
      <c r="CA22" s="684"/>
      <c r="CB22" s="724"/>
      <c r="CD22" s="697" t="s">
        <v>269</v>
      </c>
      <c r="CE22" s="698"/>
      <c r="CF22" s="698"/>
      <c r="CG22" s="698"/>
      <c r="CH22" s="698"/>
      <c r="CI22" s="698"/>
      <c r="CJ22" s="698"/>
      <c r="CK22" s="698"/>
      <c r="CL22" s="698"/>
      <c r="CM22" s="698"/>
      <c r="CN22" s="698"/>
      <c r="CO22" s="698"/>
      <c r="CP22" s="698"/>
      <c r="CQ22" s="698"/>
      <c r="CR22" s="698"/>
      <c r="CS22" s="698"/>
      <c r="CT22" s="698"/>
      <c r="CU22" s="698"/>
      <c r="CV22" s="698"/>
      <c r="CW22" s="698"/>
      <c r="CX22" s="698"/>
      <c r="CY22" s="698"/>
      <c r="CZ22" s="698"/>
      <c r="DA22" s="698"/>
      <c r="DB22" s="698"/>
      <c r="DC22" s="698"/>
      <c r="DD22" s="698"/>
      <c r="DE22" s="698"/>
      <c r="DF22" s="698"/>
      <c r="DG22" s="698"/>
      <c r="DH22" s="698"/>
      <c r="DI22" s="698"/>
      <c r="DJ22" s="698"/>
      <c r="DK22" s="698"/>
      <c r="DL22" s="698"/>
      <c r="DM22" s="698"/>
      <c r="DN22" s="698"/>
      <c r="DO22" s="698"/>
      <c r="DP22" s="698"/>
      <c r="DQ22" s="698"/>
      <c r="DR22" s="698"/>
      <c r="DS22" s="698"/>
      <c r="DT22" s="698"/>
      <c r="DU22" s="698"/>
      <c r="DV22" s="698"/>
      <c r="DW22" s="698"/>
      <c r="DX22" s="698"/>
      <c r="DY22" s="698"/>
      <c r="DZ22" s="698"/>
      <c r="EA22" s="698"/>
      <c r="EB22" s="698"/>
      <c r="EC22" s="699"/>
    </row>
    <row r="23" spans="2:133" ht="11.25" customHeight="1" x14ac:dyDescent="0.25">
      <c r="B23" s="642" t="s">
        <v>270</v>
      </c>
      <c r="C23" s="643"/>
      <c r="D23" s="643"/>
      <c r="E23" s="643"/>
      <c r="F23" s="643"/>
      <c r="G23" s="643"/>
      <c r="H23" s="643"/>
      <c r="I23" s="643"/>
      <c r="J23" s="643"/>
      <c r="K23" s="643"/>
      <c r="L23" s="643"/>
      <c r="M23" s="643"/>
      <c r="N23" s="643"/>
      <c r="O23" s="643"/>
      <c r="P23" s="643"/>
      <c r="Q23" s="644"/>
      <c r="R23" s="645">
        <v>911723</v>
      </c>
      <c r="S23" s="646"/>
      <c r="T23" s="646"/>
      <c r="U23" s="646"/>
      <c r="V23" s="646"/>
      <c r="W23" s="646"/>
      <c r="X23" s="646"/>
      <c r="Y23" s="647"/>
      <c r="Z23" s="683">
        <v>1.8</v>
      </c>
      <c r="AA23" s="683"/>
      <c r="AB23" s="683"/>
      <c r="AC23" s="683"/>
      <c r="AD23" s="684" t="s">
        <v>122</v>
      </c>
      <c r="AE23" s="684"/>
      <c r="AF23" s="684"/>
      <c r="AG23" s="684"/>
      <c r="AH23" s="684"/>
      <c r="AI23" s="684"/>
      <c r="AJ23" s="684"/>
      <c r="AK23" s="684"/>
      <c r="AL23" s="648" t="s">
        <v>122</v>
      </c>
      <c r="AM23" s="649"/>
      <c r="AN23" s="649"/>
      <c r="AO23" s="685"/>
      <c r="AP23" s="642" t="s">
        <v>271</v>
      </c>
      <c r="AQ23" s="722"/>
      <c r="AR23" s="722"/>
      <c r="AS23" s="722"/>
      <c r="AT23" s="722"/>
      <c r="AU23" s="722"/>
      <c r="AV23" s="722"/>
      <c r="AW23" s="722"/>
      <c r="AX23" s="722"/>
      <c r="AY23" s="722"/>
      <c r="AZ23" s="722"/>
      <c r="BA23" s="722"/>
      <c r="BB23" s="722"/>
      <c r="BC23" s="722"/>
      <c r="BD23" s="722"/>
      <c r="BE23" s="722"/>
      <c r="BF23" s="723"/>
      <c r="BG23" s="645">
        <v>442694</v>
      </c>
      <c r="BH23" s="646"/>
      <c r="BI23" s="646"/>
      <c r="BJ23" s="646"/>
      <c r="BK23" s="646"/>
      <c r="BL23" s="646"/>
      <c r="BM23" s="646"/>
      <c r="BN23" s="647"/>
      <c r="BO23" s="683">
        <v>3.8</v>
      </c>
      <c r="BP23" s="683"/>
      <c r="BQ23" s="683"/>
      <c r="BR23" s="683"/>
      <c r="BS23" s="684" t="s">
        <v>122</v>
      </c>
      <c r="BT23" s="684"/>
      <c r="BU23" s="684"/>
      <c r="BV23" s="684"/>
      <c r="BW23" s="684"/>
      <c r="BX23" s="684"/>
      <c r="BY23" s="684"/>
      <c r="BZ23" s="684"/>
      <c r="CA23" s="684"/>
      <c r="CB23" s="724"/>
      <c r="CD23" s="697" t="s">
        <v>211</v>
      </c>
      <c r="CE23" s="698"/>
      <c r="CF23" s="698"/>
      <c r="CG23" s="698"/>
      <c r="CH23" s="698"/>
      <c r="CI23" s="698"/>
      <c r="CJ23" s="698"/>
      <c r="CK23" s="698"/>
      <c r="CL23" s="698"/>
      <c r="CM23" s="698"/>
      <c r="CN23" s="698"/>
      <c r="CO23" s="698"/>
      <c r="CP23" s="698"/>
      <c r="CQ23" s="699"/>
      <c r="CR23" s="697" t="s">
        <v>272</v>
      </c>
      <c r="CS23" s="698"/>
      <c r="CT23" s="698"/>
      <c r="CU23" s="698"/>
      <c r="CV23" s="698"/>
      <c r="CW23" s="698"/>
      <c r="CX23" s="698"/>
      <c r="CY23" s="699"/>
      <c r="CZ23" s="697" t="s">
        <v>273</v>
      </c>
      <c r="DA23" s="698"/>
      <c r="DB23" s="698"/>
      <c r="DC23" s="699"/>
      <c r="DD23" s="697" t="s">
        <v>274</v>
      </c>
      <c r="DE23" s="698"/>
      <c r="DF23" s="698"/>
      <c r="DG23" s="698"/>
      <c r="DH23" s="698"/>
      <c r="DI23" s="698"/>
      <c r="DJ23" s="698"/>
      <c r="DK23" s="699"/>
      <c r="DL23" s="735" t="s">
        <v>275</v>
      </c>
      <c r="DM23" s="736"/>
      <c r="DN23" s="736"/>
      <c r="DO23" s="736"/>
      <c r="DP23" s="736"/>
      <c r="DQ23" s="736"/>
      <c r="DR23" s="736"/>
      <c r="DS23" s="736"/>
      <c r="DT23" s="736"/>
      <c r="DU23" s="736"/>
      <c r="DV23" s="737"/>
      <c r="DW23" s="697" t="s">
        <v>276</v>
      </c>
      <c r="DX23" s="698"/>
      <c r="DY23" s="698"/>
      <c r="DZ23" s="698"/>
      <c r="EA23" s="698"/>
      <c r="EB23" s="698"/>
      <c r="EC23" s="699"/>
    </row>
    <row r="24" spans="2:133" ht="11.25" customHeight="1" x14ac:dyDescent="0.25">
      <c r="B24" s="642" t="s">
        <v>277</v>
      </c>
      <c r="C24" s="643"/>
      <c r="D24" s="643"/>
      <c r="E24" s="643"/>
      <c r="F24" s="643"/>
      <c r="G24" s="643"/>
      <c r="H24" s="643"/>
      <c r="I24" s="643"/>
      <c r="J24" s="643"/>
      <c r="K24" s="643"/>
      <c r="L24" s="643"/>
      <c r="M24" s="643"/>
      <c r="N24" s="643"/>
      <c r="O24" s="643"/>
      <c r="P24" s="643"/>
      <c r="Q24" s="644"/>
      <c r="R24" s="645">
        <v>58</v>
      </c>
      <c r="S24" s="646"/>
      <c r="T24" s="646"/>
      <c r="U24" s="646"/>
      <c r="V24" s="646"/>
      <c r="W24" s="646"/>
      <c r="X24" s="646"/>
      <c r="Y24" s="647"/>
      <c r="Z24" s="683">
        <v>0</v>
      </c>
      <c r="AA24" s="683"/>
      <c r="AB24" s="683"/>
      <c r="AC24" s="683"/>
      <c r="AD24" s="684" t="s">
        <v>122</v>
      </c>
      <c r="AE24" s="684"/>
      <c r="AF24" s="684"/>
      <c r="AG24" s="684"/>
      <c r="AH24" s="684"/>
      <c r="AI24" s="684"/>
      <c r="AJ24" s="684"/>
      <c r="AK24" s="684"/>
      <c r="AL24" s="648" t="s">
        <v>122</v>
      </c>
      <c r="AM24" s="649"/>
      <c r="AN24" s="649"/>
      <c r="AO24" s="685"/>
      <c r="AP24" s="642" t="s">
        <v>278</v>
      </c>
      <c r="AQ24" s="722"/>
      <c r="AR24" s="722"/>
      <c r="AS24" s="722"/>
      <c r="AT24" s="722"/>
      <c r="AU24" s="722"/>
      <c r="AV24" s="722"/>
      <c r="AW24" s="722"/>
      <c r="AX24" s="722"/>
      <c r="AY24" s="722"/>
      <c r="AZ24" s="722"/>
      <c r="BA24" s="722"/>
      <c r="BB24" s="722"/>
      <c r="BC24" s="722"/>
      <c r="BD24" s="722"/>
      <c r="BE24" s="722"/>
      <c r="BF24" s="723"/>
      <c r="BG24" s="645" t="s">
        <v>122</v>
      </c>
      <c r="BH24" s="646"/>
      <c r="BI24" s="646"/>
      <c r="BJ24" s="646"/>
      <c r="BK24" s="646"/>
      <c r="BL24" s="646"/>
      <c r="BM24" s="646"/>
      <c r="BN24" s="647"/>
      <c r="BO24" s="683" t="s">
        <v>122</v>
      </c>
      <c r="BP24" s="683"/>
      <c r="BQ24" s="683"/>
      <c r="BR24" s="683"/>
      <c r="BS24" s="684" t="s">
        <v>122</v>
      </c>
      <c r="BT24" s="684"/>
      <c r="BU24" s="684"/>
      <c r="BV24" s="684"/>
      <c r="BW24" s="684"/>
      <c r="BX24" s="684"/>
      <c r="BY24" s="684"/>
      <c r="BZ24" s="684"/>
      <c r="CA24" s="684"/>
      <c r="CB24" s="724"/>
      <c r="CD24" s="703" t="s">
        <v>279</v>
      </c>
      <c r="CE24" s="704"/>
      <c r="CF24" s="704"/>
      <c r="CG24" s="704"/>
      <c r="CH24" s="704"/>
      <c r="CI24" s="704"/>
      <c r="CJ24" s="704"/>
      <c r="CK24" s="704"/>
      <c r="CL24" s="704"/>
      <c r="CM24" s="704"/>
      <c r="CN24" s="704"/>
      <c r="CO24" s="704"/>
      <c r="CP24" s="704"/>
      <c r="CQ24" s="705"/>
      <c r="CR24" s="700">
        <v>21978654</v>
      </c>
      <c r="CS24" s="701"/>
      <c r="CT24" s="701"/>
      <c r="CU24" s="701"/>
      <c r="CV24" s="701"/>
      <c r="CW24" s="701"/>
      <c r="CX24" s="701"/>
      <c r="CY24" s="726"/>
      <c r="CZ24" s="727">
        <v>45.5</v>
      </c>
      <c r="DA24" s="709"/>
      <c r="DB24" s="709"/>
      <c r="DC24" s="729"/>
      <c r="DD24" s="725">
        <v>14772622</v>
      </c>
      <c r="DE24" s="701"/>
      <c r="DF24" s="701"/>
      <c r="DG24" s="701"/>
      <c r="DH24" s="701"/>
      <c r="DI24" s="701"/>
      <c r="DJ24" s="701"/>
      <c r="DK24" s="726"/>
      <c r="DL24" s="725">
        <v>12411589</v>
      </c>
      <c r="DM24" s="701"/>
      <c r="DN24" s="701"/>
      <c r="DO24" s="701"/>
      <c r="DP24" s="701"/>
      <c r="DQ24" s="701"/>
      <c r="DR24" s="701"/>
      <c r="DS24" s="701"/>
      <c r="DT24" s="701"/>
      <c r="DU24" s="701"/>
      <c r="DV24" s="726"/>
      <c r="DW24" s="727">
        <v>46.2</v>
      </c>
      <c r="DX24" s="709"/>
      <c r="DY24" s="709"/>
      <c r="DZ24" s="709"/>
      <c r="EA24" s="709"/>
      <c r="EB24" s="709"/>
      <c r="EC24" s="728"/>
    </row>
    <row r="25" spans="2:133" ht="11.25" customHeight="1" x14ac:dyDescent="0.25">
      <c r="B25" s="642" t="s">
        <v>280</v>
      </c>
      <c r="C25" s="643"/>
      <c r="D25" s="643"/>
      <c r="E25" s="643"/>
      <c r="F25" s="643"/>
      <c r="G25" s="643"/>
      <c r="H25" s="643"/>
      <c r="I25" s="643"/>
      <c r="J25" s="643"/>
      <c r="K25" s="643"/>
      <c r="L25" s="643"/>
      <c r="M25" s="643"/>
      <c r="N25" s="643"/>
      <c r="O25" s="643"/>
      <c r="P25" s="643"/>
      <c r="Q25" s="644"/>
      <c r="R25" s="645">
        <v>27928779</v>
      </c>
      <c r="S25" s="646"/>
      <c r="T25" s="646"/>
      <c r="U25" s="646"/>
      <c r="V25" s="646"/>
      <c r="W25" s="646"/>
      <c r="X25" s="646"/>
      <c r="Y25" s="647"/>
      <c r="Z25" s="683">
        <v>56.2</v>
      </c>
      <c r="AA25" s="683"/>
      <c r="AB25" s="683"/>
      <c r="AC25" s="683"/>
      <c r="AD25" s="684">
        <v>26574304</v>
      </c>
      <c r="AE25" s="684"/>
      <c r="AF25" s="684"/>
      <c r="AG25" s="684"/>
      <c r="AH25" s="684"/>
      <c r="AI25" s="684"/>
      <c r="AJ25" s="684"/>
      <c r="AK25" s="684"/>
      <c r="AL25" s="648">
        <v>99.7</v>
      </c>
      <c r="AM25" s="649"/>
      <c r="AN25" s="649"/>
      <c r="AO25" s="685"/>
      <c r="AP25" s="642" t="s">
        <v>281</v>
      </c>
      <c r="AQ25" s="722"/>
      <c r="AR25" s="722"/>
      <c r="AS25" s="722"/>
      <c r="AT25" s="722"/>
      <c r="AU25" s="722"/>
      <c r="AV25" s="722"/>
      <c r="AW25" s="722"/>
      <c r="AX25" s="722"/>
      <c r="AY25" s="722"/>
      <c r="AZ25" s="722"/>
      <c r="BA25" s="722"/>
      <c r="BB25" s="722"/>
      <c r="BC25" s="722"/>
      <c r="BD25" s="722"/>
      <c r="BE25" s="722"/>
      <c r="BF25" s="723"/>
      <c r="BG25" s="645" t="s">
        <v>122</v>
      </c>
      <c r="BH25" s="646"/>
      <c r="BI25" s="646"/>
      <c r="BJ25" s="646"/>
      <c r="BK25" s="646"/>
      <c r="BL25" s="646"/>
      <c r="BM25" s="646"/>
      <c r="BN25" s="647"/>
      <c r="BO25" s="683" t="s">
        <v>122</v>
      </c>
      <c r="BP25" s="683"/>
      <c r="BQ25" s="683"/>
      <c r="BR25" s="683"/>
      <c r="BS25" s="684" t="s">
        <v>122</v>
      </c>
      <c r="BT25" s="684"/>
      <c r="BU25" s="684"/>
      <c r="BV25" s="684"/>
      <c r="BW25" s="684"/>
      <c r="BX25" s="684"/>
      <c r="BY25" s="684"/>
      <c r="BZ25" s="684"/>
      <c r="CA25" s="684"/>
      <c r="CB25" s="724"/>
      <c r="CD25" s="642" t="s">
        <v>282</v>
      </c>
      <c r="CE25" s="643"/>
      <c r="CF25" s="643"/>
      <c r="CG25" s="643"/>
      <c r="CH25" s="643"/>
      <c r="CI25" s="643"/>
      <c r="CJ25" s="643"/>
      <c r="CK25" s="643"/>
      <c r="CL25" s="643"/>
      <c r="CM25" s="643"/>
      <c r="CN25" s="643"/>
      <c r="CO25" s="643"/>
      <c r="CP25" s="643"/>
      <c r="CQ25" s="644"/>
      <c r="CR25" s="645">
        <v>6977309</v>
      </c>
      <c r="CS25" s="658"/>
      <c r="CT25" s="658"/>
      <c r="CU25" s="658"/>
      <c r="CV25" s="658"/>
      <c r="CW25" s="658"/>
      <c r="CX25" s="658"/>
      <c r="CY25" s="659"/>
      <c r="CZ25" s="648">
        <v>14.5</v>
      </c>
      <c r="DA25" s="660"/>
      <c r="DB25" s="660"/>
      <c r="DC25" s="661"/>
      <c r="DD25" s="651">
        <v>6359062</v>
      </c>
      <c r="DE25" s="658"/>
      <c r="DF25" s="658"/>
      <c r="DG25" s="658"/>
      <c r="DH25" s="658"/>
      <c r="DI25" s="658"/>
      <c r="DJ25" s="658"/>
      <c r="DK25" s="659"/>
      <c r="DL25" s="651">
        <v>5205259</v>
      </c>
      <c r="DM25" s="658"/>
      <c r="DN25" s="658"/>
      <c r="DO25" s="658"/>
      <c r="DP25" s="658"/>
      <c r="DQ25" s="658"/>
      <c r="DR25" s="658"/>
      <c r="DS25" s="658"/>
      <c r="DT25" s="658"/>
      <c r="DU25" s="658"/>
      <c r="DV25" s="659"/>
      <c r="DW25" s="648">
        <v>19.399999999999999</v>
      </c>
      <c r="DX25" s="660"/>
      <c r="DY25" s="660"/>
      <c r="DZ25" s="660"/>
      <c r="EA25" s="660"/>
      <c r="EB25" s="660"/>
      <c r="EC25" s="672"/>
    </row>
    <row r="26" spans="2:133" ht="11.25" customHeight="1" x14ac:dyDescent="0.25">
      <c r="B26" s="642" t="s">
        <v>283</v>
      </c>
      <c r="C26" s="643"/>
      <c r="D26" s="643"/>
      <c r="E26" s="643"/>
      <c r="F26" s="643"/>
      <c r="G26" s="643"/>
      <c r="H26" s="643"/>
      <c r="I26" s="643"/>
      <c r="J26" s="643"/>
      <c r="K26" s="643"/>
      <c r="L26" s="643"/>
      <c r="M26" s="643"/>
      <c r="N26" s="643"/>
      <c r="O26" s="643"/>
      <c r="P26" s="643"/>
      <c r="Q26" s="644"/>
      <c r="R26" s="645">
        <v>10777</v>
      </c>
      <c r="S26" s="646"/>
      <c r="T26" s="646"/>
      <c r="U26" s="646"/>
      <c r="V26" s="646"/>
      <c r="W26" s="646"/>
      <c r="X26" s="646"/>
      <c r="Y26" s="647"/>
      <c r="Z26" s="683">
        <v>0</v>
      </c>
      <c r="AA26" s="683"/>
      <c r="AB26" s="683"/>
      <c r="AC26" s="683"/>
      <c r="AD26" s="684">
        <v>10777</v>
      </c>
      <c r="AE26" s="684"/>
      <c r="AF26" s="684"/>
      <c r="AG26" s="684"/>
      <c r="AH26" s="684"/>
      <c r="AI26" s="684"/>
      <c r="AJ26" s="684"/>
      <c r="AK26" s="684"/>
      <c r="AL26" s="648">
        <v>0</v>
      </c>
      <c r="AM26" s="649"/>
      <c r="AN26" s="649"/>
      <c r="AO26" s="685"/>
      <c r="AP26" s="642" t="s">
        <v>284</v>
      </c>
      <c r="AQ26" s="722"/>
      <c r="AR26" s="722"/>
      <c r="AS26" s="722"/>
      <c r="AT26" s="722"/>
      <c r="AU26" s="722"/>
      <c r="AV26" s="722"/>
      <c r="AW26" s="722"/>
      <c r="AX26" s="722"/>
      <c r="AY26" s="722"/>
      <c r="AZ26" s="722"/>
      <c r="BA26" s="722"/>
      <c r="BB26" s="722"/>
      <c r="BC26" s="722"/>
      <c r="BD26" s="722"/>
      <c r="BE26" s="722"/>
      <c r="BF26" s="723"/>
      <c r="BG26" s="645" t="s">
        <v>122</v>
      </c>
      <c r="BH26" s="646"/>
      <c r="BI26" s="646"/>
      <c r="BJ26" s="646"/>
      <c r="BK26" s="646"/>
      <c r="BL26" s="646"/>
      <c r="BM26" s="646"/>
      <c r="BN26" s="647"/>
      <c r="BO26" s="683" t="s">
        <v>122</v>
      </c>
      <c r="BP26" s="683"/>
      <c r="BQ26" s="683"/>
      <c r="BR26" s="683"/>
      <c r="BS26" s="684" t="s">
        <v>122</v>
      </c>
      <c r="BT26" s="684"/>
      <c r="BU26" s="684"/>
      <c r="BV26" s="684"/>
      <c r="BW26" s="684"/>
      <c r="BX26" s="684"/>
      <c r="BY26" s="684"/>
      <c r="BZ26" s="684"/>
      <c r="CA26" s="684"/>
      <c r="CB26" s="724"/>
      <c r="CD26" s="642" t="s">
        <v>285</v>
      </c>
      <c r="CE26" s="643"/>
      <c r="CF26" s="643"/>
      <c r="CG26" s="643"/>
      <c r="CH26" s="643"/>
      <c r="CI26" s="643"/>
      <c r="CJ26" s="643"/>
      <c r="CK26" s="643"/>
      <c r="CL26" s="643"/>
      <c r="CM26" s="643"/>
      <c r="CN26" s="643"/>
      <c r="CO26" s="643"/>
      <c r="CP26" s="643"/>
      <c r="CQ26" s="644"/>
      <c r="CR26" s="645">
        <v>4321308</v>
      </c>
      <c r="CS26" s="646"/>
      <c r="CT26" s="646"/>
      <c r="CU26" s="646"/>
      <c r="CV26" s="646"/>
      <c r="CW26" s="646"/>
      <c r="CX26" s="646"/>
      <c r="CY26" s="647"/>
      <c r="CZ26" s="648">
        <v>9</v>
      </c>
      <c r="DA26" s="660"/>
      <c r="DB26" s="660"/>
      <c r="DC26" s="661"/>
      <c r="DD26" s="651">
        <v>4020201</v>
      </c>
      <c r="DE26" s="646"/>
      <c r="DF26" s="646"/>
      <c r="DG26" s="646"/>
      <c r="DH26" s="646"/>
      <c r="DI26" s="646"/>
      <c r="DJ26" s="646"/>
      <c r="DK26" s="647"/>
      <c r="DL26" s="651" t="s">
        <v>122</v>
      </c>
      <c r="DM26" s="646"/>
      <c r="DN26" s="646"/>
      <c r="DO26" s="646"/>
      <c r="DP26" s="646"/>
      <c r="DQ26" s="646"/>
      <c r="DR26" s="646"/>
      <c r="DS26" s="646"/>
      <c r="DT26" s="646"/>
      <c r="DU26" s="646"/>
      <c r="DV26" s="647"/>
      <c r="DW26" s="648" t="s">
        <v>122</v>
      </c>
      <c r="DX26" s="660"/>
      <c r="DY26" s="660"/>
      <c r="DZ26" s="660"/>
      <c r="EA26" s="660"/>
      <c r="EB26" s="660"/>
      <c r="EC26" s="672"/>
    </row>
    <row r="27" spans="2:133" ht="11.25" customHeight="1" x14ac:dyDescent="0.25">
      <c r="B27" s="642" t="s">
        <v>286</v>
      </c>
      <c r="C27" s="643"/>
      <c r="D27" s="643"/>
      <c r="E27" s="643"/>
      <c r="F27" s="643"/>
      <c r="G27" s="643"/>
      <c r="H27" s="643"/>
      <c r="I27" s="643"/>
      <c r="J27" s="643"/>
      <c r="K27" s="643"/>
      <c r="L27" s="643"/>
      <c r="M27" s="643"/>
      <c r="N27" s="643"/>
      <c r="O27" s="643"/>
      <c r="P27" s="643"/>
      <c r="Q27" s="644"/>
      <c r="R27" s="645">
        <v>68849</v>
      </c>
      <c r="S27" s="646"/>
      <c r="T27" s="646"/>
      <c r="U27" s="646"/>
      <c r="V27" s="646"/>
      <c r="W27" s="646"/>
      <c r="X27" s="646"/>
      <c r="Y27" s="647"/>
      <c r="Z27" s="683">
        <v>0.1</v>
      </c>
      <c r="AA27" s="683"/>
      <c r="AB27" s="683"/>
      <c r="AC27" s="683"/>
      <c r="AD27" s="684" t="s">
        <v>122</v>
      </c>
      <c r="AE27" s="684"/>
      <c r="AF27" s="684"/>
      <c r="AG27" s="684"/>
      <c r="AH27" s="684"/>
      <c r="AI27" s="684"/>
      <c r="AJ27" s="684"/>
      <c r="AK27" s="684"/>
      <c r="AL27" s="648" t="s">
        <v>122</v>
      </c>
      <c r="AM27" s="649"/>
      <c r="AN27" s="649"/>
      <c r="AO27" s="685"/>
      <c r="AP27" s="642" t="s">
        <v>287</v>
      </c>
      <c r="AQ27" s="643"/>
      <c r="AR27" s="643"/>
      <c r="AS27" s="643"/>
      <c r="AT27" s="643"/>
      <c r="AU27" s="643"/>
      <c r="AV27" s="643"/>
      <c r="AW27" s="643"/>
      <c r="AX27" s="643"/>
      <c r="AY27" s="643"/>
      <c r="AZ27" s="643"/>
      <c r="BA27" s="643"/>
      <c r="BB27" s="643"/>
      <c r="BC27" s="643"/>
      <c r="BD27" s="643"/>
      <c r="BE27" s="643"/>
      <c r="BF27" s="644"/>
      <c r="BG27" s="645">
        <v>11761935</v>
      </c>
      <c r="BH27" s="646"/>
      <c r="BI27" s="646"/>
      <c r="BJ27" s="646"/>
      <c r="BK27" s="646"/>
      <c r="BL27" s="646"/>
      <c r="BM27" s="646"/>
      <c r="BN27" s="647"/>
      <c r="BO27" s="683">
        <v>100</v>
      </c>
      <c r="BP27" s="683"/>
      <c r="BQ27" s="683"/>
      <c r="BR27" s="683"/>
      <c r="BS27" s="684">
        <v>104544</v>
      </c>
      <c r="BT27" s="684"/>
      <c r="BU27" s="684"/>
      <c r="BV27" s="684"/>
      <c r="BW27" s="684"/>
      <c r="BX27" s="684"/>
      <c r="BY27" s="684"/>
      <c r="BZ27" s="684"/>
      <c r="CA27" s="684"/>
      <c r="CB27" s="724"/>
      <c r="CD27" s="642" t="s">
        <v>288</v>
      </c>
      <c r="CE27" s="643"/>
      <c r="CF27" s="643"/>
      <c r="CG27" s="643"/>
      <c r="CH27" s="643"/>
      <c r="CI27" s="643"/>
      <c r="CJ27" s="643"/>
      <c r="CK27" s="643"/>
      <c r="CL27" s="643"/>
      <c r="CM27" s="643"/>
      <c r="CN27" s="643"/>
      <c r="CO27" s="643"/>
      <c r="CP27" s="643"/>
      <c r="CQ27" s="644"/>
      <c r="CR27" s="645">
        <v>10409146</v>
      </c>
      <c r="CS27" s="658"/>
      <c r="CT27" s="658"/>
      <c r="CU27" s="658"/>
      <c r="CV27" s="658"/>
      <c r="CW27" s="658"/>
      <c r="CX27" s="658"/>
      <c r="CY27" s="659"/>
      <c r="CZ27" s="648">
        <v>21.6</v>
      </c>
      <c r="DA27" s="660"/>
      <c r="DB27" s="660"/>
      <c r="DC27" s="661"/>
      <c r="DD27" s="651">
        <v>3871183</v>
      </c>
      <c r="DE27" s="658"/>
      <c r="DF27" s="658"/>
      <c r="DG27" s="658"/>
      <c r="DH27" s="658"/>
      <c r="DI27" s="658"/>
      <c r="DJ27" s="658"/>
      <c r="DK27" s="659"/>
      <c r="DL27" s="651">
        <v>2663953</v>
      </c>
      <c r="DM27" s="658"/>
      <c r="DN27" s="658"/>
      <c r="DO27" s="658"/>
      <c r="DP27" s="658"/>
      <c r="DQ27" s="658"/>
      <c r="DR27" s="658"/>
      <c r="DS27" s="658"/>
      <c r="DT27" s="658"/>
      <c r="DU27" s="658"/>
      <c r="DV27" s="659"/>
      <c r="DW27" s="648">
        <v>9.9</v>
      </c>
      <c r="DX27" s="660"/>
      <c r="DY27" s="660"/>
      <c r="DZ27" s="660"/>
      <c r="EA27" s="660"/>
      <c r="EB27" s="660"/>
      <c r="EC27" s="672"/>
    </row>
    <row r="28" spans="2:133" ht="11.25" customHeight="1" x14ac:dyDescent="0.25">
      <c r="B28" s="642" t="s">
        <v>289</v>
      </c>
      <c r="C28" s="643"/>
      <c r="D28" s="643"/>
      <c r="E28" s="643"/>
      <c r="F28" s="643"/>
      <c r="G28" s="643"/>
      <c r="H28" s="643"/>
      <c r="I28" s="643"/>
      <c r="J28" s="643"/>
      <c r="K28" s="643"/>
      <c r="L28" s="643"/>
      <c r="M28" s="643"/>
      <c r="N28" s="643"/>
      <c r="O28" s="643"/>
      <c r="P28" s="643"/>
      <c r="Q28" s="644"/>
      <c r="R28" s="645">
        <v>271123</v>
      </c>
      <c r="S28" s="646"/>
      <c r="T28" s="646"/>
      <c r="U28" s="646"/>
      <c r="V28" s="646"/>
      <c r="W28" s="646"/>
      <c r="X28" s="646"/>
      <c r="Y28" s="647"/>
      <c r="Z28" s="683">
        <v>0.5</v>
      </c>
      <c r="AA28" s="683"/>
      <c r="AB28" s="683"/>
      <c r="AC28" s="683"/>
      <c r="AD28" s="684">
        <v>52428</v>
      </c>
      <c r="AE28" s="684"/>
      <c r="AF28" s="684"/>
      <c r="AG28" s="684"/>
      <c r="AH28" s="684"/>
      <c r="AI28" s="684"/>
      <c r="AJ28" s="684"/>
      <c r="AK28" s="684"/>
      <c r="AL28" s="648">
        <v>0.2</v>
      </c>
      <c r="AM28" s="649"/>
      <c r="AN28" s="649"/>
      <c r="AO28" s="685"/>
      <c r="AP28" s="642"/>
      <c r="AQ28" s="643"/>
      <c r="AR28" s="643"/>
      <c r="AS28" s="643"/>
      <c r="AT28" s="643"/>
      <c r="AU28" s="643"/>
      <c r="AV28" s="643"/>
      <c r="AW28" s="643"/>
      <c r="AX28" s="643"/>
      <c r="AY28" s="643"/>
      <c r="AZ28" s="643"/>
      <c r="BA28" s="643"/>
      <c r="BB28" s="643"/>
      <c r="BC28" s="643"/>
      <c r="BD28" s="643"/>
      <c r="BE28" s="643"/>
      <c r="BF28" s="644"/>
      <c r="BG28" s="645"/>
      <c r="BH28" s="646"/>
      <c r="BI28" s="646"/>
      <c r="BJ28" s="646"/>
      <c r="BK28" s="646"/>
      <c r="BL28" s="646"/>
      <c r="BM28" s="646"/>
      <c r="BN28" s="647"/>
      <c r="BO28" s="683"/>
      <c r="BP28" s="683"/>
      <c r="BQ28" s="683"/>
      <c r="BR28" s="683"/>
      <c r="BS28" s="651"/>
      <c r="BT28" s="646"/>
      <c r="BU28" s="646"/>
      <c r="BV28" s="646"/>
      <c r="BW28" s="646"/>
      <c r="BX28" s="646"/>
      <c r="BY28" s="646"/>
      <c r="BZ28" s="646"/>
      <c r="CA28" s="646"/>
      <c r="CB28" s="682"/>
      <c r="CD28" s="642" t="s">
        <v>290</v>
      </c>
      <c r="CE28" s="643"/>
      <c r="CF28" s="643"/>
      <c r="CG28" s="643"/>
      <c r="CH28" s="643"/>
      <c r="CI28" s="643"/>
      <c r="CJ28" s="643"/>
      <c r="CK28" s="643"/>
      <c r="CL28" s="643"/>
      <c r="CM28" s="643"/>
      <c r="CN28" s="643"/>
      <c r="CO28" s="643"/>
      <c r="CP28" s="643"/>
      <c r="CQ28" s="644"/>
      <c r="CR28" s="645">
        <v>4592199</v>
      </c>
      <c r="CS28" s="646"/>
      <c r="CT28" s="646"/>
      <c r="CU28" s="646"/>
      <c r="CV28" s="646"/>
      <c r="CW28" s="646"/>
      <c r="CX28" s="646"/>
      <c r="CY28" s="647"/>
      <c r="CZ28" s="648">
        <v>9.5</v>
      </c>
      <c r="DA28" s="660"/>
      <c r="DB28" s="660"/>
      <c r="DC28" s="661"/>
      <c r="DD28" s="651">
        <v>4542377</v>
      </c>
      <c r="DE28" s="646"/>
      <c r="DF28" s="646"/>
      <c r="DG28" s="646"/>
      <c r="DH28" s="646"/>
      <c r="DI28" s="646"/>
      <c r="DJ28" s="646"/>
      <c r="DK28" s="647"/>
      <c r="DL28" s="651">
        <v>4542377</v>
      </c>
      <c r="DM28" s="646"/>
      <c r="DN28" s="646"/>
      <c r="DO28" s="646"/>
      <c r="DP28" s="646"/>
      <c r="DQ28" s="646"/>
      <c r="DR28" s="646"/>
      <c r="DS28" s="646"/>
      <c r="DT28" s="646"/>
      <c r="DU28" s="646"/>
      <c r="DV28" s="647"/>
      <c r="DW28" s="648">
        <v>16.899999999999999</v>
      </c>
      <c r="DX28" s="660"/>
      <c r="DY28" s="660"/>
      <c r="DZ28" s="660"/>
      <c r="EA28" s="660"/>
      <c r="EB28" s="660"/>
      <c r="EC28" s="672"/>
    </row>
    <row r="29" spans="2:133" ht="11.25" customHeight="1" x14ac:dyDescent="0.25">
      <c r="B29" s="642" t="s">
        <v>291</v>
      </c>
      <c r="C29" s="643"/>
      <c r="D29" s="643"/>
      <c r="E29" s="643"/>
      <c r="F29" s="643"/>
      <c r="G29" s="643"/>
      <c r="H29" s="643"/>
      <c r="I29" s="643"/>
      <c r="J29" s="643"/>
      <c r="K29" s="643"/>
      <c r="L29" s="643"/>
      <c r="M29" s="643"/>
      <c r="N29" s="643"/>
      <c r="O29" s="643"/>
      <c r="P29" s="643"/>
      <c r="Q29" s="644"/>
      <c r="R29" s="645">
        <v>341500</v>
      </c>
      <c r="S29" s="646"/>
      <c r="T29" s="646"/>
      <c r="U29" s="646"/>
      <c r="V29" s="646"/>
      <c r="W29" s="646"/>
      <c r="X29" s="646"/>
      <c r="Y29" s="647"/>
      <c r="Z29" s="683">
        <v>0.7</v>
      </c>
      <c r="AA29" s="683"/>
      <c r="AB29" s="683"/>
      <c r="AC29" s="683"/>
      <c r="AD29" s="684" t="s">
        <v>122</v>
      </c>
      <c r="AE29" s="684"/>
      <c r="AF29" s="684"/>
      <c r="AG29" s="684"/>
      <c r="AH29" s="684"/>
      <c r="AI29" s="684"/>
      <c r="AJ29" s="684"/>
      <c r="AK29" s="684"/>
      <c r="AL29" s="648" t="s">
        <v>122</v>
      </c>
      <c r="AM29" s="649"/>
      <c r="AN29" s="649"/>
      <c r="AO29" s="685"/>
      <c r="AP29" s="626"/>
      <c r="AQ29" s="627"/>
      <c r="AR29" s="627"/>
      <c r="AS29" s="627"/>
      <c r="AT29" s="627"/>
      <c r="AU29" s="627"/>
      <c r="AV29" s="627"/>
      <c r="AW29" s="627"/>
      <c r="AX29" s="627"/>
      <c r="AY29" s="627"/>
      <c r="AZ29" s="627"/>
      <c r="BA29" s="627"/>
      <c r="BB29" s="627"/>
      <c r="BC29" s="627"/>
      <c r="BD29" s="627"/>
      <c r="BE29" s="627"/>
      <c r="BF29" s="628"/>
      <c r="BG29" s="645"/>
      <c r="BH29" s="646"/>
      <c r="BI29" s="646"/>
      <c r="BJ29" s="646"/>
      <c r="BK29" s="646"/>
      <c r="BL29" s="646"/>
      <c r="BM29" s="646"/>
      <c r="BN29" s="647"/>
      <c r="BO29" s="683"/>
      <c r="BP29" s="683"/>
      <c r="BQ29" s="683"/>
      <c r="BR29" s="683"/>
      <c r="BS29" s="684"/>
      <c r="BT29" s="684"/>
      <c r="BU29" s="684"/>
      <c r="BV29" s="684"/>
      <c r="BW29" s="684"/>
      <c r="BX29" s="684"/>
      <c r="BY29" s="684"/>
      <c r="BZ29" s="684"/>
      <c r="CA29" s="684"/>
      <c r="CB29" s="724"/>
      <c r="CD29" s="664" t="s">
        <v>292</v>
      </c>
      <c r="CE29" s="665"/>
      <c r="CF29" s="642" t="s">
        <v>66</v>
      </c>
      <c r="CG29" s="643"/>
      <c r="CH29" s="643"/>
      <c r="CI29" s="643"/>
      <c r="CJ29" s="643"/>
      <c r="CK29" s="643"/>
      <c r="CL29" s="643"/>
      <c r="CM29" s="643"/>
      <c r="CN29" s="643"/>
      <c r="CO29" s="643"/>
      <c r="CP29" s="643"/>
      <c r="CQ29" s="644"/>
      <c r="CR29" s="645">
        <v>4592199</v>
      </c>
      <c r="CS29" s="658"/>
      <c r="CT29" s="658"/>
      <c r="CU29" s="658"/>
      <c r="CV29" s="658"/>
      <c r="CW29" s="658"/>
      <c r="CX29" s="658"/>
      <c r="CY29" s="659"/>
      <c r="CZ29" s="648">
        <v>9.5</v>
      </c>
      <c r="DA29" s="660"/>
      <c r="DB29" s="660"/>
      <c r="DC29" s="661"/>
      <c r="DD29" s="651">
        <v>4542377</v>
      </c>
      <c r="DE29" s="658"/>
      <c r="DF29" s="658"/>
      <c r="DG29" s="658"/>
      <c r="DH29" s="658"/>
      <c r="DI29" s="658"/>
      <c r="DJ29" s="658"/>
      <c r="DK29" s="659"/>
      <c r="DL29" s="651">
        <v>4542377</v>
      </c>
      <c r="DM29" s="658"/>
      <c r="DN29" s="658"/>
      <c r="DO29" s="658"/>
      <c r="DP29" s="658"/>
      <c r="DQ29" s="658"/>
      <c r="DR29" s="658"/>
      <c r="DS29" s="658"/>
      <c r="DT29" s="658"/>
      <c r="DU29" s="658"/>
      <c r="DV29" s="659"/>
      <c r="DW29" s="648">
        <v>16.899999999999999</v>
      </c>
      <c r="DX29" s="660"/>
      <c r="DY29" s="660"/>
      <c r="DZ29" s="660"/>
      <c r="EA29" s="660"/>
      <c r="EB29" s="660"/>
      <c r="EC29" s="672"/>
    </row>
    <row r="30" spans="2:133" ht="11.25" customHeight="1" x14ac:dyDescent="0.25">
      <c r="B30" s="642" t="s">
        <v>293</v>
      </c>
      <c r="C30" s="643"/>
      <c r="D30" s="643"/>
      <c r="E30" s="643"/>
      <c r="F30" s="643"/>
      <c r="G30" s="643"/>
      <c r="H30" s="643"/>
      <c r="I30" s="643"/>
      <c r="J30" s="643"/>
      <c r="K30" s="643"/>
      <c r="L30" s="643"/>
      <c r="M30" s="643"/>
      <c r="N30" s="643"/>
      <c r="O30" s="643"/>
      <c r="P30" s="643"/>
      <c r="Q30" s="644"/>
      <c r="R30" s="645">
        <v>7887430</v>
      </c>
      <c r="S30" s="646"/>
      <c r="T30" s="646"/>
      <c r="U30" s="646"/>
      <c r="V30" s="646"/>
      <c r="W30" s="646"/>
      <c r="X30" s="646"/>
      <c r="Y30" s="647"/>
      <c r="Z30" s="683">
        <v>15.9</v>
      </c>
      <c r="AA30" s="683"/>
      <c r="AB30" s="683"/>
      <c r="AC30" s="683"/>
      <c r="AD30" s="684" t="s">
        <v>122</v>
      </c>
      <c r="AE30" s="684"/>
      <c r="AF30" s="684"/>
      <c r="AG30" s="684"/>
      <c r="AH30" s="684"/>
      <c r="AI30" s="684"/>
      <c r="AJ30" s="684"/>
      <c r="AK30" s="684"/>
      <c r="AL30" s="648" t="s">
        <v>122</v>
      </c>
      <c r="AM30" s="649"/>
      <c r="AN30" s="649"/>
      <c r="AO30" s="685"/>
      <c r="AP30" s="697" t="s">
        <v>211</v>
      </c>
      <c r="AQ30" s="698"/>
      <c r="AR30" s="698"/>
      <c r="AS30" s="698"/>
      <c r="AT30" s="698"/>
      <c r="AU30" s="698"/>
      <c r="AV30" s="698"/>
      <c r="AW30" s="698"/>
      <c r="AX30" s="698"/>
      <c r="AY30" s="698"/>
      <c r="AZ30" s="698"/>
      <c r="BA30" s="698"/>
      <c r="BB30" s="698"/>
      <c r="BC30" s="698"/>
      <c r="BD30" s="698"/>
      <c r="BE30" s="698"/>
      <c r="BF30" s="699"/>
      <c r="BG30" s="697" t="s">
        <v>294</v>
      </c>
      <c r="BH30" s="720"/>
      <c r="BI30" s="720"/>
      <c r="BJ30" s="720"/>
      <c r="BK30" s="720"/>
      <c r="BL30" s="720"/>
      <c r="BM30" s="720"/>
      <c r="BN30" s="720"/>
      <c r="BO30" s="720"/>
      <c r="BP30" s="720"/>
      <c r="BQ30" s="721"/>
      <c r="BR30" s="697" t="s">
        <v>295</v>
      </c>
      <c r="BS30" s="720"/>
      <c r="BT30" s="720"/>
      <c r="BU30" s="720"/>
      <c r="BV30" s="720"/>
      <c r="BW30" s="720"/>
      <c r="BX30" s="720"/>
      <c r="BY30" s="720"/>
      <c r="BZ30" s="720"/>
      <c r="CA30" s="720"/>
      <c r="CB30" s="721"/>
      <c r="CD30" s="666"/>
      <c r="CE30" s="667"/>
      <c r="CF30" s="642" t="s">
        <v>296</v>
      </c>
      <c r="CG30" s="643"/>
      <c r="CH30" s="643"/>
      <c r="CI30" s="643"/>
      <c r="CJ30" s="643"/>
      <c r="CK30" s="643"/>
      <c r="CL30" s="643"/>
      <c r="CM30" s="643"/>
      <c r="CN30" s="643"/>
      <c r="CO30" s="643"/>
      <c r="CP30" s="643"/>
      <c r="CQ30" s="644"/>
      <c r="CR30" s="645">
        <v>4413264</v>
      </c>
      <c r="CS30" s="646"/>
      <c r="CT30" s="646"/>
      <c r="CU30" s="646"/>
      <c r="CV30" s="646"/>
      <c r="CW30" s="646"/>
      <c r="CX30" s="646"/>
      <c r="CY30" s="647"/>
      <c r="CZ30" s="648">
        <v>9.1</v>
      </c>
      <c r="DA30" s="660"/>
      <c r="DB30" s="660"/>
      <c r="DC30" s="661"/>
      <c r="DD30" s="651">
        <v>4363442</v>
      </c>
      <c r="DE30" s="646"/>
      <c r="DF30" s="646"/>
      <c r="DG30" s="646"/>
      <c r="DH30" s="646"/>
      <c r="DI30" s="646"/>
      <c r="DJ30" s="646"/>
      <c r="DK30" s="647"/>
      <c r="DL30" s="651">
        <v>4363442</v>
      </c>
      <c r="DM30" s="646"/>
      <c r="DN30" s="646"/>
      <c r="DO30" s="646"/>
      <c r="DP30" s="646"/>
      <c r="DQ30" s="646"/>
      <c r="DR30" s="646"/>
      <c r="DS30" s="646"/>
      <c r="DT30" s="646"/>
      <c r="DU30" s="646"/>
      <c r="DV30" s="647"/>
      <c r="DW30" s="648">
        <v>16.3</v>
      </c>
      <c r="DX30" s="660"/>
      <c r="DY30" s="660"/>
      <c r="DZ30" s="660"/>
      <c r="EA30" s="660"/>
      <c r="EB30" s="660"/>
      <c r="EC30" s="672"/>
    </row>
    <row r="31" spans="2:133" ht="11.25" customHeight="1" x14ac:dyDescent="0.25">
      <c r="B31" s="712" t="s">
        <v>297</v>
      </c>
      <c r="C31" s="713"/>
      <c r="D31" s="713"/>
      <c r="E31" s="713"/>
      <c r="F31" s="713"/>
      <c r="G31" s="713"/>
      <c r="H31" s="713"/>
      <c r="I31" s="713"/>
      <c r="J31" s="713"/>
      <c r="K31" s="713"/>
      <c r="L31" s="713"/>
      <c r="M31" s="713"/>
      <c r="N31" s="713"/>
      <c r="O31" s="713"/>
      <c r="P31" s="713"/>
      <c r="Q31" s="714"/>
      <c r="R31" s="645">
        <v>6596</v>
      </c>
      <c r="S31" s="646"/>
      <c r="T31" s="646"/>
      <c r="U31" s="646"/>
      <c r="V31" s="646"/>
      <c r="W31" s="646"/>
      <c r="X31" s="646"/>
      <c r="Y31" s="647"/>
      <c r="Z31" s="683">
        <v>0</v>
      </c>
      <c r="AA31" s="683"/>
      <c r="AB31" s="683"/>
      <c r="AC31" s="683"/>
      <c r="AD31" s="684">
        <v>6596</v>
      </c>
      <c r="AE31" s="684"/>
      <c r="AF31" s="684"/>
      <c r="AG31" s="684"/>
      <c r="AH31" s="684"/>
      <c r="AI31" s="684"/>
      <c r="AJ31" s="684"/>
      <c r="AK31" s="684"/>
      <c r="AL31" s="648">
        <v>0</v>
      </c>
      <c r="AM31" s="649"/>
      <c r="AN31" s="649"/>
      <c r="AO31" s="685"/>
      <c r="AP31" s="715" t="s">
        <v>298</v>
      </c>
      <c r="AQ31" s="716"/>
      <c r="AR31" s="716"/>
      <c r="AS31" s="716"/>
      <c r="AT31" s="717" t="s">
        <v>299</v>
      </c>
      <c r="AU31" s="208"/>
      <c r="AV31" s="208"/>
      <c r="AW31" s="208"/>
      <c r="AX31" s="703" t="s">
        <v>177</v>
      </c>
      <c r="AY31" s="704"/>
      <c r="AZ31" s="704"/>
      <c r="BA31" s="704"/>
      <c r="BB31" s="704"/>
      <c r="BC31" s="704"/>
      <c r="BD31" s="704"/>
      <c r="BE31" s="704"/>
      <c r="BF31" s="705"/>
      <c r="BG31" s="707">
        <v>99.4</v>
      </c>
      <c r="BH31" s="708"/>
      <c r="BI31" s="708"/>
      <c r="BJ31" s="708"/>
      <c r="BK31" s="708"/>
      <c r="BL31" s="708"/>
      <c r="BM31" s="709">
        <v>97.6</v>
      </c>
      <c r="BN31" s="708"/>
      <c r="BO31" s="708"/>
      <c r="BP31" s="708"/>
      <c r="BQ31" s="710"/>
      <c r="BR31" s="707">
        <v>99.4</v>
      </c>
      <c r="BS31" s="708"/>
      <c r="BT31" s="708"/>
      <c r="BU31" s="708"/>
      <c r="BV31" s="708"/>
      <c r="BW31" s="708"/>
      <c r="BX31" s="709">
        <v>97.6</v>
      </c>
      <c r="BY31" s="708"/>
      <c r="BZ31" s="708"/>
      <c r="CA31" s="708"/>
      <c r="CB31" s="710"/>
      <c r="CD31" s="666"/>
      <c r="CE31" s="667"/>
      <c r="CF31" s="642" t="s">
        <v>300</v>
      </c>
      <c r="CG31" s="643"/>
      <c r="CH31" s="643"/>
      <c r="CI31" s="643"/>
      <c r="CJ31" s="643"/>
      <c r="CK31" s="643"/>
      <c r="CL31" s="643"/>
      <c r="CM31" s="643"/>
      <c r="CN31" s="643"/>
      <c r="CO31" s="643"/>
      <c r="CP31" s="643"/>
      <c r="CQ31" s="644"/>
      <c r="CR31" s="645">
        <v>178935</v>
      </c>
      <c r="CS31" s="658"/>
      <c r="CT31" s="658"/>
      <c r="CU31" s="658"/>
      <c r="CV31" s="658"/>
      <c r="CW31" s="658"/>
      <c r="CX31" s="658"/>
      <c r="CY31" s="659"/>
      <c r="CZ31" s="648">
        <v>0.4</v>
      </c>
      <c r="DA31" s="660"/>
      <c r="DB31" s="660"/>
      <c r="DC31" s="661"/>
      <c r="DD31" s="651">
        <v>178935</v>
      </c>
      <c r="DE31" s="658"/>
      <c r="DF31" s="658"/>
      <c r="DG31" s="658"/>
      <c r="DH31" s="658"/>
      <c r="DI31" s="658"/>
      <c r="DJ31" s="658"/>
      <c r="DK31" s="659"/>
      <c r="DL31" s="651">
        <v>178935</v>
      </c>
      <c r="DM31" s="658"/>
      <c r="DN31" s="658"/>
      <c r="DO31" s="658"/>
      <c r="DP31" s="658"/>
      <c r="DQ31" s="658"/>
      <c r="DR31" s="658"/>
      <c r="DS31" s="658"/>
      <c r="DT31" s="658"/>
      <c r="DU31" s="658"/>
      <c r="DV31" s="659"/>
      <c r="DW31" s="648">
        <v>0.7</v>
      </c>
      <c r="DX31" s="660"/>
      <c r="DY31" s="660"/>
      <c r="DZ31" s="660"/>
      <c r="EA31" s="660"/>
      <c r="EB31" s="660"/>
      <c r="EC31" s="672"/>
    </row>
    <row r="32" spans="2:133" ht="11.25" customHeight="1" x14ac:dyDescent="0.25">
      <c r="B32" s="642" t="s">
        <v>301</v>
      </c>
      <c r="C32" s="643"/>
      <c r="D32" s="643"/>
      <c r="E32" s="643"/>
      <c r="F32" s="643"/>
      <c r="G32" s="643"/>
      <c r="H32" s="643"/>
      <c r="I32" s="643"/>
      <c r="J32" s="643"/>
      <c r="K32" s="643"/>
      <c r="L32" s="643"/>
      <c r="M32" s="643"/>
      <c r="N32" s="643"/>
      <c r="O32" s="643"/>
      <c r="P32" s="643"/>
      <c r="Q32" s="644"/>
      <c r="R32" s="645">
        <v>3664866</v>
      </c>
      <c r="S32" s="646"/>
      <c r="T32" s="646"/>
      <c r="U32" s="646"/>
      <c r="V32" s="646"/>
      <c r="W32" s="646"/>
      <c r="X32" s="646"/>
      <c r="Y32" s="647"/>
      <c r="Z32" s="683">
        <v>7.4</v>
      </c>
      <c r="AA32" s="683"/>
      <c r="AB32" s="683"/>
      <c r="AC32" s="683"/>
      <c r="AD32" s="684" t="s">
        <v>122</v>
      </c>
      <c r="AE32" s="684"/>
      <c r="AF32" s="684"/>
      <c r="AG32" s="684"/>
      <c r="AH32" s="684"/>
      <c r="AI32" s="684"/>
      <c r="AJ32" s="684"/>
      <c r="AK32" s="684"/>
      <c r="AL32" s="648" t="s">
        <v>122</v>
      </c>
      <c r="AM32" s="649"/>
      <c r="AN32" s="649"/>
      <c r="AO32" s="685"/>
      <c r="AP32" s="686"/>
      <c r="AQ32" s="687"/>
      <c r="AR32" s="687"/>
      <c r="AS32" s="687"/>
      <c r="AT32" s="718"/>
      <c r="AU32" s="204" t="s">
        <v>302</v>
      </c>
      <c r="AX32" s="642" t="s">
        <v>303</v>
      </c>
      <c r="AY32" s="643"/>
      <c r="AZ32" s="643"/>
      <c r="BA32" s="643"/>
      <c r="BB32" s="643"/>
      <c r="BC32" s="643"/>
      <c r="BD32" s="643"/>
      <c r="BE32" s="643"/>
      <c r="BF32" s="644"/>
      <c r="BG32" s="711">
        <v>99.6</v>
      </c>
      <c r="BH32" s="658"/>
      <c r="BI32" s="658"/>
      <c r="BJ32" s="658"/>
      <c r="BK32" s="658"/>
      <c r="BL32" s="658"/>
      <c r="BM32" s="649">
        <v>98.4</v>
      </c>
      <c r="BN32" s="658"/>
      <c r="BO32" s="658"/>
      <c r="BP32" s="658"/>
      <c r="BQ32" s="681"/>
      <c r="BR32" s="711">
        <v>99.5</v>
      </c>
      <c r="BS32" s="658"/>
      <c r="BT32" s="658"/>
      <c r="BU32" s="658"/>
      <c r="BV32" s="658"/>
      <c r="BW32" s="658"/>
      <c r="BX32" s="649">
        <v>98.4</v>
      </c>
      <c r="BY32" s="658"/>
      <c r="BZ32" s="658"/>
      <c r="CA32" s="658"/>
      <c r="CB32" s="681"/>
      <c r="CD32" s="668"/>
      <c r="CE32" s="669"/>
      <c r="CF32" s="642" t="s">
        <v>304</v>
      </c>
      <c r="CG32" s="643"/>
      <c r="CH32" s="643"/>
      <c r="CI32" s="643"/>
      <c r="CJ32" s="643"/>
      <c r="CK32" s="643"/>
      <c r="CL32" s="643"/>
      <c r="CM32" s="643"/>
      <c r="CN32" s="643"/>
      <c r="CO32" s="643"/>
      <c r="CP32" s="643"/>
      <c r="CQ32" s="644"/>
      <c r="CR32" s="645" t="s">
        <v>122</v>
      </c>
      <c r="CS32" s="646"/>
      <c r="CT32" s="646"/>
      <c r="CU32" s="646"/>
      <c r="CV32" s="646"/>
      <c r="CW32" s="646"/>
      <c r="CX32" s="646"/>
      <c r="CY32" s="647"/>
      <c r="CZ32" s="648" t="s">
        <v>122</v>
      </c>
      <c r="DA32" s="660"/>
      <c r="DB32" s="660"/>
      <c r="DC32" s="661"/>
      <c r="DD32" s="651" t="s">
        <v>122</v>
      </c>
      <c r="DE32" s="646"/>
      <c r="DF32" s="646"/>
      <c r="DG32" s="646"/>
      <c r="DH32" s="646"/>
      <c r="DI32" s="646"/>
      <c r="DJ32" s="646"/>
      <c r="DK32" s="647"/>
      <c r="DL32" s="651" t="s">
        <v>122</v>
      </c>
      <c r="DM32" s="646"/>
      <c r="DN32" s="646"/>
      <c r="DO32" s="646"/>
      <c r="DP32" s="646"/>
      <c r="DQ32" s="646"/>
      <c r="DR32" s="646"/>
      <c r="DS32" s="646"/>
      <c r="DT32" s="646"/>
      <c r="DU32" s="646"/>
      <c r="DV32" s="647"/>
      <c r="DW32" s="648" t="s">
        <v>122</v>
      </c>
      <c r="DX32" s="660"/>
      <c r="DY32" s="660"/>
      <c r="DZ32" s="660"/>
      <c r="EA32" s="660"/>
      <c r="EB32" s="660"/>
      <c r="EC32" s="672"/>
    </row>
    <row r="33" spans="2:133" ht="11.25" customHeight="1" x14ac:dyDescent="0.25">
      <c r="B33" s="642" t="s">
        <v>305</v>
      </c>
      <c r="C33" s="643"/>
      <c r="D33" s="643"/>
      <c r="E33" s="643"/>
      <c r="F33" s="643"/>
      <c r="G33" s="643"/>
      <c r="H33" s="643"/>
      <c r="I33" s="643"/>
      <c r="J33" s="643"/>
      <c r="K33" s="643"/>
      <c r="L33" s="643"/>
      <c r="M33" s="643"/>
      <c r="N33" s="643"/>
      <c r="O33" s="643"/>
      <c r="P33" s="643"/>
      <c r="Q33" s="644"/>
      <c r="R33" s="645">
        <v>101326</v>
      </c>
      <c r="S33" s="646"/>
      <c r="T33" s="646"/>
      <c r="U33" s="646"/>
      <c r="V33" s="646"/>
      <c r="W33" s="646"/>
      <c r="X33" s="646"/>
      <c r="Y33" s="647"/>
      <c r="Z33" s="683">
        <v>0.2</v>
      </c>
      <c r="AA33" s="683"/>
      <c r="AB33" s="683"/>
      <c r="AC33" s="683"/>
      <c r="AD33" s="684">
        <v>18894</v>
      </c>
      <c r="AE33" s="684"/>
      <c r="AF33" s="684"/>
      <c r="AG33" s="684"/>
      <c r="AH33" s="684"/>
      <c r="AI33" s="684"/>
      <c r="AJ33" s="684"/>
      <c r="AK33" s="684"/>
      <c r="AL33" s="648">
        <v>0.1</v>
      </c>
      <c r="AM33" s="649"/>
      <c r="AN33" s="649"/>
      <c r="AO33" s="685"/>
      <c r="AP33" s="688"/>
      <c r="AQ33" s="689"/>
      <c r="AR33" s="689"/>
      <c r="AS33" s="689"/>
      <c r="AT33" s="719"/>
      <c r="AU33" s="209"/>
      <c r="AV33" s="209"/>
      <c r="AW33" s="209"/>
      <c r="AX33" s="626" t="s">
        <v>306</v>
      </c>
      <c r="AY33" s="627"/>
      <c r="AZ33" s="627"/>
      <c r="BA33" s="627"/>
      <c r="BB33" s="627"/>
      <c r="BC33" s="627"/>
      <c r="BD33" s="627"/>
      <c r="BE33" s="627"/>
      <c r="BF33" s="628"/>
      <c r="BG33" s="706">
        <v>99.2</v>
      </c>
      <c r="BH33" s="630"/>
      <c r="BI33" s="630"/>
      <c r="BJ33" s="630"/>
      <c r="BK33" s="630"/>
      <c r="BL33" s="630"/>
      <c r="BM33" s="676">
        <v>96.6</v>
      </c>
      <c r="BN33" s="630"/>
      <c r="BO33" s="630"/>
      <c r="BP33" s="630"/>
      <c r="BQ33" s="693"/>
      <c r="BR33" s="706">
        <v>99.3</v>
      </c>
      <c r="BS33" s="630"/>
      <c r="BT33" s="630"/>
      <c r="BU33" s="630"/>
      <c r="BV33" s="630"/>
      <c r="BW33" s="630"/>
      <c r="BX33" s="676">
        <v>96.6</v>
      </c>
      <c r="BY33" s="630"/>
      <c r="BZ33" s="630"/>
      <c r="CA33" s="630"/>
      <c r="CB33" s="693"/>
      <c r="CD33" s="642" t="s">
        <v>307</v>
      </c>
      <c r="CE33" s="643"/>
      <c r="CF33" s="643"/>
      <c r="CG33" s="643"/>
      <c r="CH33" s="643"/>
      <c r="CI33" s="643"/>
      <c r="CJ33" s="643"/>
      <c r="CK33" s="643"/>
      <c r="CL33" s="643"/>
      <c r="CM33" s="643"/>
      <c r="CN33" s="643"/>
      <c r="CO33" s="643"/>
      <c r="CP33" s="643"/>
      <c r="CQ33" s="644"/>
      <c r="CR33" s="645">
        <v>22107379</v>
      </c>
      <c r="CS33" s="658"/>
      <c r="CT33" s="658"/>
      <c r="CU33" s="658"/>
      <c r="CV33" s="658"/>
      <c r="CW33" s="658"/>
      <c r="CX33" s="658"/>
      <c r="CY33" s="659"/>
      <c r="CZ33" s="648">
        <v>45.8</v>
      </c>
      <c r="DA33" s="660"/>
      <c r="DB33" s="660"/>
      <c r="DC33" s="661"/>
      <c r="DD33" s="651">
        <v>18046000</v>
      </c>
      <c r="DE33" s="658"/>
      <c r="DF33" s="658"/>
      <c r="DG33" s="658"/>
      <c r="DH33" s="658"/>
      <c r="DI33" s="658"/>
      <c r="DJ33" s="658"/>
      <c r="DK33" s="659"/>
      <c r="DL33" s="651">
        <v>11071309</v>
      </c>
      <c r="DM33" s="658"/>
      <c r="DN33" s="658"/>
      <c r="DO33" s="658"/>
      <c r="DP33" s="658"/>
      <c r="DQ33" s="658"/>
      <c r="DR33" s="658"/>
      <c r="DS33" s="658"/>
      <c r="DT33" s="658"/>
      <c r="DU33" s="658"/>
      <c r="DV33" s="659"/>
      <c r="DW33" s="648">
        <v>41.2</v>
      </c>
      <c r="DX33" s="660"/>
      <c r="DY33" s="660"/>
      <c r="DZ33" s="660"/>
      <c r="EA33" s="660"/>
      <c r="EB33" s="660"/>
      <c r="EC33" s="672"/>
    </row>
    <row r="34" spans="2:133" ht="11.25" customHeight="1" x14ac:dyDescent="0.25">
      <c r="B34" s="642" t="s">
        <v>308</v>
      </c>
      <c r="C34" s="643"/>
      <c r="D34" s="643"/>
      <c r="E34" s="643"/>
      <c r="F34" s="643"/>
      <c r="G34" s="643"/>
      <c r="H34" s="643"/>
      <c r="I34" s="643"/>
      <c r="J34" s="643"/>
      <c r="K34" s="643"/>
      <c r="L34" s="643"/>
      <c r="M34" s="643"/>
      <c r="N34" s="643"/>
      <c r="O34" s="643"/>
      <c r="P34" s="643"/>
      <c r="Q34" s="644"/>
      <c r="R34" s="645">
        <v>582390</v>
      </c>
      <c r="S34" s="646"/>
      <c r="T34" s="646"/>
      <c r="U34" s="646"/>
      <c r="V34" s="646"/>
      <c r="W34" s="646"/>
      <c r="X34" s="646"/>
      <c r="Y34" s="647"/>
      <c r="Z34" s="683">
        <v>1.2</v>
      </c>
      <c r="AA34" s="683"/>
      <c r="AB34" s="683"/>
      <c r="AC34" s="683"/>
      <c r="AD34" s="684" t="s">
        <v>122</v>
      </c>
      <c r="AE34" s="684"/>
      <c r="AF34" s="684"/>
      <c r="AG34" s="684"/>
      <c r="AH34" s="684"/>
      <c r="AI34" s="684"/>
      <c r="AJ34" s="684"/>
      <c r="AK34" s="684"/>
      <c r="AL34" s="648" t="s">
        <v>122</v>
      </c>
      <c r="AM34" s="649"/>
      <c r="AN34" s="649"/>
      <c r="AO34" s="685"/>
      <c r="AP34" s="210"/>
      <c r="AQ34" s="211"/>
      <c r="AS34" s="208"/>
      <c r="AT34" s="208"/>
      <c r="AU34" s="208"/>
      <c r="AV34" s="208"/>
      <c r="AW34" s="208"/>
      <c r="AX34" s="208"/>
      <c r="AY34" s="208"/>
      <c r="AZ34" s="208"/>
      <c r="BA34" s="208"/>
      <c r="BB34" s="208"/>
      <c r="BC34" s="208"/>
      <c r="BD34" s="208"/>
      <c r="BE34" s="208"/>
      <c r="BF34" s="208"/>
      <c r="BG34" s="211"/>
      <c r="BH34" s="211"/>
      <c r="BI34" s="211"/>
      <c r="BJ34" s="211"/>
      <c r="BK34" s="211"/>
      <c r="BL34" s="211"/>
      <c r="BM34" s="211"/>
      <c r="BN34" s="211"/>
      <c r="BO34" s="211"/>
      <c r="BP34" s="211"/>
      <c r="BQ34" s="211"/>
      <c r="BR34" s="211"/>
      <c r="BS34" s="211"/>
      <c r="BT34" s="211"/>
      <c r="BU34" s="211"/>
      <c r="BV34" s="211"/>
      <c r="BW34" s="211"/>
      <c r="BX34" s="211"/>
      <c r="BY34" s="211"/>
      <c r="BZ34" s="211"/>
      <c r="CA34" s="211"/>
      <c r="CB34" s="211"/>
      <c r="CD34" s="642" t="s">
        <v>309</v>
      </c>
      <c r="CE34" s="643"/>
      <c r="CF34" s="643"/>
      <c r="CG34" s="643"/>
      <c r="CH34" s="643"/>
      <c r="CI34" s="643"/>
      <c r="CJ34" s="643"/>
      <c r="CK34" s="643"/>
      <c r="CL34" s="643"/>
      <c r="CM34" s="643"/>
      <c r="CN34" s="643"/>
      <c r="CO34" s="643"/>
      <c r="CP34" s="643"/>
      <c r="CQ34" s="644"/>
      <c r="CR34" s="645">
        <v>5822250</v>
      </c>
      <c r="CS34" s="646"/>
      <c r="CT34" s="646"/>
      <c r="CU34" s="646"/>
      <c r="CV34" s="646"/>
      <c r="CW34" s="646"/>
      <c r="CX34" s="646"/>
      <c r="CY34" s="647"/>
      <c r="CZ34" s="648">
        <v>12.1</v>
      </c>
      <c r="DA34" s="660"/>
      <c r="DB34" s="660"/>
      <c r="DC34" s="661"/>
      <c r="DD34" s="651">
        <v>4378062</v>
      </c>
      <c r="DE34" s="646"/>
      <c r="DF34" s="646"/>
      <c r="DG34" s="646"/>
      <c r="DH34" s="646"/>
      <c r="DI34" s="646"/>
      <c r="DJ34" s="646"/>
      <c r="DK34" s="647"/>
      <c r="DL34" s="651">
        <v>3495352</v>
      </c>
      <c r="DM34" s="646"/>
      <c r="DN34" s="646"/>
      <c r="DO34" s="646"/>
      <c r="DP34" s="646"/>
      <c r="DQ34" s="646"/>
      <c r="DR34" s="646"/>
      <c r="DS34" s="646"/>
      <c r="DT34" s="646"/>
      <c r="DU34" s="646"/>
      <c r="DV34" s="647"/>
      <c r="DW34" s="648">
        <v>13</v>
      </c>
      <c r="DX34" s="660"/>
      <c r="DY34" s="660"/>
      <c r="DZ34" s="660"/>
      <c r="EA34" s="660"/>
      <c r="EB34" s="660"/>
      <c r="EC34" s="672"/>
    </row>
    <row r="35" spans="2:133" ht="11.25" customHeight="1" x14ac:dyDescent="0.25">
      <c r="B35" s="642" t="s">
        <v>310</v>
      </c>
      <c r="C35" s="643"/>
      <c r="D35" s="643"/>
      <c r="E35" s="643"/>
      <c r="F35" s="643"/>
      <c r="G35" s="643"/>
      <c r="H35" s="643"/>
      <c r="I35" s="643"/>
      <c r="J35" s="643"/>
      <c r="K35" s="643"/>
      <c r="L35" s="643"/>
      <c r="M35" s="643"/>
      <c r="N35" s="643"/>
      <c r="O35" s="643"/>
      <c r="P35" s="643"/>
      <c r="Q35" s="644"/>
      <c r="R35" s="645">
        <v>2825033</v>
      </c>
      <c r="S35" s="646"/>
      <c r="T35" s="646"/>
      <c r="U35" s="646"/>
      <c r="V35" s="646"/>
      <c r="W35" s="646"/>
      <c r="X35" s="646"/>
      <c r="Y35" s="647"/>
      <c r="Z35" s="683">
        <v>5.7</v>
      </c>
      <c r="AA35" s="683"/>
      <c r="AB35" s="683"/>
      <c r="AC35" s="683"/>
      <c r="AD35" s="684" t="s">
        <v>122</v>
      </c>
      <c r="AE35" s="684"/>
      <c r="AF35" s="684"/>
      <c r="AG35" s="684"/>
      <c r="AH35" s="684"/>
      <c r="AI35" s="684"/>
      <c r="AJ35" s="684"/>
      <c r="AK35" s="684"/>
      <c r="AL35" s="648" t="s">
        <v>122</v>
      </c>
      <c r="AM35" s="649"/>
      <c r="AN35" s="649"/>
      <c r="AO35" s="685"/>
      <c r="AP35" s="212"/>
      <c r="AQ35" s="697" t="s">
        <v>311</v>
      </c>
      <c r="AR35" s="698"/>
      <c r="AS35" s="698"/>
      <c r="AT35" s="698"/>
      <c r="AU35" s="698"/>
      <c r="AV35" s="698"/>
      <c r="AW35" s="698"/>
      <c r="AX35" s="698"/>
      <c r="AY35" s="698"/>
      <c r="AZ35" s="698"/>
      <c r="BA35" s="698"/>
      <c r="BB35" s="698"/>
      <c r="BC35" s="698"/>
      <c r="BD35" s="698"/>
      <c r="BE35" s="698"/>
      <c r="BF35" s="699"/>
      <c r="BG35" s="697" t="s">
        <v>312</v>
      </c>
      <c r="BH35" s="698"/>
      <c r="BI35" s="698"/>
      <c r="BJ35" s="698"/>
      <c r="BK35" s="698"/>
      <c r="BL35" s="698"/>
      <c r="BM35" s="698"/>
      <c r="BN35" s="698"/>
      <c r="BO35" s="698"/>
      <c r="BP35" s="698"/>
      <c r="BQ35" s="698"/>
      <c r="BR35" s="698"/>
      <c r="BS35" s="698"/>
      <c r="BT35" s="698"/>
      <c r="BU35" s="698"/>
      <c r="BV35" s="698"/>
      <c r="BW35" s="698"/>
      <c r="BX35" s="698"/>
      <c r="BY35" s="698"/>
      <c r="BZ35" s="698"/>
      <c r="CA35" s="698"/>
      <c r="CB35" s="699"/>
      <c r="CD35" s="642" t="s">
        <v>313</v>
      </c>
      <c r="CE35" s="643"/>
      <c r="CF35" s="643"/>
      <c r="CG35" s="643"/>
      <c r="CH35" s="643"/>
      <c r="CI35" s="643"/>
      <c r="CJ35" s="643"/>
      <c r="CK35" s="643"/>
      <c r="CL35" s="643"/>
      <c r="CM35" s="643"/>
      <c r="CN35" s="643"/>
      <c r="CO35" s="643"/>
      <c r="CP35" s="643"/>
      <c r="CQ35" s="644"/>
      <c r="CR35" s="645">
        <v>1119484</v>
      </c>
      <c r="CS35" s="658"/>
      <c r="CT35" s="658"/>
      <c r="CU35" s="658"/>
      <c r="CV35" s="658"/>
      <c r="CW35" s="658"/>
      <c r="CX35" s="658"/>
      <c r="CY35" s="659"/>
      <c r="CZ35" s="648">
        <v>2.2999999999999998</v>
      </c>
      <c r="DA35" s="660"/>
      <c r="DB35" s="660"/>
      <c r="DC35" s="661"/>
      <c r="DD35" s="651">
        <v>984286</v>
      </c>
      <c r="DE35" s="658"/>
      <c r="DF35" s="658"/>
      <c r="DG35" s="658"/>
      <c r="DH35" s="658"/>
      <c r="DI35" s="658"/>
      <c r="DJ35" s="658"/>
      <c r="DK35" s="659"/>
      <c r="DL35" s="651">
        <v>955864</v>
      </c>
      <c r="DM35" s="658"/>
      <c r="DN35" s="658"/>
      <c r="DO35" s="658"/>
      <c r="DP35" s="658"/>
      <c r="DQ35" s="658"/>
      <c r="DR35" s="658"/>
      <c r="DS35" s="658"/>
      <c r="DT35" s="658"/>
      <c r="DU35" s="658"/>
      <c r="DV35" s="659"/>
      <c r="DW35" s="648">
        <v>3.6</v>
      </c>
      <c r="DX35" s="660"/>
      <c r="DY35" s="660"/>
      <c r="DZ35" s="660"/>
      <c r="EA35" s="660"/>
      <c r="EB35" s="660"/>
      <c r="EC35" s="672"/>
    </row>
    <row r="36" spans="2:133" ht="11.25" customHeight="1" x14ac:dyDescent="0.25">
      <c r="B36" s="642" t="s">
        <v>314</v>
      </c>
      <c r="C36" s="643"/>
      <c r="D36" s="643"/>
      <c r="E36" s="643"/>
      <c r="F36" s="643"/>
      <c r="G36" s="643"/>
      <c r="H36" s="643"/>
      <c r="I36" s="643"/>
      <c r="J36" s="643"/>
      <c r="K36" s="643"/>
      <c r="L36" s="643"/>
      <c r="M36" s="643"/>
      <c r="N36" s="643"/>
      <c r="O36" s="643"/>
      <c r="P36" s="643"/>
      <c r="Q36" s="644"/>
      <c r="R36" s="645">
        <v>2273463</v>
      </c>
      <c r="S36" s="646"/>
      <c r="T36" s="646"/>
      <c r="U36" s="646"/>
      <c r="V36" s="646"/>
      <c r="W36" s="646"/>
      <c r="X36" s="646"/>
      <c r="Y36" s="647"/>
      <c r="Z36" s="683">
        <v>4.5999999999999996</v>
      </c>
      <c r="AA36" s="683"/>
      <c r="AB36" s="683"/>
      <c r="AC36" s="683"/>
      <c r="AD36" s="684" t="s">
        <v>122</v>
      </c>
      <c r="AE36" s="684"/>
      <c r="AF36" s="684"/>
      <c r="AG36" s="684"/>
      <c r="AH36" s="684"/>
      <c r="AI36" s="684"/>
      <c r="AJ36" s="684"/>
      <c r="AK36" s="684"/>
      <c r="AL36" s="648" t="s">
        <v>122</v>
      </c>
      <c r="AM36" s="649"/>
      <c r="AN36" s="649"/>
      <c r="AO36" s="685"/>
      <c r="AP36" s="212"/>
      <c r="AQ36" s="694" t="s">
        <v>315</v>
      </c>
      <c r="AR36" s="695"/>
      <c r="AS36" s="695"/>
      <c r="AT36" s="695"/>
      <c r="AU36" s="695"/>
      <c r="AV36" s="695"/>
      <c r="AW36" s="695"/>
      <c r="AX36" s="695"/>
      <c r="AY36" s="696"/>
      <c r="AZ36" s="700">
        <v>5700867</v>
      </c>
      <c r="BA36" s="701"/>
      <c r="BB36" s="701"/>
      <c r="BC36" s="701"/>
      <c r="BD36" s="701"/>
      <c r="BE36" s="701"/>
      <c r="BF36" s="702"/>
      <c r="BG36" s="703" t="s">
        <v>316</v>
      </c>
      <c r="BH36" s="704"/>
      <c r="BI36" s="704"/>
      <c r="BJ36" s="704"/>
      <c r="BK36" s="704"/>
      <c r="BL36" s="704"/>
      <c r="BM36" s="704"/>
      <c r="BN36" s="704"/>
      <c r="BO36" s="704"/>
      <c r="BP36" s="704"/>
      <c r="BQ36" s="704"/>
      <c r="BR36" s="704"/>
      <c r="BS36" s="704"/>
      <c r="BT36" s="704"/>
      <c r="BU36" s="705"/>
      <c r="BV36" s="700">
        <v>103402</v>
      </c>
      <c r="BW36" s="701"/>
      <c r="BX36" s="701"/>
      <c r="BY36" s="701"/>
      <c r="BZ36" s="701"/>
      <c r="CA36" s="701"/>
      <c r="CB36" s="702"/>
      <c r="CD36" s="642" t="s">
        <v>317</v>
      </c>
      <c r="CE36" s="643"/>
      <c r="CF36" s="643"/>
      <c r="CG36" s="643"/>
      <c r="CH36" s="643"/>
      <c r="CI36" s="643"/>
      <c r="CJ36" s="643"/>
      <c r="CK36" s="643"/>
      <c r="CL36" s="643"/>
      <c r="CM36" s="643"/>
      <c r="CN36" s="643"/>
      <c r="CO36" s="643"/>
      <c r="CP36" s="643"/>
      <c r="CQ36" s="644"/>
      <c r="CR36" s="645">
        <v>8595581</v>
      </c>
      <c r="CS36" s="646"/>
      <c r="CT36" s="646"/>
      <c r="CU36" s="646"/>
      <c r="CV36" s="646"/>
      <c r="CW36" s="646"/>
      <c r="CX36" s="646"/>
      <c r="CY36" s="647"/>
      <c r="CZ36" s="648">
        <v>17.8</v>
      </c>
      <c r="DA36" s="660"/>
      <c r="DB36" s="660"/>
      <c r="DC36" s="661"/>
      <c r="DD36" s="651">
        <v>7159961</v>
      </c>
      <c r="DE36" s="646"/>
      <c r="DF36" s="646"/>
      <c r="DG36" s="646"/>
      <c r="DH36" s="646"/>
      <c r="DI36" s="646"/>
      <c r="DJ36" s="646"/>
      <c r="DK36" s="647"/>
      <c r="DL36" s="651">
        <v>3871353</v>
      </c>
      <c r="DM36" s="646"/>
      <c r="DN36" s="646"/>
      <c r="DO36" s="646"/>
      <c r="DP36" s="646"/>
      <c r="DQ36" s="646"/>
      <c r="DR36" s="646"/>
      <c r="DS36" s="646"/>
      <c r="DT36" s="646"/>
      <c r="DU36" s="646"/>
      <c r="DV36" s="647"/>
      <c r="DW36" s="648">
        <v>14.4</v>
      </c>
      <c r="DX36" s="660"/>
      <c r="DY36" s="660"/>
      <c r="DZ36" s="660"/>
      <c r="EA36" s="660"/>
      <c r="EB36" s="660"/>
      <c r="EC36" s="672"/>
    </row>
    <row r="37" spans="2:133" ht="11.25" customHeight="1" x14ac:dyDescent="0.25">
      <c r="B37" s="642" t="s">
        <v>318</v>
      </c>
      <c r="C37" s="643"/>
      <c r="D37" s="643"/>
      <c r="E37" s="643"/>
      <c r="F37" s="643"/>
      <c r="G37" s="643"/>
      <c r="H37" s="643"/>
      <c r="I37" s="643"/>
      <c r="J37" s="643"/>
      <c r="K37" s="643"/>
      <c r="L37" s="643"/>
      <c r="M37" s="643"/>
      <c r="N37" s="643"/>
      <c r="O37" s="643"/>
      <c r="P37" s="643"/>
      <c r="Q37" s="644"/>
      <c r="R37" s="645">
        <v>1171893</v>
      </c>
      <c r="S37" s="646"/>
      <c r="T37" s="646"/>
      <c r="U37" s="646"/>
      <c r="V37" s="646"/>
      <c r="W37" s="646"/>
      <c r="X37" s="646"/>
      <c r="Y37" s="647"/>
      <c r="Z37" s="683">
        <v>2.4</v>
      </c>
      <c r="AA37" s="683"/>
      <c r="AB37" s="683"/>
      <c r="AC37" s="683"/>
      <c r="AD37" s="684" t="s">
        <v>122</v>
      </c>
      <c r="AE37" s="684"/>
      <c r="AF37" s="684"/>
      <c r="AG37" s="684"/>
      <c r="AH37" s="684"/>
      <c r="AI37" s="684"/>
      <c r="AJ37" s="684"/>
      <c r="AK37" s="684"/>
      <c r="AL37" s="648" t="s">
        <v>122</v>
      </c>
      <c r="AM37" s="649"/>
      <c r="AN37" s="649"/>
      <c r="AO37" s="685"/>
      <c r="AQ37" s="678" t="s">
        <v>319</v>
      </c>
      <c r="AR37" s="679"/>
      <c r="AS37" s="679"/>
      <c r="AT37" s="679"/>
      <c r="AU37" s="679"/>
      <c r="AV37" s="679"/>
      <c r="AW37" s="679"/>
      <c r="AX37" s="679"/>
      <c r="AY37" s="680"/>
      <c r="AZ37" s="645">
        <v>2100933</v>
      </c>
      <c r="BA37" s="646"/>
      <c r="BB37" s="646"/>
      <c r="BC37" s="646"/>
      <c r="BD37" s="658"/>
      <c r="BE37" s="658"/>
      <c r="BF37" s="681"/>
      <c r="BG37" s="642" t="s">
        <v>320</v>
      </c>
      <c r="BH37" s="643"/>
      <c r="BI37" s="643"/>
      <c r="BJ37" s="643"/>
      <c r="BK37" s="643"/>
      <c r="BL37" s="643"/>
      <c r="BM37" s="643"/>
      <c r="BN37" s="643"/>
      <c r="BO37" s="643"/>
      <c r="BP37" s="643"/>
      <c r="BQ37" s="643"/>
      <c r="BR37" s="643"/>
      <c r="BS37" s="643"/>
      <c r="BT37" s="643"/>
      <c r="BU37" s="644"/>
      <c r="BV37" s="645">
        <v>23207</v>
      </c>
      <c r="BW37" s="646"/>
      <c r="BX37" s="646"/>
      <c r="BY37" s="646"/>
      <c r="BZ37" s="646"/>
      <c r="CA37" s="646"/>
      <c r="CB37" s="682"/>
      <c r="CD37" s="642" t="s">
        <v>321</v>
      </c>
      <c r="CE37" s="643"/>
      <c r="CF37" s="643"/>
      <c r="CG37" s="643"/>
      <c r="CH37" s="643"/>
      <c r="CI37" s="643"/>
      <c r="CJ37" s="643"/>
      <c r="CK37" s="643"/>
      <c r="CL37" s="643"/>
      <c r="CM37" s="643"/>
      <c r="CN37" s="643"/>
      <c r="CO37" s="643"/>
      <c r="CP37" s="643"/>
      <c r="CQ37" s="644"/>
      <c r="CR37" s="645">
        <v>2550931</v>
      </c>
      <c r="CS37" s="658"/>
      <c r="CT37" s="658"/>
      <c r="CU37" s="658"/>
      <c r="CV37" s="658"/>
      <c r="CW37" s="658"/>
      <c r="CX37" s="658"/>
      <c r="CY37" s="659"/>
      <c r="CZ37" s="648">
        <v>5.3</v>
      </c>
      <c r="DA37" s="660"/>
      <c r="DB37" s="660"/>
      <c r="DC37" s="661"/>
      <c r="DD37" s="651">
        <v>2520641</v>
      </c>
      <c r="DE37" s="658"/>
      <c r="DF37" s="658"/>
      <c r="DG37" s="658"/>
      <c r="DH37" s="658"/>
      <c r="DI37" s="658"/>
      <c r="DJ37" s="658"/>
      <c r="DK37" s="659"/>
      <c r="DL37" s="651">
        <v>2510297</v>
      </c>
      <c r="DM37" s="658"/>
      <c r="DN37" s="658"/>
      <c r="DO37" s="658"/>
      <c r="DP37" s="658"/>
      <c r="DQ37" s="658"/>
      <c r="DR37" s="658"/>
      <c r="DS37" s="658"/>
      <c r="DT37" s="658"/>
      <c r="DU37" s="658"/>
      <c r="DV37" s="659"/>
      <c r="DW37" s="648">
        <v>9.4</v>
      </c>
      <c r="DX37" s="660"/>
      <c r="DY37" s="660"/>
      <c r="DZ37" s="660"/>
      <c r="EA37" s="660"/>
      <c r="EB37" s="660"/>
      <c r="EC37" s="672"/>
    </row>
    <row r="38" spans="2:133" ht="11.25" customHeight="1" x14ac:dyDescent="0.25">
      <c r="B38" s="642" t="s">
        <v>322</v>
      </c>
      <c r="C38" s="643"/>
      <c r="D38" s="643"/>
      <c r="E38" s="643"/>
      <c r="F38" s="643"/>
      <c r="G38" s="643"/>
      <c r="H38" s="643"/>
      <c r="I38" s="643"/>
      <c r="J38" s="643"/>
      <c r="K38" s="643"/>
      <c r="L38" s="643"/>
      <c r="M38" s="643"/>
      <c r="N38" s="643"/>
      <c r="O38" s="643"/>
      <c r="P38" s="643"/>
      <c r="Q38" s="644"/>
      <c r="R38" s="645">
        <v>2551087</v>
      </c>
      <c r="S38" s="646"/>
      <c r="T38" s="646"/>
      <c r="U38" s="646"/>
      <c r="V38" s="646"/>
      <c r="W38" s="646"/>
      <c r="X38" s="646"/>
      <c r="Y38" s="647"/>
      <c r="Z38" s="683">
        <v>5.0999999999999996</v>
      </c>
      <c r="AA38" s="683"/>
      <c r="AB38" s="683"/>
      <c r="AC38" s="683"/>
      <c r="AD38" s="684" t="s">
        <v>122</v>
      </c>
      <c r="AE38" s="684"/>
      <c r="AF38" s="684"/>
      <c r="AG38" s="684"/>
      <c r="AH38" s="684"/>
      <c r="AI38" s="684"/>
      <c r="AJ38" s="684"/>
      <c r="AK38" s="684"/>
      <c r="AL38" s="648" t="s">
        <v>122</v>
      </c>
      <c r="AM38" s="649"/>
      <c r="AN38" s="649"/>
      <c r="AO38" s="685"/>
      <c r="AQ38" s="678" t="s">
        <v>323</v>
      </c>
      <c r="AR38" s="679"/>
      <c r="AS38" s="679"/>
      <c r="AT38" s="679"/>
      <c r="AU38" s="679"/>
      <c r="AV38" s="679"/>
      <c r="AW38" s="679"/>
      <c r="AX38" s="679"/>
      <c r="AY38" s="680"/>
      <c r="AZ38" s="645">
        <v>105828</v>
      </c>
      <c r="BA38" s="646"/>
      <c r="BB38" s="646"/>
      <c r="BC38" s="646"/>
      <c r="BD38" s="658"/>
      <c r="BE38" s="658"/>
      <c r="BF38" s="681"/>
      <c r="BG38" s="642" t="s">
        <v>324</v>
      </c>
      <c r="BH38" s="643"/>
      <c r="BI38" s="643"/>
      <c r="BJ38" s="643"/>
      <c r="BK38" s="643"/>
      <c r="BL38" s="643"/>
      <c r="BM38" s="643"/>
      <c r="BN38" s="643"/>
      <c r="BO38" s="643"/>
      <c r="BP38" s="643"/>
      <c r="BQ38" s="643"/>
      <c r="BR38" s="643"/>
      <c r="BS38" s="643"/>
      <c r="BT38" s="643"/>
      <c r="BU38" s="644"/>
      <c r="BV38" s="645">
        <v>11471</v>
      </c>
      <c r="BW38" s="646"/>
      <c r="BX38" s="646"/>
      <c r="BY38" s="646"/>
      <c r="BZ38" s="646"/>
      <c r="CA38" s="646"/>
      <c r="CB38" s="682"/>
      <c r="CD38" s="642" t="s">
        <v>325</v>
      </c>
      <c r="CE38" s="643"/>
      <c r="CF38" s="643"/>
      <c r="CG38" s="643"/>
      <c r="CH38" s="643"/>
      <c r="CI38" s="643"/>
      <c r="CJ38" s="643"/>
      <c r="CK38" s="643"/>
      <c r="CL38" s="643"/>
      <c r="CM38" s="643"/>
      <c r="CN38" s="643"/>
      <c r="CO38" s="643"/>
      <c r="CP38" s="643"/>
      <c r="CQ38" s="644"/>
      <c r="CR38" s="645">
        <v>3494106</v>
      </c>
      <c r="CS38" s="646"/>
      <c r="CT38" s="646"/>
      <c r="CU38" s="646"/>
      <c r="CV38" s="646"/>
      <c r="CW38" s="646"/>
      <c r="CX38" s="646"/>
      <c r="CY38" s="647"/>
      <c r="CZ38" s="648">
        <v>7.2</v>
      </c>
      <c r="DA38" s="660"/>
      <c r="DB38" s="660"/>
      <c r="DC38" s="661"/>
      <c r="DD38" s="651">
        <v>2844357</v>
      </c>
      <c r="DE38" s="646"/>
      <c r="DF38" s="646"/>
      <c r="DG38" s="646"/>
      <c r="DH38" s="646"/>
      <c r="DI38" s="646"/>
      <c r="DJ38" s="646"/>
      <c r="DK38" s="647"/>
      <c r="DL38" s="651">
        <v>2748740</v>
      </c>
      <c r="DM38" s="646"/>
      <c r="DN38" s="646"/>
      <c r="DO38" s="646"/>
      <c r="DP38" s="646"/>
      <c r="DQ38" s="646"/>
      <c r="DR38" s="646"/>
      <c r="DS38" s="646"/>
      <c r="DT38" s="646"/>
      <c r="DU38" s="646"/>
      <c r="DV38" s="647"/>
      <c r="DW38" s="648">
        <v>10.199999999999999</v>
      </c>
      <c r="DX38" s="660"/>
      <c r="DY38" s="660"/>
      <c r="DZ38" s="660"/>
      <c r="EA38" s="660"/>
      <c r="EB38" s="660"/>
      <c r="EC38" s="672"/>
    </row>
    <row r="39" spans="2:133" ht="11.25" customHeight="1" x14ac:dyDescent="0.25">
      <c r="B39" s="642" t="s">
        <v>326</v>
      </c>
      <c r="C39" s="643"/>
      <c r="D39" s="643"/>
      <c r="E39" s="643"/>
      <c r="F39" s="643"/>
      <c r="G39" s="643"/>
      <c r="H39" s="643"/>
      <c r="I39" s="643"/>
      <c r="J39" s="643"/>
      <c r="K39" s="643"/>
      <c r="L39" s="643"/>
      <c r="M39" s="643"/>
      <c r="N39" s="643"/>
      <c r="O39" s="643"/>
      <c r="P39" s="643"/>
      <c r="Q39" s="644"/>
      <c r="R39" s="645" t="s">
        <v>122</v>
      </c>
      <c r="S39" s="646"/>
      <c r="T39" s="646"/>
      <c r="U39" s="646"/>
      <c r="V39" s="646"/>
      <c r="W39" s="646"/>
      <c r="X39" s="646"/>
      <c r="Y39" s="647"/>
      <c r="Z39" s="683" t="s">
        <v>122</v>
      </c>
      <c r="AA39" s="683"/>
      <c r="AB39" s="683"/>
      <c r="AC39" s="683"/>
      <c r="AD39" s="684" t="s">
        <v>122</v>
      </c>
      <c r="AE39" s="684"/>
      <c r="AF39" s="684"/>
      <c r="AG39" s="684"/>
      <c r="AH39" s="684"/>
      <c r="AI39" s="684"/>
      <c r="AJ39" s="684"/>
      <c r="AK39" s="684"/>
      <c r="AL39" s="648" t="s">
        <v>122</v>
      </c>
      <c r="AM39" s="649"/>
      <c r="AN39" s="649"/>
      <c r="AO39" s="685"/>
      <c r="AQ39" s="678" t="s">
        <v>327</v>
      </c>
      <c r="AR39" s="679"/>
      <c r="AS39" s="679"/>
      <c r="AT39" s="679"/>
      <c r="AU39" s="679"/>
      <c r="AV39" s="679"/>
      <c r="AW39" s="679"/>
      <c r="AX39" s="679"/>
      <c r="AY39" s="680"/>
      <c r="AZ39" s="645" t="s">
        <v>122</v>
      </c>
      <c r="BA39" s="646"/>
      <c r="BB39" s="646"/>
      <c r="BC39" s="646"/>
      <c r="BD39" s="658"/>
      <c r="BE39" s="658"/>
      <c r="BF39" s="681"/>
      <c r="BG39" s="642" t="s">
        <v>328</v>
      </c>
      <c r="BH39" s="643"/>
      <c r="BI39" s="643"/>
      <c r="BJ39" s="643"/>
      <c r="BK39" s="643"/>
      <c r="BL39" s="643"/>
      <c r="BM39" s="643"/>
      <c r="BN39" s="643"/>
      <c r="BO39" s="643"/>
      <c r="BP39" s="643"/>
      <c r="BQ39" s="643"/>
      <c r="BR39" s="643"/>
      <c r="BS39" s="643"/>
      <c r="BT39" s="643"/>
      <c r="BU39" s="644"/>
      <c r="BV39" s="645">
        <v>17455</v>
      </c>
      <c r="BW39" s="646"/>
      <c r="BX39" s="646"/>
      <c r="BY39" s="646"/>
      <c r="BZ39" s="646"/>
      <c r="CA39" s="646"/>
      <c r="CB39" s="682"/>
      <c r="CD39" s="642" t="s">
        <v>329</v>
      </c>
      <c r="CE39" s="643"/>
      <c r="CF39" s="643"/>
      <c r="CG39" s="643"/>
      <c r="CH39" s="643"/>
      <c r="CI39" s="643"/>
      <c r="CJ39" s="643"/>
      <c r="CK39" s="643"/>
      <c r="CL39" s="643"/>
      <c r="CM39" s="643"/>
      <c r="CN39" s="643"/>
      <c r="CO39" s="643"/>
      <c r="CP39" s="643"/>
      <c r="CQ39" s="644"/>
      <c r="CR39" s="645">
        <v>2695070</v>
      </c>
      <c r="CS39" s="658"/>
      <c r="CT39" s="658"/>
      <c r="CU39" s="658"/>
      <c r="CV39" s="658"/>
      <c r="CW39" s="658"/>
      <c r="CX39" s="658"/>
      <c r="CY39" s="659"/>
      <c r="CZ39" s="648">
        <v>5.6</v>
      </c>
      <c r="DA39" s="660"/>
      <c r="DB39" s="660"/>
      <c r="DC39" s="661"/>
      <c r="DD39" s="651">
        <v>2636546</v>
      </c>
      <c r="DE39" s="658"/>
      <c r="DF39" s="658"/>
      <c r="DG39" s="658"/>
      <c r="DH39" s="658"/>
      <c r="DI39" s="658"/>
      <c r="DJ39" s="658"/>
      <c r="DK39" s="659"/>
      <c r="DL39" s="651" t="s">
        <v>122</v>
      </c>
      <c r="DM39" s="658"/>
      <c r="DN39" s="658"/>
      <c r="DO39" s="658"/>
      <c r="DP39" s="658"/>
      <c r="DQ39" s="658"/>
      <c r="DR39" s="658"/>
      <c r="DS39" s="658"/>
      <c r="DT39" s="658"/>
      <c r="DU39" s="658"/>
      <c r="DV39" s="659"/>
      <c r="DW39" s="648" t="s">
        <v>122</v>
      </c>
      <c r="DX39" s="660"/>
      <c r="DY39" s="660"/>
      <c r="DZ39" s="660"/>
      <c r="EA39" s="660"/>
      <c r="EB39" s="660"/>
      <c r="EC39" s="672"/>
    </row>
    <row r="40" spans="2:133" ht="11.25" customHeight="1" x14ac:dyDescent="0.25">
      <c r="B40" s="642" t="s">
        <v>330</v>
      </c>
      <c r="C40" s="643"/>
      <c r="D40" s="643"/>
      <c r="E40" s="643"/>
      <c r="F40" s="643"/>
      <c r="G40" s="643"/>
      <c r="H40" s="643"/>
      <c r="I40" s="643"/>
      <c r="J40" s="643"/>
      <c r="K40" s="643"/>
      <c r="L40" s="643"/>
      <c r="M40" s="643"/>
      <c r="N40" s="643"/>
      <c r="O40" s="643"/>
      <c r="P40" s="643"/>
      <c r="Q40" s="644"/>
      <c r="R40" s="645">
        <v>177487</v>
      </c>
      <c r="S40" s="646"/>
      <c r="T40" s="646"/>
      <c r="U40" s="646"/>
      <c r="V40" s="646"/>
      <c r="W40" s="646"/>
      <c r="X40" s="646"/>
      <c r="Y40" s="647"/>
      <c r="Z40" s="683">
        <v>0.4</v>
      </c>
      <c r="AA40" s="683"/>
      <c r="AB40" s="683"/>
      <c r="AC40" s="683"/>
      <c r="AD40" s="684" t="s">
        <v>122</v>
      </c>
      <c r="AE40" s="684"/>
      <c r="AF40" s="684"/>
      <c r="AG40" s="684"/>
      <c r="AH40" s="684"/>
      <c r="AI40" s="684"/>
      <c r="AJ40" s="684"/>
      <c r="AK40" s="684"/>
      <c r="AL40" s="648" t="s">
        <v>122</v>
      </c>
      <c r="AM40" s="649"/>
      <c r="AN40" s="649"/>
      <c r="AO40" s="685"/>
      <c r="AQ40" s="678" t="s">
        <v>331</v>
      </c>
      <c r="AR40" s="679"/>
      <c r="AS40" s="679"/>
      <c r="AT40" s="679"/>
      <c r="AU40" s="679"/>
      <c r="AV40" s="679"/>
      <c r="AW40" s="679"/>
      <c r="AX40" s="679"/>
      <c r="AY40" s="680"/>
      <c r="AZ40" s="645" t="s">
        <v>122</v>
      </c>
      <c r="BA40" s="646"/>
      <c r="BB40" s="646"/>
      <c r="BC40" s="646"/>
      <c r="BD40" s="658"/>
      <c r="BE40" s="658"/>
      <c r="BF40" s="681"/>
      <c r="BG40" s="686" t="s">
        <v>332</v>
      </c>
      <c r="BH40" s="687"/>
      <c r="BI40" s="687"/>
      <c r="BJ40" s="687"/>
      <c r="BK40" s="687"/>
      <c r="BL40" s="213"/>
      <c r="BM40" s="643" t="s">
        <v>333</v>
      </c>
      <c r="BN40" s="643"/>
      <c r="BO40" s="643"/>
      <c r="BP40" s="643"/>
      <c r="BQ40" s="643"/>
      <c r="BR40" s="643"/>
      <c r="BS40" s="643"/>
      <c r="BT40" s="643"/>
      <c r="BU40" s="644"/>
      <c r="BV40" s="645">
        <v>93</v>
      </c>
      <c r="BW40" s="646"/>
      <c r="BX40" s="646"/>
      <c r="BY40" s="646"/>
      <c r="BZ40" s="646"/>
      <c r="CA40" s="646"/>
      <c r="CB40" s="682"/>
      <c r="CD40" s="642" t="s">
        <v>334</v>
      </c>
      <c r="CE40" s="643"/>
      <c r="CF40" s="643"/>
      <c r="CG40" s="643"/>
      <c r="CH40" s="643"/>
      <c r="CI40" s="643"/>
      <c r="CJ40" s="643"/>
      <c r="CK40" s="643"/>
      <c r="CL40" s="643"/>
      <c r="CM40" s="643"/>
      <c r="CN40" s="643"/>
      <c r="CO40" s="643"/>
      <c r="CP40" s="643"/>
      <c r="CQ40" s="644"/>
      <c r="CR40" s="645">
        <v>380888</v>
      </c>
      <c r="CS40" s="646"/>
      <c r="CT40" s="646"/>
      <c r="CU40" s="646"/>
      <c r="CV40" s="646"/>
      <c r="CW40" s="646"/>
      <c r="CX40" s="646"/>
      <c r="CY40" s="647"/>
      <c r="CZ40" s="648">
        <v>0.8</v>
      </c>
      <c r="DA40" s="660"/>
      <c r="DB40" s="660"/>
      <c r="DC40" s="661"/>
      <c r="DD40" s="651">
        <v>42788</v>
      </c>
      <c r="DE40" s="646"/>
      <c r="DF40" s="646"/>
      <c r="DG40" s="646"/>
      <c r="DH40" s="646"/>
      <c r="DI40" s="646"/>
      <c r="DJ40" s="646"/>
      <c r="DK40" s="647"/>
      <c r="DL40" s="651" t="s">
        <v>122</v>
      </c>
      <c r="DM40" s="646"/>
      <c r="DN40" s="646"/>
      <c r="DO40" s="646"/>
      <c r="DP40" s="646"/>
      <c r="DQ40" s="646"/>
      <c r="DR40" s="646"/>
      <c r="DS40" s="646"/>
      <c r="DT40" s="646"/>
      <c r="DU40" s="646"/>
      <c r="DV40" s="647"/>
      <c r="DW40" s="648" t="s">
        <v>122</v>
      </c>
      <c r="DX40" s="660"/>
      <c r="DY40" s="660"/>
      <c r="DZ40" s="660"/>
      <c r="EA40" s="660"/>
      <c r="EB40" s="660"/>
      <c r="EC40" s="672"/>
    </row>
    <row r="41" spans="2:133" ht="11.25" customHeight="1" x14ac:dyDescent="0.25">
      <c r="B41" s="626" t="s">
        <v>335</v>
      </c>
      <c r="C41" s="627"/>
      <c r="D41" s="627"/>
      <c r="E41" s="627"/>
      <c r="F41" s="627"/>
      <c r="G41" s="627"/>
      <c r="H41" s="627"/>
      <c r="I41" s="627"/>
      <c r="J41" s="627"/>
      <c r="K41" s="627"/>
      <c r="L41" s="627"/>
      <c r="M41" s="627"/>
      <c r="N41" s="627"/>
      <c r="O41" s="627"/>
      <c r="P41" s="627"/>
      <c r="Q41" s="628"/>
      <c r="R41" s="629">
        <v>49685112</v>
      </c>
      <c r="S41" s="670"/>
      <c r="T41" s="670"/>
      <c r="U41" s="670"/>
      <c r="V41" s="670"/>
      <c r="W41" s="670"/>
      <c r="X41" s="670"/>
      <c r="Y41" s="673"/>
      <c r="Z41" s="674">
        <v>100</v>
      </c>
      <c r="AA41" s="674"/>
      <c r="AB41" s="674"/>
      <c r="AC41" s="674"/>
      <c r="AD41" s="675">
        <v>26662999</v>
      </c>
      <c r="AE41" s="675"/>
      <c r="AF41" s="675"/>
      <c r="AG41" s="675"/>
      <c r="AH41" s="675"/>
      <c r="AI41" s="675"/>
      <c r="AJ41" s="675"/>
      <c r="AK41" s="675"/>
      <c r="AL41" s="632">
        <v>100</v>
      </c>
      <c r="AM41" s="676"/>
      <c r="AN41" s="676"/>
      <c r="AO41" s="677"/>
      <c r="AQ41" s="678" t="s">
        <v>336</v>
      </c>
      <c r="AR41" s="679"/>
      <c r="AS41" s="679"/>
      <c r="AT41" s="679"/>
      <c r="AU41" s="679"/>
      <c r="AV41" s="679"/>
      <c r="AW41" s="679"/>
      <c r="AX41" s="679"/>
      <c r="AY41" s="680"/>
      <c r="AZ41" s="645">
        <v>694827</v>
      </c>
      <c r="BA41" s="646"/>
      <c r="BB41" s="646"/>
      <c r="BC41" s="646"/>
      <c r="BD41" s="658"/>
      <c r="BE41" s="658"/>
      <c r="BF41" s="681"/>
      <c r="BG41" s="686"/>
      <c r="BH41" s="687"/>
      <c r="BI41" s="687"/>
      <c r="BJ41" s="687"/>
      <c r="BK41" s="687"/>
      <c r="BL41" s="213"/>
      <c r="BM41" s="643" t="s">
        <v>337</v>
      </c>
      <c r="BN41" s="643"/>
      <c r="BO41" s="643"/>
      <c r="BP41" s="643"/>
      <c r="BQ41" s="643"/>
      <c r="BR41" s="643"/>
      <c r="BS41" s="643"/>
      <c r="BT41" s="643"/>
      <c r="BU41" s="644"/>
      <c r="BV41" s="645" t="s">
        <v>122</v>
      </c>
      <c r="BW41" s="646"/>
      <c r="BX41" s="646"/>
      <c r="BY41" s="646"/>
      <c r="BZ41" s="646"/>
      <c r="CA41" s="646"/>
      <c r="CB41" s="682"/>
      <c r="CD41" s="642" t="s">
        <v>338</v>
      </c>
      <c r="CE41" s="643"/>
      <c r="CF41" s="643"/>
      <c r="CG41" s="643"/>
      <c r="CH41" s="643"/>
      <c r="CI41" s="643"/>
      <c r="CJ41" s="643"/>
      <c r="CK41" s="643"/>
      <c r="CL41" s="643"/>
      <c r="CM41" s="643"/>
      <c r="CN41" s="643"/>
      <c r="CO41" s="643"/>
      <c r="CP41" s="643"/>
      <c r="CQ41" s="644"/>
      <c r="CR41" s="645" t="s">
        <v>122</v>
      </c>
      <c r="CS41" s="658"/>
      <c r="CT41" s="658"/>
      <c r="CU41" s="658"/>
      <c r="CV41" s="658"/>
      <c r="CW41" s="658"/>
      <c r="CX41" s="658"/>
      <c r="CY41" s="659"/>
      <c r="CZ41" s="648" t="s">
        <v>122</v>
      </c>
      <c r="DA41" s="660"/>
      <c r="DB41" s="660"/>
      <c r="DC41" s="661"/>
      <c r="DD41" s="651" t="s">
        <v>122</v>
      </c>
      <c r="DE41" s="658"/>
      <c r="DF41" s="658"/>
      <c r="DG41" s="658"/>
      <c r="DH41" s="658"/>
      <c r="DI41" s="658"/>
      <c r="DJ41" s="658"/>
      <c r="DK41" s="659"/>
      <c r="DL41" s="652"/>
      <c r="DM41" s="653"/>
      <c r="DN41" s="653"/>
      <c r="DO41" s="653"/>
      <c r="DP41" s="653"/>
      <c r="DQ41" s="653"/>
      <c r="DR41" s="653"/>
      <c r="DS41" s="653"/>
      <c r="DT41" s="653"/>
      <c r="DU41" s="653"/>
      <c r="DV41" s="654"/>
      <c r="DW41" s="655"/>
      <c r="DX41" s="656"/>
      <c r="DY41" s="656"/>
      <c r="DZ41" s="656"/>
      <c r="EA41" s="656"/>
      <c r="EB41" s="656"/>
      <c r="EC41" s="657"/>
    </row>
    <row r="42" spans="2:133" ht="11.25" customHeight="1" x14ac:dyDescent="0.25">
      <c r="AQ42" s="690" t="s">
        <v>339</v>
      </c>
      <c r="AR42" s="691"/>
      <c r="AS42" s="691"/>
      <c r="AT42" s="691"/>
      <c r="AU42" s="691"/>
      <c r="AV42" s="691"/>
      <c r="AW42" s="691"/>
      <c r="AX42" s="691"/>
      <c r="AY42" s="692"/>
      <c r="AZ42" s="629">
        <v>2799279</v>
      </c>
      <c r="BA42" s="670"/>
      <c r="BB42" s="670"/>
      <c r="BC42" s="670"/>
      <c r="BD42" s="630"/>
      <c r="BE42" s="630"/>
      <c r="BF42" s="693"/>
      <c r="BG42" s="688"/>
      <c r="BH42" s="689"/>
      <c r="BI42" s="689"/>
      <c r="BJ42" s="689"/>
      <c r="BK42" s="689"/>
      <c r="BL42" s="214"/>
      <c r="BM42" s="627" t="s">
        <v>340</v>
      </c>
      <c r="BN42" s="627"/>
      <c r="BO42" s="627"/>
      <c r="BP42" s="627"/>
      <c r="BQ42" s="627"/>
      <c r="BR42" s="627"/>
      <c r="BS42" s="627"/>
      <c r="BT42" s="627"/>
      <c r="BU42" s="628"/>
      <c r="BV42" s="629">
        <v>384</v>
      </c>
      <c r="BW42" s="670"/>
      <c r="BX42" s="670"/>
      <c r="BY42" s="670"/>
      <c r="BZ42" s="670"/>
      <c r="CA42" s="670"/>
      <c r="CB42" s="671"/>
      <c r="CD42" s="642" t="s">
        <v>341</v>
      </c>
      <c r="CE42" s="643"/>
      <c r="CF42" s="643"/>
      <c r="CG42" s="643"/>
      <c r="CH42" s="643"/>
      <c r="CI42" s="643"/>
      <c r="CJ42" s="643"/>
      <c r="CK42" s="643"/>
      <c r="CL42" s="643"/>
      <c r="CM42" s="643"/>
      <c r="CN42" s="643"/>
      <c r="CO42" s="643"/>
      <c r="CP42" s="643"/>
      <c r="CQ42" s="644"/>
      <c r="CR42" s="645">
        <v>4184792</v>
      </c>
      <c r="CS42" s="658"/>
      <c r="CT42" s="658"/>
      <c r="CU42" s="658"/>
      <c r="CV42" s="658"/>
      <c r="CW42" s="658"/>
      <c r="CX42" s="658"/>
      <c r="CY42" s="659"/>
      <c r="CZ42" s="648">
        <v>8.6999999999999993</v>
      </c>
      <c r="DA42" s="660"/>
      <c r="DB42" s="660"/>
      <c r="DC42" s="661"/>
      <c r="DD42" s="651">
        <v>883103</v>
      </c>
      <c r="DE42" s="658"/>
      <c r="DF42" s="658"/>
      <c r="DG42" s="658"/>
      <c r="DH42" s="658"/>
      <c r="DI42" s="658"/>
      <c r="DJ42" s="658"/>
      <c r="DK42" s="659"/>
      <c r="DL42" s="652"/>
      <c r="DM42" s="653"/>
      <c r="DN42" s="653"/>
      <c r="DO42" s="653"/>
      <c r="DP42" s="653"/>
      <c r="DQ42" s="653"/>
      <c r="DR42" s="653"/>
      <c r="DS42" s="653"/>
      <c r="DT42" s="653"/>
      <c r="DU42" s="653"/>
      <c r="DV42" s="654"/>
      <c r="DW42" s="655"/>
      <c r="DX42" s="656"/>
      <c r="DY42" s="656"/>
      <c r="DZ42" s="656"/>
      <c r="EA42" s="656"/>
      <c r="EB42" s="656"/>
      <c r="EC42" s="657"/>
    </row>
    <row r="43" spans="2:133" ht="11.25" customHeight="1" x14ac:dyDescent="0.25">
      <c r="B43" s="204" t="s">
        <v>342</v>
      </c>
      <c r="CD43" s="642" t="s">
        <v>343</v>
      </c>
      <c r="CE43" s="643"/>
      <c r="CF43" s="643"/>
      <c r="CG43" s="643"/>
      <c r="CH43" s="643"/>
      <c r="CI43" s="643"/>
      <c r="CJ43" s="643"/>
      <c r="CK43" s="643"/>
      <c r="CL43" s="643"/>
      <c r="CM43" s="643"/>
      <c r="CN43" s="643"/>
      <c r="CO43" s="643"/>
      <c r="CP43" s="643"/>
      <c r="CQ43" s="644"/>
      <c r="CR43" s="645">
        <v>80940</v>
      </c>
      <c r="CS43" s="658"/>
      <c r="CT43" s="658"/>
      <c r="CU43" s="658"/>
      <c r="CV43" s="658"/>
      <c r="CW43" s="658"/>
      <c r="CX43" s="658"/>
      <c r="CY43" s="659"/>
      <c r="CZ43" s="648">
        <v>0.2</v>
      </c>
      <c r="DA43" s="660"/>
      <c r="DB43" s="660"/>
      <c r="DC43" s="661"/>
      <c r="DD43" s="651">
        <v>80940</v>
      </c>
      <c r="DE43" s="658"/>
      <c r="DF43" s="658"/>
      <c r="DG43" s="658"/>
      <c r="DH43" s="658"/>
      <c r="DI43" s="658"/>
      <c r="DJ43" s="658"/>
      <c r="DK43" s="659"/>
      <c r="DL43" s="652"/>
      <c r="DM43" s="653"/>
      <c r="DN43" s="653"/>
      <c r="DO43" s="653"/>
      <c r="DP43" s="653"/>
      <c r="DQ43" s="653"/>
      <c r="DR43" s="653"/>
      <c r="DS43" s="653"/>
      <c r="DT43" s="653"/>
      <c r="DU43" s="653"/>
      <c r="DV43" s="654"/>
      <c r="DW43" s="655"/>
      <c r="DX43" s="656"/>
      <c r="DY43" s="656"/>
      <c r="DZ43" s="656"/>
      <c r="EA43" s="656"/>
      <c r="EB43" s="656"/>
      <c r="EC43" s="657"/>
    </row>
    <row r="44" spans="2:133" ht="11.25" customHeight="1" x14ac:dyDescent="0.25">
      <c r="B44" s="662" t="s">
        <v>344</v>
      </c>
      <c r="C44" s="662"/>
      <c r="D44" s="662"/>
      <c r="E44" s="662"/>
      <c r="F44" s="662"/>
      <c r="G44" s="662"/>
      <c r="H44" s="662"/>
      <c r="I44" s="662"/>
      <c r="J44" s="662"/>
      <c r="K44" s="662"/>
      <c r="L44" s="662"/>
      <c r="M44" s="662"/>
      <c r="N44" s="662"/>
      <c r="O44" s="662"/>
      <c r="P44" s="662"/>
      <c r="Q44" s="662"/>
      <c r="R44" s="662"/>
      <c r="S44" s="662"/>
      <c r="T44" s="662"/>
      <c r="U44" s="662"/>
      <c r="V44" s="662"/>
      <c r="W44" s="662"/>
      <c r="X44" s="662"/>
      <c r="Y44" s="662"/>
      <c r="Z44" s="662"/>
      <c r="AA44" s="662"/>
      <c r="AB44" s="662"/>
      <c r="AC44" s="662"/>
      <c r="AD44" s="662"/>
      <c r="AE44" s="662"/>
      <c r="AF44" s="662"/>
      <c r="AG44" s="662"/>
      <c r="AH44" s="662"/>
      <c r="AI44" s="662"/>
      <c r="AJ44" s="662"/>
      <c r="AK44" s="662"/>
      <c r="AL44" s="662"/>
      <c r="AM44" s="662"/>
      <c r="AN44" s="662"/>
      <c r="AO44" s="662"/>
      <c r="AP44" s="662"/>
      <c r="AQ44" s="662"/>
      <c r="AR44" s="662"/>
      <c r="AS44" s="662"/>
      <c r="AT44" s="662"/>
      <c r="AU44" s="662"/>
      <c r="AV44" s="662"/>
      <c r="AW44" s="662"/>
      <c r="AX44" s="662"/>
      <c r="AY44" s="662"/>
      <c r="AZ44" s="662"/>
      <c r="BA44" s="662"/>
      <c r="BB44" s="662"/>
      <c r="BC44" s="662"/>
      <c r="BD44" s="662"/>
      <c r="BE44" s="662"/>
      <c r="BF44" s="662"/>
      <c r="BG44" s="662"/>
      <c r="BH44" s="662"/>
      <c r="BI44" s="662"/>
      <c r="BJ44" s="662"/>
      <c r="BK44" s="662"/>
      <c r="BL44" s="662"/>
      <c r="BM44" s="662"/>
      <c r="BN44" s="662"/>
      <c r="BO44" s="662"/>
      <c r="BP44" s="662"/>
      <c r="BQ44" s="662"/>
      <c r="BR44" s="662"/>
      <c r="BS44" s="662"/>
      <c r="BT44" s="662"/>
      <c r="BU44" s="662"/>
      <c r="BV44" s="662"/>
      <c r="BW44" s="662"/>
      <c r="BX44" s="662"/>
      <c r="BY44" s="662"/>
      <c r="BZ44" s="662"/>
      <c r="CA44" s="662"/>
      <c r="CB44" s="662"/>
      <c r="CC44" s="663"/>
      <c r="CD44" s="664" t="s">
        <v>292</v>
      </c>
      <c r="CE44" s="665"/>
      <c r="CF44" s="642" t="s">
        <v>345</v>
      </c>
      <c r="CG44" s="643"/>
      <c r="CH44" s="643"/>
      <c r="CI44" s="643"/>
      <c r="CJ44" s="643"/>
      <c r="CK44" s="643"/>
      <c r="CL44" s="643"/>
      <c r="CM44" s="643"/>
      <c r="CN44" s="643"/>
      <c r="CO44" s="643"/>
      <c r="CP44" s="643"/>
      <c r="CQ44" s="644"/>
      <c r="CR44" s="645">
        <v>4107697</v>
      </c>
      <c r="CS44" s="646"/>
      <c r="CT44" s="646"/>
      <c r="CU44" s="646"/>
      <c r="CV44" s="646"/>
      <c r="CW44" s="646"/>
      <c r="CX44" s="646"/>
      <c r="CY44" s="647"/>
      <c r="CZ44" s="648">
        <v>8.5</v>
      </c>
      <c r="DA44" s="649"/>
      <c r="DB44" s="649"/>
      <c r="DC44" s="650"/>
      <c r="DD44" s="651">
        <v>837432</v>
      </c>
      <c r="DE44" s="646"/>
      <c r="DF44" s="646"/>
      <c r="DG44" s="646"/>
      <c r="DH44" s="646"/>
      <c r="DI44" s="646"/>
      <c r="DJ44" s="646"/>
      <c r="DK44" s="647"/>
      <c r="DL44" s="652"/>
      <c r="DM44" s="653"/>
      <c r="DN44" s="653"/>
      <c r="DO44" s="653"/>
      <c r="DP44" s="653"/>
      <c r="DQ44" s="653"/>
      <c r="DR44" s="653"/>
      <c r="DS44" s="653"/>
      <c r="DT44" s="653"/>
      <c r="DU44" s="653"/>
      <c r="DV44" s="654"/>
      <c r="DW44" s="655"/>
      <c r="DX44" s="656"/>
      <c r="DY44" s="656"/>
      <c r="DZ44" s="656"/>
      <c r="EA44" s="656"/>
      <c r="EB44" s="656"/>
      <c r="EC44" s="657"/>
    </row>
    <row r="45" spans="2:133" ht="11.25" customHeight="1" x14ac:dyDescent="0.25">
      <c r="B45" s="662" t="s">
        <v>346</v>
      </c>
      <c r="C45" s="662"/>
      <c r="D45" s="662"/>
      <c r="E45" s="662"/>
      <c r="F45" s="662"/>
      <c r="G45" s="662"/>
      <c r="H45" s="662"/>
      <c r="I45" s="662"/>
      <c r="J45" s="662"/>
      <c r="K45" s="662"/>
      <c r="L45" s="662"/>
      <c r="M45" s="662"/>
      <c r="N45" s="662"/>
      <c r="O45" s="662"/>
      <c r="P45" s="662"/>
      <c r="Q45" s="662"/>
      <c r="R45" s="662"/>
      <c r="S45" s="662"/>
      <c r="T45" s="662"/>
      <c r="U45" s="662"/>
      <c r="V45" s="662"/>
      <c r="W45" s="662"/>
      <c r="X45" s="662"/>
      <c r="Y45" s="662"/>
      <c r="Z45" s="662"/>
      <c r="AA45" s="662"/>
      <c r="AB45" s="662"/>
      <c r="AC45" s="662"/>
      <c r="AD45" s="662"/>
      <c r="AE45" s="662"/>
      <c r="AF45" s="662"/>
      <c r="AG45" s="662"/>
      <c r="AH45" s="662"/>
      <c r="AI45" s="662"/>
      <c r="AJ45" s="662"/>
      <c r="AK45" s="662"/>
      <c r="AL45" s="662"/>
      <c r="AM45" s="662"/>
      <c r="AN45" s="662"/>
      <c r="AO45" s="662"/>
      <c r="AP45" s="662"/>
      <c r="AQ45" s="662"/>
      <c r="AR45" s="662"/>
      <c r="AS45" s="662"/>
      <c r="AT45" s="662"/>
      <c r="AU45" s="662"/>
      <c r="AV45" s="662"/>
      <c r="AW45" s="662"/>
      <c r="AX45" s="662"/>
      <c r="AY45" s="662"/>
      <c r="AZ45" s="662"/>
      <c r="BA45" s="662"/>
      <c r="BB45" s="662"/>
      <c r="BC45" s="662"/>
      <c r="BD45" s="662"/>
      <c r="BE45" s="662"/>
      <c r="BF45" s="662"/>
      <c r="BG45" s="662"/>
      <c r="BH45" s="662"/>
      <c r="BI45" s="662"/>
      <c r="BJ45" s="662"/>
      <c r="BK45" s="662"/>
      <c r="BL45" s="662"/>
      <c r="BM45" s="662"/>
      <c r="BN45" s="662"/>
      <c r="BO45" s="662"/>
      <c r="BP45" s="662"/>
      <c r="BQ45" s="662"/>
      <c r="BR45" s="662"/>
      <c r="BS45" s="662"/>
      <c r="BT45" s="662"/>
      <c r="BU45" s="662"/>
      <c r="BV45" s="662"/>
      <c r="BW45" s="662"/>
      <c r="BX45" s="662"/>
      <c r="BY45" s="662"/>
      <c r="BZ45" s="662"/>
      <c r="CA45" s="662"/>
      <c r="CB45" s="662"/>
      <c r="CC45" s="663"/>
      <c r="CD45" s="666"/>
      <c r="CE45" s="667"/>
      <c r="CF45" s="642" t="s">
        <v>347</v>
      </c>
      <c r="CG45" s="643"/>
      <c r="CH45" s="643"/>
      <c r="CI45" s="643"/>
      <c r="CJ45" s="643"/>
      <c r="CK45" s="643"/>
      <c r="CL45" s="643"/>
      <c r="CM45" s="643"/>
      <c r="CN45" s="643"/>
      <c r="CO45" s="643"/>
      <c r="CP45" s="643"/>
      <c r="CQ45" s="644"/>
      <c r="CR45" s="645">
        <v>1688826</v>
      </c>
      <c r="CS45" s="658"/>
      <c r="CT45" s="658"/>
      <c r="CU45" s="658"/>
      <c r="CV45" s="658"/>
      <c r="CW45" s="658"/>
      <c r="CX45" s="658"/>
      <c r="CY45" s="659"/>
      <c r="CZ45" s="648">
        <v>3.5</v>
      </c>
      <c r="DA45" s="660"/>
      <c r="DB45" s="660"/>
      <c r="DC45" s="661"/>
      <c r="DD45" s="651">
        <v>160796</v>
      </c>
      <c r="DE45" s="658"/>
      <c r="DF45" s="658"/>
      <c r="DG45" s="658"/>
      <c r="DH45" s="658"/>
      <c r="DI45" s="658"/>
      <c r="DJ45" s="658"/>
      <c r="DK45" s="659"/>
      <c r="DL45" s="652"/>
      <c r="DM45" s="653"/>
      <c r="DN45" s="653"/>
      <c r="DO45" s="653"/>
      <c r="DP45" s="653"/>
      <c r="DQ45" s="653"/>
      <c r="DR45" s="653"/>
      <c r="DS45" s="653"/>
      <c r="DT45" s="653"/>
      <c r="DU45" s="653"/>
      <c r="DV45" s="654"/>
      <c r="DW45" s="655"/>
      <c r="DX45" s="656"/>
      <c r="DY45" s="656"/>
      <c r="DZ45" s="656"/>
      <c r="EA45" s="656"/>
      <c r="EB45" s="656"/>
      <c r="EC45" s="657"/>
    </row>
    <row r="46" spans="2:133" ht="11.25" customHeight="1" x14ac:dyDescent="0.25">
      <c r="B46" s="215"/>
      <c r="CD46" s="666"/>
      <c r="CE46" s="667"/>
      <c r="CF46" s="642" t="s">
        <v>348</v>
      </c>
      <c r="CG46" s="643"/>
      <c r="CH46" s="643"/>
      <c r="CI46" s="643"/>
      <c r="CJ46" s="643"/>
      <c r="CK46" s="643"/>
      <c r="CL46" s="643"/>
      <c r="CM46" s="643"/>
      <c r="CN46" s="643"/>
      <c r="CO46" s="643"/>
      <c r="CP46" s="643"/>
      <c r="CQ46" s="644"/>
      <c r="CR46" s="645">
        <v>2136760</v>
      </c>
      <c r="CS46" s="646"/>
      <c r="CT46" s="646"/>
      <c r="CU46" s="646"/>
      <c r="CV46" s="646"/>
      <c r="CW46" s="646"/>
      <c r="CX46" s="646"/>
      <c r="CY46" s="647"/>
      <c r="CZ46" s="648">
        <v>4.4000000000000004</v>
      </c>
      <c r="DA46" s="649"/>
      <c r="DB46" s="649"/>
      <c r="DC46" s="650"/>
      <c r="DD46" s="651">
        <v>666438</v>
      </c>
      <c r="DE46" s="646"/>
      <c r="DF46" s="646"/>
      <c r="DG46" s="646"/>
      <c r="DH46" s="646"/>
      <c r="DI46" s="646"/>
      <c r="DJ46" s="646"/>
      <c r="DK46" s="647"/>
      <c r="DL46" s="652"/>
      <c r="DM46" s="653"/>
      <c r="DN46" s="653"/>
      <c r="DO46" s="653"/>
      <c r="DP46" s="653"/>
      <c r="DQ46" s="653"/>
      <c r="DR46" s="653"/>
      <c r="DS46" s="653"/>
      <c r="DT46" s="653"/>
      <c r="DU46" s="653"/>
      <c r="DV46" s="654"/>
      <c r="DW46" s="655"/>
      <c r="DX46" s="656"/>
      <c r="DY46" s="656"/>
      <c r="DZ46" s="656"/>
      <c r="EA46" s="656"/>
      <c r="EB46" s="656"/>
      <c r="EC46" s="657"/>
    </row>
    <row r="47" spans="2:133" ht="11.25" customHeight="1" x14ac:dyDescent="0.25">
      <c r="B47" s="215"/>
      <c r="CD47" s="666"/>
      <c r="CE47" s="667"/>
      <c r="CF47" s="642" t="s">
        <v>349</v>
      </c>
      <c r="CG47" s="643"/>
      <c r="CH47" s="643"/>
      <c r="CI47" s="643"/>
      <c r="CJ47" s="643"/>
      <c r="CK47" s="643"/>
      <c r="CL47" s="643"/>
      <c r="CM47" s="643"/>
      <c r="CN47" s="643"/>
      <c r="CO47" s="643"/>
      <c r="CP47" s="643"/>
      <c r="CQ47" s="644"/>
      <c r="CR47" s="645">
        <v>77095</v>
      </c>
      <c r="CS47" s="658"/>
      <c r="CT47" s="658"/>
      <c r="CU47" s="658"/>
      <c r="CV47" s="658"/>
      <c r="CW47" s="658"/>
      <c r="CX47" s="658"/>
      <c r="CY47" s="659"/>
      <c r="CZ47" s="648">
        <v>0.2</v>
      </c>
      <c r="DA47" s="660"/>
      <c r="DB47" s="660"/>
      <c r="DC47" s="661"/>
      <c r="DD47" s="651">
        <v>45671</v>
      </c>
      <c r="DE47" s="658"/>
      <c r="DF47" s="658"/>
      <c r="DG47" s="658"/>
      <c r="DH47" s="658"/>
      <c r="DI47" s="658"/>
      <c r="DJ47" s="658"/>
      <c r="DK47" s="659"/>
      <c r="DL47" s="652"/>
      <c r="DM47" s="653"/>
      <c r="DN47" s="653"/>
      <c r="DO47" s="653"/>
      <c r="DP47" s="653"/>
      <c r="DQ47" s="653"/>
      <c r="DR47" s="653"/>
      <c r="DS47" s="653"/>
      <c r="DT47" s="653"/>
      <c r="DU47" s="653"/>
      <c r="DV47" s="654"/>
      <c r="DW47" s="655"/>
      <c r="DX47" s="656"/>
      <c r="DY47" s="656"/>
      <c r="DZ47" s="656"/>
      <c r="EA47" s="656"/>
      <c r="EB47" s="656"/>
      <c r="EC47" s="657"/>
    </row>
    <row r="48" spans="2:133" ht="10.5" x14ac:dyDescent="0.25">
      <c r="B48" s="215"/>
      <c r="CD48" s="668"/>
      <c r="CE48" s="669"/>
      <c r="CF48" s="642" t="s">
        <v>350</v>
      </c>
      <c r="CG48" s="643"/>
      <c r="CH48" s="643"/>
      <c r="CI48" s="643"/>
      <c r="CJ48" s="643"/>
      <c r="CK48" s="643"/>
      <c r="CL48" s="643"/>
      <c r="CM48" s="643"/>
      <c r="CN48" s="643"/>
      <c r="CO48" s="643"/>
      <c r="CP48" s="643"/>
      <c r="CQ48" s="644"/>
      <c r="CR48" s="645" t="s">
        <v>122</v>
      </c>
      <c r="CS48" s="646"/>
      <c r="CT48" s="646"/>
      <c r="CU48" s="646"/>
      <c r="CV48" s="646"/>
      <c r="CW48" s="646"/>
      <c r="CX48" s="646"/>
      <c r="CY48" s="647"/>
      <c r="CZ48" s="648" t="s">
        <v>122</v>
      </c>
      <c r="DA48" s="649"/>
      <c r="DB48" s="649"/>
      <c r="DC48" s="650"/>
      <c r="DD48" s="651" t="s">
        <v>122</v>
      </c>
      <c r="DE48" s="646"/>
      <c r="DF48" s="646"/>
      <c r="DG48" s="646"/>
      <c r="DH48" s="646"/>
      <c r="DI48" s="646"/>
      <c r="DJ48" s="646"/>
      <c r="DK48" s="647"/>
      <c r="DL48" s="652"/>
      <c r="DM48" s="653"/>
      <c r="DN48" s="653"/>
      <c r="DO48" s="653"/>
      <c r="DP48" s="653"/>
      <c r="DQ48" s="653"/>
      <c r="DR48" s="653"/>
      <c r="DS48" s="653"/>
      <c r="DT48" s="653"/>
      <c r="DU48" s="653"/>
      <c r="DV48" s="654"/>
      <c r="DW48" s="655"/>
      <c r="DX48" s="656"/>
      <c r="DY48" s="656"/>
      <c r="DZ48" s="656"/>
      <c r="EA48" s="656"/>
      <c r="EB48" s="656"/>
      <c r="EC48" s="657"/>
    </row>
    <row r="49" spans="2:133" ht="11.25" customHeight="1" x14ac:dyDescent="0.25">
      <c r="B49" s="215"/>
      <c r="CD49" s="626" t="s">
        <v>351</v>
      </c>
      <c r="CE49" s="627"/>
      <c r="CF49" s="627"/>
      <c r="CG49" s="627"/>
      <c r="CH49" s="627"/>
      <c r="CI49" s="627"/>
      <c r="CJ49" s="627"/>
      <c r="CK49" s="627"/>
      <c r="CL49" s="627"/>
      <c r="CM49" s="627"/>
      <c r="CN49" s="627"/>
      <c r="CO49" s="627"/>
      <c r="CP49" s="627"/>
      <c r="CQ49" s="628"/>
      <c r="CR49" s="629">
        <v>48270825</v>
      </c>
      <c r="CS49" s="630"/>
      <c r="CT49" s="630"/>
      <c r="CU49" s="630"/>
      <c r="CV49" s="630"/>
      <c r="CW49" s="630"/>
      <c r="CX49" s="630"/>
      <c r="CY49" s="631"/>
      <c r="CZ49" s="632">
        <v>100</v>
      </c>
      <c r="DA49" s="633"/>
      <c r="DB49" s="633"/>
      <c r="DC49" s="634"/>
      <c r="DD49" s="635">
        <v>33701725</v>
      </c>
      <c r="DE49" s="630"/>
      <c r="DF49" s="630"/>
      <c r="DG49" s="630"/>
      <c r="DH49" s="630"/>
      <c r="DI49" s="630"/>
      <c r="DJ49" s="630"/>
      <c r="DK49" s="631"/>
      <c r="DL49" s="636"/>
      <c r="DM49" s="637"/>
      <c r="DN49" s="637"/>
      <c r="DO49" s="637"/>
      <c r="DP49" s="637"/>
      <c r="DQ49" s="637"/>
      <c r="DR49" s="637"/>
      <c r="DS49" s="637"/>
      <c r="DT49" s="637"/>
      <c r="DU49" s="637"/>
      <c r="DV49" s="638"/>
      <c r="DW49" s="639"/>
      <c r="DX49" s="640"/>
      <c r="DY49" s="640"/>
      <c r="DZ49" s="640"/>
      <c r="EA49" s="640"/>
      <c r="EB49" s="640"/>
      <c r="EC49" s="641"/>
    </row>
  </sheetData>
  <sheetProtection algorithmName="SHA-512" hashValue="+1WFOGvN9WI0OSlwcCvBHEZMKCOcEqJCmWbXmf2mvy6fVorwD3tfXSuaj+pCVh5fcOexUJlq3RaNxGch6Iv2vQ==" saltValue="aAQ6JMIlRm2fbrBvJ/skm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B27:Q27"/>
    <mergeCell ref="R27:Y27"/>
    <mergeCell ref="Z27:AC27"/>
    <mergeCell ref="AD27:AK27"/>
    <mergeCell ref="AL27:AO27"/>
    <mergeCell ref="AP27:BF27"/>
    <mergeCell ref="BG27:BN27"/>
    <mergeCell ref="BO27:BR27"/>
    <mergeCell ref="BS27:CB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2.75" zeroHeight="1" x14ac:dyDescent="0.25"/>
  <cols>
    <col min="1" max="130" width="2.796875" style="221" customWidth="1"/>
    <col min="131" max="131" width="1.6640625" style="221" customWidth="1"/>
    <col min="132" max="16384" width="9" style="221" hidden="1"/>
  </cols>
  <sheetData>
    <row r="1" spans="1:131" ht="11.25" customHeight="1" thickBot="1" x14ac:dyDescent="0.3">
      <c r="A1" s="217"/>
      <c r="B1" s="217"/>
      <c r="C1" s="217"/>
      <c r="D1" s="217"/>
      <c r="E1" s="217"/>
      <c r="F1" s="217"/>
      <c r="G1" s="217"/>
      <c r="H1" s="217"/>
      <c r="I1" s="217"/>
      <c r="J1" s="217"/>
      <c r="K1" s="217"/>
      <c r="L1" s="217"/>
      <c r="M1" s="217"/>
      <c r="N1" s="218"/>
      <c r="O1" s="218"/>
      <c r="P1" s="218"/>
      <c r="Q1" s="218"/>
      <c r="R1" s="218"/>
      <c r="S1" s="218"/>
      <c r="T1" s="218"/>
      <c r="U1" s="218"/>
      <c r="V1" s="218"/>
      <c r="W1" s="218"/>
      <c r="X1" s="218"/>
      <c r="Y1" s="218"/>
      <c r="Z1" s="218"/>
      <c r="AA1" s="218"/>
      <c r="AB1" s="218"/>
      <c r="AC1" s="218"/>
      <c r="AD1" s="218"/>
      <c r="AE1" s="218"/>
      <c r="AF1" s="218"/>
      <c r="AG1" s="218"/>
      <c r="AH1" s="218"/>
      <c r="AI1" s="218"/>
      <c r="AJ1" s="218"/>
      <c r="AK1" s="218"/>
      <c r="AL1" s="218"/>
      <c r="AM1" s="218"/>
      <c r="AN1" s="218"/>
      <c r="AO1" s="218"/>
      <c r="AP1" s="218"/>
      <c r="AQ1" s="218"/>
      <c r="AR1" s="218"/>
      <c r="AS1" s="218"/>
      <c r="AT1" s="218"/>
      <c r="AU1" s="218"/>
      <c r="AV1" s="218"/>
      <c r="AW1" s="218"/>
      <c r="AX1" s="218"/>
      <c r="AY1" s="218"/>
      <c r="AZ1" s="218"/>
      <c r="BA1" s="218"/>
      <c r="BB1" s="218"/>
      <c r="BC1" s="218"/>
      <c r="BD1" s="218"/>
      <c r="BE1" s="218"/>
      <c r="BF1" s="218"/>
      <c r="BG1" s="218"/>
      <c r="BH1" s="218"/>
      <c r="BI1" s="218"/>
      <c r="BJ1" s="218"/>
      <c r="BK1" s="218"/>
      <c r="BL1" s="218"/>
      <c r="BM1" s="218"/>
      <c r="BN1" s="218"/>
      <c r="BO1" s="218"/>
      <c r="BP1" s="218"/>
      <c r="BQ1" s="218"/>
      <c r="BR1" s="218"/>
      <c r="BS1" s="218"/>
      <c r="BT1" s="218"/>
      <c r="BU1" s="218"/>
      <c r="BV1" s="218"/>
      <c r="BW1" s="218"/>
      <c r="BX1" s="218"/>
      <c r="BY1" s="218"/>
      <c r="BZ1" s="218"/>
      <c r="CA1" s="218"/>
      <c r="CB1" s="218"/>
      <c r="CC1" s="218"/>
      <c r="CD1" s="218"/>
      <c r="CE1" s="218"/>
      <c r="CF1" s="218"/>
      <c r="CG1" s="218"/>
      <c r="CH1" s="218"/>
      <c r="CI1" s="218"/>
      <c r="CJ1" s="218"/>
      <c r="CK1" s="218"/>
      <c r="CL1" s="218"/>
      <c r="CM1" s="218"/>
      <c r="CN1" s="218"/>
      <c r="CO1" s="218"/>
      <c r="CP1" s="218"/>
      <c r="CQ1" s="218"/>
      <c r="CR1" s="218"/>
      <c r="CS1" s="218"/>
      <c r="CT1" s="218"/>
      <c r="CU1" s="218"/>
      <c r="CV1" s="218"/>
      <c r="CW1" s="218"/>
      <c r="CX1" s="218"/>
      <c r="CY1" s="218"/>
      <c r="CZ1" s="218"/>
      <c r="DA1" s="218"/>
      <c r="DB1" s="218"/>
      <c r="DC1" s="218"/>
      <c r="DD1" s="218"/>
      <c r="DE1" s="218"/>
      <c r="DF1" s="218"/>
      <c r="DG1" s="218"/>
      <c r="DH1" s="218"/>
      <c r="DI1" s="218"/>
      <c r="DJ1" s="218"/>
      <c r="DK1" s="218"/>
      <c r="DL1" s="218"/>
      <c r="DM1" s="218"/>
      <c r="DN1" s="218"/>
      <c r="DO1" s="218"/>
      <c r="DP1" s="218"/>
      <c r="DQ1" s="219"/>
      <c r="DR1" s="219"/>
      <c r="DS1" s="219"/>
      <c r="DT1" s="219"/>
      <c r="DU1" s="219"/>
      <c r="DV1" s="219"/>
      <c r="DW1" s="219"/>
      <c r="DX1" s="219"/>
      <c r="DY1" s="219"/>
      <c r="DZ1" s="219"/>
      <c r="EA1" s="220"/>
    </row>
    <row r="2" spans="1:131" ht="26.25" customHeight="1" thickBot="1" x14ac:dyDescent="0.3">
      <c r="A2" s="1124" t="s">
        <v>352</v>
      </c>
      <c r="B2" s="1124"/>
      <c r="C2" s="1124"/>
      <c r="D2" s="1124"/>
      <c r="E2" s="1124"/>
      <c r="F2" s="1124"/>
      <c r="G2" s="1124"/>
      <c r="H2" s="1124"/>
      <c r="I2" s="1124"/>
      <c r="J2" s="1124"/>
      <c r="K2" s="1124"/>
      <c r="L2" s="1124"/>
      <c r="M2" s="1124"/>
      <c r="N2" s="1124"/>
      <c r="O2" s="1124"/>
      <c r="P2" s="1124"/>
      <c r="Q2" s="1124"/>
      <c r="R2" s="1124"/>
      <c r="S2" s="1124"/>
      <c r="T2" s="1124"/>
      <c r="U2" s="1124"/>
      <c r="V2" s="1124"/>
      <c r="W2" s="1124"/>
      <c r="X2" s="1124"/>
      <c r="Y2" s="1124"/>
      <c r="Z2" s="1124"/>
      <c r="AA2" s="1124"/>
      <c r="AB2" s="1124"/>
      <c r="AC2" s="1124"/>
      <c r="AD2" s="1124"/>
      <c r="AE2" s="1124"/>
      <c r="AF2" s="1124"/>
      <c r="AG2" s="1124"/>
      <c r="AH2" s="1124"/>
      <c r="AI2" s="1124"/>
      <c r="AJ2" s="1124"/>
      <c r="AK2" s="1124"/>
      <c r="AL2" s="1124"/>
      <c r="AM2" s="1124"/>
      <c r="AN2" s="1124"/>
      <c r="AO2" s="1124"/>
      <c r="AP2" s="1124"/>
      <c r="AQ2" s="1124"/>
      <c r="AR2" s="1124"/>
      <c r="AS2" s="1124"/>
      <c r="AT2" s="1124"/>
      <c r="AU2" s="1124"/>
      <c r="AV2" s="1124"/>
      <c r="AW2" s="1124"/>
      <c r="AX2" s="1124"/>
      <c r="AY2" s="1124"/>
      <c r="AZ2" s="1124"/>
      <c r="BA2" s="1124"/>
      <c r="BB2" s="1124"/>
      <c r="BC2" s="1124"/>
      <c r="BD2" s="1124"/>
      <c r="BE2" s="1124"/>
      <c r="BF2" s="1124"/>
      <c r="BG2" s="1124"/>
      <c r="BH2" s="1124"/>
      <c r="BI2" s="1124"/>
      <c r="BJ2" s="218"/>
      <c r="BK2" s="218"/>
      <c r="BL2" s="218"/>
      <c r="BM2" s="218"/>
      <c r="BN2" s="218"/>
      <c r="BO2" s="218"/>
      <c r="BP2" s="218"/>
      <c r="BQ2" s="218"/>
      <c r="BR2" s="218"/>
      <c r="BS2" s="218"/>
      <c r="BT2" s="218"/>
      <c r="BU2" s="218"/>
      <c r="BV2" s="218"/>
      <c r="BW2" s="218"/>
      <c r="BX2" s="218"/>
      <c r="BY2" s="218"/>
      <c r="BZ2" s="218"/>
      <c r="CA2" s="218"/>
      <c r="CB2" s="218"/>
      <c r="CC2" s="218"/>
      <c r="CD2" s="218"/>
      <c r="CE2" s="218"/>
      <c r="CF2" s="218"/>
      <c r="CG2" s="218"/>
      <c r="CH2" s="218"/>
      <c r="CI2" s="218"/>
      <c r="CJ2" s="218"/>
      <c r="CK2" s="218"/>
      <c r="CL2" s="218"/>
      <c r="CM2" s="218"/>
      <c r="CN2" s="218"/>
      <c r="CO2" s="218"/>
      <c r="CP2" s="218"/>
      <c r="CQ2" s="218"/>
      <c r="CR2" s="218"/>
      <c r="CS2" s="218"/>
      <c r="CT2" s="218"/>
      <c r="CU2" s="218"/>
      <c r="CV2" s="218"/>
      <c r="CW2" s="218"/>
      <c r="CX2" s="218"/>
      <c r="CY2" s="218"/>
      <c r="CZ2" s="218"/>
      <c r="DA2" s="218"/>
      <c r="DB2" s="218"/>
      <c r="DC2" s="218"/>
      <c r="DD2" s="218"/>
      <c r="DE2" s="218"/>
      <c r="DF2" s="218"/>
      <c r="DG2" s="218"/>
      <c r="DH2" s="218"/>
      <c r="DI2" s="218"/>
      <c r="DJ2" s="1125" t="s">
        <v>353</v>
      </c>
      <c r="DK2" s="1126"/>
      <c r="DL2" s="1126"/>
      <c r="DM2" s="1126"/>
      <c r="DN2" s="1126"/>
      <c r="DO2" s="1127"/>
      <c r="DP2" s="218"/>
      <c r="DQ2" s="1125" t="s">
        <v>354</v>
      </c>
      <c r="DR2" s="1126"/>
      <c r="DS2" s="1126"/>
      <c r="DT2" s="1126"/>
      <c r="DU2" s="1126"/>
      <c r="DV2" s="1126"/>
      <c r="DW2" s="1126"/>
      <c r="DX2" s="1126"/>
      <c r="DY2" s="1126"/>
      <c r="DZ2" s="1127"/>
      <c r="EA2" s="220"/>
    </row>
    <row r="3" spans="1:131" ht="11.25" customHeight="1" x14ac:dyDescent="0.25">
      <c r="A3" s="218"/>
      <c r="B3" s="218"/>
      <c r="C3" s="218"/>
      <c r="D3" s="218"/>
      <c r="E3" s="218"/>
      <c r="F3" s="218"/>
      <c r="G3" s="218"/>
      <c r="H3" s="218"/>
      <c r="I3" s="218"/>
      <c r="J3" s="218"/>
      <c r="K3" s="218"/>
      <c r="L3" s="218"/>
      <c r="M3" s="218"/>
      <c r="N3" s="218"/>
      <c r="O3" s="218"/>
      <c r="P3" s="218"/>
      <c r="Q3" s="218"/>
      <c r="R3" s="218"/>
      <c r="S3" s="218"/>
      <c r="T3" s="218"/>
      <c r="U3" s="218"/>
      <c r="V3" s="218"/>
      <c r="W3" s="218"/>
      <c r="X3" s="218"/>
      <c r="Y3" s="218"/>
      <c r="Z3" s="218"/>
      <c r="AA3" s="218"/>
      <c r="AB3" s="218"/>
      <c r="AC3" s="218"/>
      <c r="AD3" s="218"/>
      <c r="AE3" s="218"/>
      <c r="AF3" s="218"/>
      <c r="AG3" s="218"/>
      <c r="AH3" s="218"/>
      <c r="AI3" s="218"/>
      <c r="AJ3" s="218"/>
      <c r="AK3" s="218"/>
      <c r="AL3" s="218"/>
      <c r="AM3" s="218"/>
      <c r="AN3" s="218"/>
      <c r="AO3" s="218"/>
      <c r="AP3" s="218"/>
      <c r="AQ3" s="218"/>
      <c r="AR3" s="218"/>
      <c r="AS3" s="218"/>
      <c r="AT3" s="218"/>
      <c r="AU3" s="218"/>
      <c r="AV3" s="218"/>
      <c r="AW3" s="218"/>
      <c r="AX3" s="218"/>
      <c r="AY3" s="218"/>
      <c r="AZ3" s="218"/>
      <c r="BA3" s="218"/>
      <c r="BB3" s="218"/>
      <c r="BC3" s="218"/>
      <c r="BD3" s="218"/>
      <c r="BE3" s="218"/>
      <c r="BF3" s="218"/>
      <c r="BG3" s="218"/>
      <c r="BH3" s="218"/>
      <c r="BI3" s="218"/>
      <c r="BJ3" s="218"/>
      <c r="BK3" s="218"/>
      <c r="BL3" s="218"/>
      <c r="BM3" s="218"/>
      <c r="BN3" s="218"/>
      <c r="BO3" s="218"/>
      <c r="BP3" s="218"/>
      <c r="BQ3" s="218"/>
      <c r="BR3" s="218"/>
      <c r="BS3" s="218"/>
      <c r="BT3" s="218"/>
      <c r="BU3" s="218"/>
      <c r="BV3" s="218"/>
      <c r="BW3" s="218"/>
      <c r="BX3" s="218"/>
      <c r="BY3" s="218"/>
      <c r="BZ3" s="218"/>
      <c r="CA3" s="218"/>
      <c r="CB3" s="218"/>
      <c r="CC3" s="218"/>
      <c r="CD3" s="218"/>
      <c r="CE3" s="218"/>
      <c r="CF3" s="218"/>
      <c r="CG3" s="218"/>
      <c r="CH3" s="218"/>
      <c r="CI3" s="218"/>
      <c r="CJ3" s="218"/>
      <c r="CK3" s="218"/>
      <c r="CL3" s="218"/>
      <c r="CM3" s="218"/>
      <c r="CN3" s="218"/>
      <c r="CO3" s="218"/>
      <c r="CP3" s="218"/>
      <c r="CQ3" s="218"/>
      <c r="CR3" s="218"/>
      <c r="CS3" s="218"/>
      <c r="CT3" s="218"/>
      <c r="CU3" s="218"/>
      <c r="CV3" s="218"/>
      <c r="CW3" s="218"/>
      <c r="CX3" s="218"/>
      <c r="CY3" s="218"/>
      <c r="CZ3" s="218"/>
      <c r="DA3" s="218"/>
      <c r="DB3" s="218"/>
      <c r="DC3" s="218"/>
      <c r="DD3" s="218"/>
      <c r="DE3" s="218"/>
      <c r="DF3" s="218"/>
      <c r="DG3" s="218"/>
      <c r="DH3" s="218"/>
      <c r="DI3" s="218"/>
      <c r="DJ3" s="218"/>
      <c r="DK3" s="218"/>
      <c r="DL3" s="218"/>
      <c r="DM3" s="218"/>
      <c r="DN3" s="218"/>
      <c r="DO3" s="218"/>
      <c r="DP3" s="218"/>
      <c r="DQ3" s="218"/>
      <c r="DR3" s="218"/>
      <c r="DS3" s="218"/>
      <c r="DT3" s="218"/>
      <c r="DU3" s="218"/>
      <c r="DV3" s="218"/>
      <c r="DW3" s="218"/>
      <c r="DX3" s="218"/>
      <c r="DY3" s="218"/>
      <c r="DZ3" s="218"/>
      <c r="EA3" s="220"/>
    </row>
    <row r="4" spans="1:131" s="225" customFormat="1" ht="26.25" customHeight="1" thickBot="1" x14ac:dyDescent="0.3">
      <c r="A4" s="1090" t="s">
        <v>355</v>
      </c>
      <c r="B4" s="1090"/>
      <c r="C4" s="1090"/>
      <c r="D4" s="1090"/>
      <c r="E4" s="1090"/>
      <c r="F4" s="1090"/>
      <c r="G4" s="1090"/>
      <c r="H4" s="1090"/>
      <c r="I4" s="1090"/>
      <c r="J4" s="1090"/>
      <c r="K4" s="1090"/>
      <c r="L4" s="1090"/>
      <c r="M4" s="1090"/>
      <c r="N4" s="1090"/>
      <c r="O4" s="1090"/>
      <c r="P4" s="1090"/>
      <c r="Q4" s="1090"/>
      <c r="R4" s="1090"/>
      <c r="S4" s="1090"/>
      <c r="T4" s="1090"/>
      <c r="U4" s="1090"/>
      <c r="V4" s="1090"/>
      <c r="W4" s="1090"/>
      <c r="X4" s="1090"/>
      <c r="Y4" s="1090"/>
      <c r="Z4" s="1090"/>
      <c r="AA4" s="1090"/>
      <c r="AB4" s="1090"/>
      <c r="AC4" s="1090"/>
      <c r="AD4" s="1090"/>
      <c r="AE4" s="1090"/>
      <c r="AF4" s="1090"/>
      <c r="AG4" s="1090"/>
      <c r="AH4" s="1090"/>
      <c r="AI4" s="1090"/>
      <c r="AJ4" s="1090"/>
      <c r="AK4" s="1090"/>
      <c r="AL4" s="1090"/>
      <c r="AM4" s="1090"/>
      <c r="AN4" s="1090"/>
      <c r="AO4" s="1090"/>
      <c r="AP4" s="1090"/>
      <c r="AQ4" s="1090"/>
      <c r="AR4" s="1090"/>
      <c r="AS4" s="1090"/>
      <c r="AT4" s="1090"/>
      <c r="AU4" s="1090"/>
      <c r="AV4" s="1090"/>
      <c r="AW4" s="1090"/>
      <c r="AX4" s="1090"/>
      <c r="AY4" s="1090"/>
      <c r="AZ4" s="222"/>
      <c r="BA4" s="222"/>
      <c r="BB4" s="222"/>
      <c r="BC4" s="222"/>
      <c r="BD4" s="222"/>
      <c r="BE4" s="223"/>
      <c r="BF4" s="223"/>
      <c r="BG4" s="223"/>
      <c r="BH4" s="223"/>
      <c r="BI4" s="223"/>
      <c r="BJ4" s="223"/>
      <c r="BK4" s="223"/>
      <c r="BL4" s="223"/>
      <c r="BM4" s="223"/>
      <c r="BN4" s="223"/>
      <c r="BO4" s="223"/>
      <c r="BP4" s="223"/>
      <c r="BQ4" s="754" t="s">
        <v>356</v>
      </c>
      <c r="BR4" s="754"/>
      <c r="BS4" s="754"/>
      <c r="BT4" s="754"/>
      <c r="BU4" s="754"/>
      <c r="BV4" s="754"/>
      <c r="BW4" s="754"/>
      <c r="BX4" s="754"/>
      <c r="BY4" s="754"/>
      <c r="BZ4" s="754"/>
      <c r="CA4" s="754"/>
      <c r="CB4" s="754"/>
      <c r="CC4" s="754"/>
      <c r="CD4" s="754"/>
      <c r="CE4" s="754"/>
      <c r="CF4" s="754"/>
      <c r="CG4" s="754"/>
      <c r="CH4" s="754"/>
      <c r="CI4" s="754"/>
      <c r="CJ4" s="754"/>
      <c r="CK4" s="754"/>
      <c r="CL4" s="754"/>
      <c r="CM4" s="754"/>
      <c r="CN4" s="754"/>
      <c r="CO4" s="754"/>
      <c r="CP4" s="754"/>
      <c r="CQ4" s="754"/>
      <c r="CR4" s="754"/>
      <c r="CS4" s="754"/>
      <c r="CT4" s="754"/>
      <c r="CU4" s="754"/>
      <c r="CV4" s="754"/>
      <c r="CW4" s="754"/>
      <c r="CX4" s="754"/>
      <c r="CY4" s="754"/>
      <c r="CZ4" s="754"/>
      <c r="DA4" s="754"/>
      <c r="DB4" s="754"/>
      <c r="DC4" s="754"/>
      <c r="DD4" s="754"/>
      <c r="DE4" s="754"/>
      <c r="DF4" s="754"/>
      <c r="DG4" s="754"/>
      <c r="DH4" s="754"/>
      <c r="DI4" s="754"/>
      <c r="DJ4" s="754"/>
      <c r="DK4" s="754"/>
      <c r="DL4" s="754"/>
      <c r="DM4" s="754"/>
      <c r="DN4" s="754"/>
      <c r="DO4" s="754"/>
      <c r="DP4" s="754"/>
      <c r="DQ4" s="754"/>
      <c r="DR4" s="754"/>
      <c r="DS4" s="754"/>
      <c r="DT4" s="754"/>
      <c r="DU4" s="754"/>
      <c r="DV4" s="754"/>
      <c r="DW4" s="754"/>
      <c r="DX4" s="754"/>
      <c r="DY4" s="754"/>
      <c r="DZ4" s="754"/>
      <c r="EA4" s="224"/>
    </row>
    <row r="5" spans="1:131" s="225" customFormat="1" ht="26.25" customHeight="1" x14ac:dyDescent="0.25">
      <c r="A5" s="1024" t="s">
        <v>357</v>
      </c>
      <c r="B5" s="1025"/>
      <c r="C5" s="1025"/>
      <c r="D5" s="1025"/>
      <c r="E5" s="1025"/>
      <c r="F5" s="1025"/>
      <c r="G5" s="1025"/>
      <c r="H5" s="1025"/>
      <c r="I5" s="1025"/>
      <c r="J5" s="1025"/>
      <c r="K5" s="1025"/>
      <c r="L5" s="1025"/>
      <c r="M5" s="1025"/>
      <c r="N5" s="1025"/>
      <c r="O5" s="1025"/>
      <c r="P5" s="1026"/>
      <c r="Q5" s="1030" t="s">
        <v>358</v>
      </c>
      <c r="R5" s="1031"/>
      <c r="S5" s="1031"/>
      <c r="T5" s="1031"/>
      <c r="U5" s="1032"/>
      <c r="V5" s="1030" t="s">
        <v>359</v>
      </c>
      <c r="W5" s="1031"/>
      <c r="X5" s="1031"/>
      <c r="Y5" s="1031"/>
      <c r="Z5" s="1032"/>
      <c r="AA5" s="1030" t="s">
        <v>360</v>
      </c>
      <c r="AB5" s="1031"/>
      <c r="AC5" s="1031"/>
      <c r="AD5" s="1031"/>
      <c r="AE5" s="1031"/>
      <c r="AF5" s="1128" t="s">
        <v>361</v>
      </c>
      <c r="AG5" s="1031"/>
      <c r="AH5" s="1031"/>
      <c r="AI5" s="1031"/>
      <c r="AJ5" s="1044"/>
      <c r="AK5" s="1031" t="s">
        <v>362</v>
      </c>
      <c r="AL5" s="1031"/>
      <c r="AM5" s="1031"/>
      <c r="AN5" s="1031"/>
      <c r="AO5" s="1032"/>
      <c r="AP5" s="1030" t="s">
        <v>363</v>
      </c>
      <c r="AQ5" s="1031"/>
      <c r="AR5" s="1031"/>
      <c r="AS5" s="1031"/>
      <c r="AT5" s="1032"/>
      <c r="AU5" s="1030" t="s">
        <v>364</v>
      </c>
      <c r="AV5" s="1031"/>
      <c r="AW5" s="1031"/>
      <c r="AX5" s="1031"/>
      <c r="AY5" s="1044"/>
      <c r="AZ5" s="222"/>
      <c r="BA5" s="222"/>
      <c r="BB5" s="222"/>
      <c r="BC5" s="222"/>
      <c r="BD5" s="222"/>
      <c r="BE5" s="223"/>
      <c r="BF5" s="223"/>
      <c r="BG5" s="223"/>
      <c r="BH5" s="223"/>
      <c r="BI5" s="223"/>
      <c r="BJ5" s="223"/>
      <c r="BK5" s="223"/>
      <c r="BL5" s="223"/>
      <c r="BM5" s="223"/>
      <c r="BN5" s="223"/>
      <c r="BO5" s="223"/>
      <c r="BP5" s="223"/>
      <c r="BQ5" s="1024" t="s">
        <v>365</v>
      </c>
      <c r="BR5" s="1025"/>
      <c r="BS5" s="1025"/>
      <c r="BT5" s="1025"/>
      <c r="BU5" s="1025"/>
      <c r="BV5" s="1025"/>
      <c r="BW5" s="1025"/>
      <c r="BX5" s="1025"/>
      <c r="BY5" s="1025"/>
      <c r="BZ5" s="1025"/>
      <c r="CA5" s="1025"/>
      <c r="CB5" s="1025"/>
      <c r="CC5" s="1025"/>
      <c r="CD5" s="1025"/>
      <c r="CE5" s="1025"/>
      <c r="CF5" s="1025"/>
      <c r="CG5" s="1026"/>
      <c r="CH5" s="1030" t="s">
        <v>366</v>
      </c>
      <c r="CI5" s="1031"/>
      <c r="CJ5" s="1031"/>
      <c r="CK5" s="1031"/>
      <c r="CL5" s="1032"/>
      <c r="CM5" s="1030" t="s">
        <v>367</v>
      </c>
      <c r="CN5" s="1031"/>
      <c r="CO5" s="1031"/>
      <c r="CP5" s="1031"/>
      <c r="CQ5" s="1032"/>
      <c r="CR5" s="1030" t="s">
        <v>368</v>
      </c>
      <c r="CS5" s="1031"/>
      <c r="CT5" s="1031"/>
      <c r="CU5" s="1031"/>
      <c r="CV5" s="1032"/>
      <c r="CW5" s="1030" t="s">
        <v>369</v>
      </c>
      <c r="CX5" s="1031"/>
      <c r="CY5" s="1031"/>
      <c r="CZ5" s="1031"/>
      <c r="DA5" s="1032"/>
      <c r="DB5" s="1030" t="s">
        <v>370</v>
      </c>
      <c r="DC5" s="1031"/>
      <c r="DD5" s="1031"/>
      <c r="DE5" s="1031"/>
      <c r="DF5" s="1032"/>
      <c r="DG5" s="1118" t="s">
        <v>371</v>
      </c>
      <c r="DH5" s="1119"/>
      <c r="DI5" s="1119"/>
      <c r="DJ5" s="1119"/>
      <c r="DK5" s="1120"/>
      <c r="DL5" s="1118" t="s">
        <v>372</v>
      </c>
      <c r="DM5" s="1119"/>
      <c r="DN5" s="1119"/>
      <c r="DO5" s="1119"/>
      <c r="DP5" s="1120"/>
      <c r="DQ5" s="1030" t="s">
        <v>373</v>
      </c>
      <c r="DR5" s="1031"/>
      <c r="DS5" s="1031"/>
      <c r="DT5" s="1031"/>
      <c r="DU5" s="1032"/>
      <c r="DV5" s="1030" t="s">
        <v>364</v>
      </c>
      <c r="DW5" s="1031"/>
      <c r="DX5" s="1031"/>
      <c r="DY5" s="1031"/>
      <c r="DZ5" s="1044"/>
      <c r="EA5" s="224"/>
    </row>
    <row r="6" spans="1:131" s="225" customFormat="1" ht="26.25" customHeight="1" thickBot="1" x14ac:dyDescent="0.3">
      <c r="A6" s="1027"/>
      <c r="B6" s="1028"/>
      <c r="C6" s="1028"/>
      <c r="D6" s="1028"/>
      <c r="E6" s="1028"/>
      <c r="F6" s="1028"/>
      <c r="G6" s="1028"/>
      <c r="H6" s="1028"/>
      <c r="I6" s="1028"/>
      <c r="J6" s="1028"/>
      <c r="K6" s="1028"/>
      <c r="L6" s="1028"/>
      <c r="M6" s="1028"/>
      <c r="N6" s="1028"/>
      <c r="O6" s="1028"/>
      <c r="P6" s="1029"/>
      <c r="Q6" s="1033"/>
      <c r="R6" s="1034"/>
      <c r="S6" s="1034"/>
      <c r="T6" s="1034"/>
      <c r="U6" s="1035"/>
      <c r="V6" s="1033"/>
      <c r="W6" s="1034"/>
      <c r="X6" s="1034"/>
      <c r="Y6" s="1034"/>
      <c r="Z6" s="1035"/>
      <c r="AA6" s="1033"/>
      <c r="AB6" s="1034"/>
      <c r="AC6" s="1034"/>
      <c r="AD6" s="1034"/>
      <c r="AE6" s="1034"/>
      <c r="AF6" s="1129"/>
      <c r="AG6" s="1034"/>
      <c r="AH6" s="1034"/>
      <c r="AI6" s="1034"/>
      <c r="AJ6" s="1045"/>
      <c r="AK6" s="1034"/>
      <c r="AL6" s="1034"/>
      <c r="AM6" s="1034"/>
      <c r="AN6" s="1034"/>
      <c r="AO6" s="1035"/>
      <c r="AP6" s="1033"/>
      <c r="AQ6" s="1034"/>
      <c r="AR6" s="1034"/>
      <c r="AS6" s="1034"/>
      <c r="AT6" s="1035"/>
      <c r="AU6" s="1033"/>
      <c r="AV6" s="1034"/>
      <c r="AW6" s="1034"/>
      <c r="AX6" s="1034"/>
      <c r="AY6" s="1045"/>
      <c r="AZ6" s="222"/>
      <c r="BA6" s="222"/>
      <c r="BB6" s="222"/>
      <c r="BC6" s="222"/>
      <c r="BD6" s="222"/>
      <c r="BE6" s="223"/>
      <c r="BF6" s="223"/>
      <c r="BG6" s="223"/>
      <c r="BH6" s="223"/>
      <c r="BI6" s="223"/>
      <c r="BJ6" s="223"/>
      <c r="BK6" s="223"/>
      <c r="BL6" s="223"/>
      <c r="BM6" s="223"/>
      <c r="BN6" s="223"/>
      <c r="BO6" s="223"/>
      <c r="BP6" s="223"/>
      <c r="BQ6" s="1027"/>
      <c r="BR6" s="1028"/>
      <c r="BS6" s="1028"/>
      <c r="BT6" s="1028"/>
      <c r="BU6" s="1028"/>
      <c r="BV6" s="1028"/>
      <c r="BW6" s="1028"/>
      <c r="BX6" s="1028"/>
      <c r="BY6" s="1028"/>
      <c r="BZ6" s="1028"/>
      <c r="CA6" s="1028"/>
      <c r="CB6" s="1028"/>
      <c r="CC6" s="1028"/>
      <c r="CD6" s="1028"/>
      <c r="CE6" s="1028"/>
      <c r="CF6" s="1028"/>
      <c r="CG6" s="1029"/>
      <c r="CH6" s="1033"/>
      <c r="CI6" s="1034"/>
      <c r="CJ6" s="1034"/>
      <c r="CK6" s="1034"/>
      <c r="CL6" s="1035"/>
      <c r="CM6" s="1033"/>
      <c r="CN6" s="1034"/>
      <c r="CO6" s="1034"/>
      <c r="CP6" s="1034"/>
      <c r="CQ6" s="1035"/>
      <c r="CR6" s="1033"/>
      <c r="CS6" s="1034"/>
      <c r="CT6" s="1034"/>
      <c r="CU6" s="1034"/>
      <c r="CV6" s="1035"/>
      <c r="CW6" s="1033"/>
      <c r="CX6" s="1034"/>
      <c r="CY6" s="1034"/>
      <c r="CZ6" s="1034"/>
      <c r="DA6" s="1035"/>
      <c r="DB6" s="1033"/>
      <c r="DC6" s="1034"/>
      <c r="DD6" s="1034"/>
      <c r="DE6" s="1034"/>
      <c r="DF6" s="1035"/>
      <c r="DG6" s="1121"/>
      <c r="DH6" s="1122"/>
      <c r="DI6" s="1122"/>
      <c r="DJ6" s="1122"/>
      <c r="DK6" s="1123"/>
      <c r="DL6" s="1121"/>
      <c r="DM6" s="1122"/>
      <c r="DN6" s="1122"/>
      <c r="DO6" s="1122"/>
      <c r="DP6" s="1123"/>
      <c r="DQ6" s="1033"/>
      <c r="DR6" s="1034"/>
      <c r="DS6" s="1034"/>
      <c r="DT6" s="1034"/>
      <c r="DU6" s="1035"/>
      <c r="DV6" s="1033"/>
      <c r="DW6" s="1034"/>
      <c r="DX6" s="1034"/>
      <c r="DY6" s="1034"/>
      <c r="DZ6" s="1045"/>
      <c r="EA6" s="224"/>
    </row>
    <row r="7" spans="1:131" s="225" customFormat="1" ht="26.25" customHeight="1" thickTop="1" x14ac:dyDescent="0.25">
      <c r="A7" s="226">
        <v>1</v>
      </c>
      <c r="B7" s="1014" t="s">
        <v>534</v>
      </c>
      <c r="C7" s="1015"/>
      <c r="D7" s="1015"/>
      <c r="E7" s="1015"/>
      <c r="F7" s="1015"/>
      <c r="G7" s="1015"/>
      <c r="H7" s="1015"/>
      <c r="I7" s="1015"/>
      <c r="J7" s="1015"/>
      <c r="K7" s="1015"/>
      <c r="L7" s="1015"/>
      <c r="M7" s="1015"/>
      <c r="N7" s="1015"/>
      <c r="O7" s="1015"/>
      <c r="P7" s="1016"/>
      <c r="Q7" s="1017">
        <v>49910</v>
      </c>
      <c r="R7" s="1011"/>
      <c r="S7" s="1011"/>
      <c r="T7" s="1011"/>
      <c r="U7" s="1011"/>
      <c r="V7" s="1011">
        <v>48496</v>
      </c>
      <c r="W7" s="1011"/>
      <c r="X7" s="1011"/>
      <c r="Y7" s="1011"/>
      <c r="Z7" s="1011"/>
      <c r="AA7" s="1011">
        <v>1414</v>
      </c>
      <c r="AB7" s="1011"/>
      <c r="AC7" s="1011"/>
      <c r="AD7" s="1011"/>
      <c r="AE7" s="1139"/>
      <c r="AF7" s="1140">
        <v>1070</v>
      </c>
      <c r="AG7" s="1141"/>
      <c r="AH7" s="1141"/>
      <c r="AI7" s="1141"/>
      <c r="AJ7" s="1142"/>
      <c r="AK7" s="1143">
        <v>2820</v>
      </c>
      <c r="AL7" s="1011"/>
      <c r="AM7" s="1011"/>
      <c r="AN7" s="1011"/>
      <c r="AO7" s="1011"/>
      <c r="AP7" s="1011">
        <v>44265</v>
      </c>
      <c r="AQ7" s="1011"/>
      <c r="AR7" s="1011"/>
      <c r="AS7" s="1011"/>
      <c r="AT7" s="1011"/>
      <c r="AU7" s="1144"/>
      <c r="AV7" s="1144"/>
      <c r="AW7" s="1144"/>
      <c r="AX7" s="1144"/>
      <c r="AY7" s="1145"/>
      <c r="AZ7" s="222"/>
      <c r="BA7" s="222"/>
      <c r="BB7" s="222"/>
      <c r="BC7" s="222"/>
      <c r="BD7" s="222"/>
      <c r="BE7" s="223"/>
      <c r="BF7" s="223"/>
      <c r="BG7" s="223"/>
      <c r="BH7" s="223"/>
      <c r="BI7" s="223"/>
      <c r="BJ7" s="223"/>
      <c r="BK7" s="223"/>
      <c r="BL7" s="223"/>
      <c r="BM7" s="223"/>
      <c r="BN7" s="223"/>
      <c r="BO7" s="223"/>
      <c r="BP7" s="223"/>
      <c r="BQ7" s="226">
        <v>1</v>
      </c>
      <c r="BR7" s="227"/>
      <c r="BS7" s="1014" t="s">
        <v>562</v>
      </c>
      <c r="BT7" s="1015"/>
      <c r="BU7" s="1015"/>
      <c r="BV7" s="1015"/>
      <c r="BW7" s="1015"/>
      <c r="BX7" s="1015"/>
      <c r="BY7" s="1015"/>
      <c r="BZ7" s="1015"/>
      <c r="CA7" s="1015"/>
      <c r="CB7" s="1015"/>
      <c r="CC7" s="1015"/>
      <c r="CD7" s="1015"/>
      <c r="CE7" s="1015"/>
      <c r="CF7" s="1015"/>
      <c r="CG7" s="1016"/>
      <c r="CH7" s="1136">
        <v>-5</v>
      </c>
      <c r="CI7" s="1137"/>
      <c r="CJ7" s="1137"/>
      <c r="CK7" s="1137"/>
      <c r="CL7" s="1138"/>
      <c r="CM7" s="1136">
        <v>99</v>
      </c>
      <c r="CN7" s="1137"/>
      <c r="CO7" s="1137"/>
      <c r="CP7" s="1137"/>
      <c r="CQ7" s="1138"/>
      <c r="CR7" s="1136">
        <v>30</v>
      </c>
      <c r="CS7" s="1137"/>
      <c r="CT7" s="1137"/>
      <c r="CU7" s="1137"/>
      <c r="CV7" s="1138"/>
      <c r="CW7" s="1136">
        <v>8</v>
      </c>
      <c r="CX7" s="1137"/>
      <c r="CY7" s="1137"/>
      <c r="CZ7" s="1137"/>
      <c r="DA7" s="1138"/>
      <c r="DB7" s="1130" t="s">
        <v>572</v>
      </c>
      <c r="DC7" s="1131"/>
      <c r="DD7" s="1131"/>
      <c r="DE7" s="1131"/>
      <c r="DF7" s="1132"/>
      <c r="DG7" s="1130" t="s">
        <v>572</v>
      </c>
      <c r="DH7" s="1131"/>
      <c r="DI7" s="1131"/>
      <c r="DJ7" s="1131"/>
      <c r="DK7" s="1132"/>
      <c r="DL7" s="1130" t="s">
        <v>572</v>
      </c>
      <c r="DM7" s="1131"/>
      <c r="DN7" s="1131"/>
      <c r="DO7" s="1131"/>
      <c r="DP7" s="1132"/>
      <c r="DQ7" s="1130" t="s">
        <v>572</v>
      </c>
      <c r="DR7" s="1131"/>
      <c r="DS7" s="1131"/>
      <c r="DT7" s="1131"/>
      <c r="DU7" s="1132"/>
      <c r="DV7" s="1133"/>
      <c r="DW7" s="1134"/>
      <c r="DX7" s="1134"/>
      <c r="DY7" s="1134"/>
      <c r="DZ7" s="1135"/>
      <c r="EA7" s="224"/>
    </row>
    <row r="8" spans="1:131" s="225" customFormat="1" ht="26.25" customHeight="1" x14ac:dyDescent="0.25">
      <c r="A8" s="228">
        <v>2</v>
      </c>
      <c r="B8" s="1002" t="s">
        <v>539</v>
      </c>
      <c r="C8" s="1003"/>
      <c r="D8" s="1003"/>
      <c r="E8" s="1003"/>
      <c r="F8" s="1003"/>
      <c r="G8" s="1003"/>
      <c r="H8" s="1003"/>
      <c r="I8" s="1003"/>
      <c r="J8" s="1003"/>
      <c r="K8" s="1003"/>
      <c r="L8" s="1003"/>
      <c r="M8" s="1003"/>
      <c r="N8" s="1003"/>
      <c r="O8" s="1003"/>
      <c r="P8" s="1004"/>
      <c r="Q8" s="1005">
        <v>42</v>
      </c>
      <c r="R8" s="1006"/>
      <c r="S8" s="1006"/>
      <c r="T8" s="1006"/>
      <c r="U8" s="1006"/>
      <c r="V8" s="1006">
        <v>41</v>
      </c>
      <c r="W8" s="1006"/>
      <c r="X8" s="1006"/>
      <c r="Y8" s="1006"/>
      <c r="Z8" s="1006"/>
      <c r="AA8" s="1006">
        <v>1</v>
      </c>
      <c r="AB8" s="1006"/>
      <c r="AC8" s="1006"/>
      <c r="AD8" s="1006"/>
      <c r="AE8" s="1010"/>
      <c r="AF8" s="1072">
        <v>1</v>
      </c>
      <c r="AG8" s="1008"/>
      <c r="AH8" s="1008"/>
      <c r="AI8" s="1008"/>
      <c r="AJ8" s="1073"/>
      <c r="AK8" s="1009" t="s">
        <v>486</v>
      </c>
      <c r="AL8" s="1006"/>
      <c r="AM8" s="1006"/>
      <c r="AN8" s="1006"/>
      <c r="AO8" s="1006"/>
      <c r="AP8" s="1006" t="s">
        <v>486</v>
      </c>
      <c r="AQ8" s="1006"/>
      <c r="AR8" s="1006"/>
      <c r="AS8" s="1006"/>
      <c r="AT8" s="1006"/>
      <c r="AU8" s="1116"/>
      <c r="AV8" s="1116"/>
      <c r="AW8" s="1116"/>
      <c r="AX8" s="1116"/>
      <c r="AY8" s="1117"/>
      <c r="AZ8" s="222"/>
      <c r="BA8" s="222"/>
      <c r="BB8" s="222"/>
      <c r="BC8" s="222"/>
      <c r="BD8" s="222"/>
      <c r="BE8" s="223"/>
      <c r="BF8" s="223"/>
      <c r="BG8" s="223"/>
      <c r="BH8" s="223"/>
      <c r="BI8" s="223"/>
      <c r="BJ8" s="223"/>
      <c r="BK8" s="223"/>
      <c r="BL8" s="223"/>
      <c r="BM8" s="223"/>
      <c r="BN8" s="223"/>
      <c r="BO8" s="223"/>
      <c r="BP8" s="223"/>
      <c r="BQ8" s="228">
        <v>2</v>
      </c>
      <c r="BR8" s="229"/>
      <c r="BS8" s="1002" t="s">
        <v>563</v>
      </c>
      <c r="BT8" s="1003"/>
      <c r="BU8" s="1003"/>
      <c r="BV8" s="1003"/>
      <c r="BW8" s="1003"/>
      <c r="BX8" s="1003"/>
      <c r="BY8" s="1003"/>
      <c r="BZ8" s="1003"/>
      <c r="CA8" s="1003"/>
      <c r="CB8" s="1003"/>
      <c r="CC8" s="1003"/>
      <c r="CD8" s="1003"/>
      <c r="CE8" s="1003"/>
      <c r="CF8" s="1003"/>
      <c r="CG8" s="1004"/>
      <c r="CH8" s="1007">
        <v>-5</v>
      </c>
      <c r="CI8" s="1008"/>
      <c r="CJ8" s="1008"/>
      <c r="CK8" s="1008"/>
      <c r="CL8" s="1115"/>
      <c r="CM8" s="1007">
        <v>80</v>
      </c>
      <c r="CN8" s="1008"/>
      <c r="CO8" s="1008"/>
      <c r="CP8" s="1008"/>
      <c r="CQ8" s="1115"/>
      <c r="CR8" s="1007">
        <v>50</v>
      </c>
      <c r="CS8" s="1008"/>
      <c r="CT8" s="1008"/>
      <c r="CU8" s="1008"/>
      <c r="CV8" s="1115"/>
      <c r="CW8" s="1007">
        <v>8</v>
      </c>
      <c r="CX8" s="1008"/>
      <c r="CY8" s="1008"/>
      <c r="CZ8" s="1008"/>
      <c r="DA8" s="1115"/>
      <c r="DB8" s="1018" t="s">
        <v>572</v>
      </c>
      <c r="DC8" s="1019"/>
      <c r="DD8" s="1019"/>
      <c r="DE8" s="1019"/>
      <c r="DF8" s="1020"/>
      <c r="DG8" s="1018" t="s">
        <v>572</v>
      </c>
      <c r="DH8" s="1019"/>
      <c r="DI8" s="1019"/>
      <c r="DJ8" s="1019"/>
      <c r="DK8" s="1020"/>
      <c r="DL8" s="1018" t="s">
        <v>572</v>
      </c>
      <c r="DM8" s="1019"/>
      <c r="DN8" s="1019"/>
      <c r="DO8" s="1019"/>
      <c r="DP8" s="1020"/>
      <c r="DQ8" s="1018" t="s">
        <v>572</v>
      </c>
      <c r="DR8" s="1019"/>
      <c r="DS8" s="1019"/>
      <c r="DT8" s="1019"/>
      <c r="DU8" s="1020"/>
      <c r="DV8" s="1021"/>
      <c r="DW8" s="1022"/>
      <c r="DX8" s="1022"/>
      <c r="DY8" s="1022"/>
      <c r="DZ8" s="1023"/>
      <c r="EA8" s="224"/>
    </row>
    <row r="9" spans="1:131" s="225" customFormat="1" ht="26.25" customHeight="1" x14ac:dyDescent="0.25">
      <c r="A9" s="228">
        <v>3</v>
      </c>
      <c r="B9" s="1002" t="s">
        <v>540</v>
      </c>
      <c r="C9" s="1003"/>
      <c r="D9" s="1003"/>
      <c r="E9" s="1003"/>
      <c r="F9" s="1003"/>
      <c r="G9" s="1003"/>
      <c r="H9" s="1003"/>
      <c r="I9" s="1003"/>
      <c r="J9" s="1003"/>
      <c r="K9" s="1003"/>
      <c r="L9" s="1003"/>
      <c r="M9" s="1003"/>
      <c r="N9" s="1003"/>
      <c r="O9" s="1003"/>
      <c r="P9" s="1004"/>
      <c r="Q9" s="1005">
        <v>194</v>
      </c>
      <c r="R9" s="1006"/>
      <c r="S9" s="1006"/>
      <c r="T9" s="1006"/>
      <c r="U9" s="1006"/>
      <c r="V9" s="1006">
        <v>194</v>
      </c>
      <c r="W9" s="1006"/>
      <c r="X9" s="1006"/>
      <c r="Y9" s="1006"/>
      <c r="Z9" s="1006"/>
      <c r="AA9" s="1006" t="s">
        <v>486</v>
      </c>
      <c r="AB9" s="1006"/>
      <c r="AC9" s="1006"/>
      <c r="AD9" s="1006"/>
      <c r="AE9" s="1010"/>
      <c r="AF9" s="1072" t="s">
        <v>486</v>
      </c>
      <c r="AG9" s="1008"/>
      <c r="AH9" s="1008"/>
      <c r="AI9" s="1008"/>
      <c r="AJ9" s="1073"/>
      <c r="AK9" s="1009">
        <v>171</v>
      </c>
      <c r="AL9" s="1006"/>
      <c r="AM9" s="1006"/>
      <c r="AN9" s="1006"/>
      <c r="AO9" s="1006"/>
      <c r="AP9" s="1006" t="s">
        <v>486</v>
      </c>
      <c r="AQ9" s="1006"/>
      <c r="AR9" s="1006"/>
      <c r="AS9" s="1006"/>
      <c r="AT9" s="1006"/>
      <c r="AU9" s="1116"/>
      <c r="AV9" s="1116"/>
      <c r="AW9" s="1116"/>
      <c r="AX9" s="1116"/>
      <c r="AY9" s="1117"/>
      <c r="AZ9" s="222"/>
      <c r="BA9" s="222"/>
      <c r="BB9" s="222"/>
      <c r="BC9" s="222"/>
      <c r="BD9" s="222"/>
      <c r="BE9" s="223"/>
      <c r="BF9" s="223"/>
      <c r="BG9" s="223"/>
      <c r="BH9" s="223"/>
      <c r="BI9" s="223"/>
      <c r="BJ9" s="223"/>
      <c r="BK9" s="223"/>
      <c r="BL9" s="223"/>
      <c r="BM9" s="223"/>
      <c r="BN9" s="223"/>
      <c r="BO9" s="223"/>
      <c r="BP9" s="223"/>
      <c r="BQ9" s="228">
        <v>3</v>
      </c>
      <c r="BR9" s="229"/>
      <c r="BS9" s="1002" t="s">
        <v>564</v>
      </c>
      <c r="BT9" s="1003"/>
      <c r="BU9" s="1003"/>
      <c r="BV9" s="1003"/>
      <c r="BW9" s="1003"/>
      <c r="BX9" s="1003"/>
      <c r="BY9" s="1003"/>
      <c r="BZ9" s="1003"/>
      <c r="CA9" s="1003"/>
      <c r="CB9" s="1003"/>
      <c r="CC9" s="1003"/>
      <c r="CD9" s="1003"/>
      <c r="CE9" s="1003"/>
      <c r="CF9" s="1003"/>
      <c r="CG9" s="1004"/>
      <c r="CH9" s="1007">
        <v>7</v>
      </c>
      <c r="CI9" s="1008"/>
      <c r="CJ9" s="1008"/>
      <c r="CK9" s="1008"/>
      <c r="CL9" s="1115"/>
      <c r="CM9" s="1007">
        <v>28</v>
      </c>
      <c r="CN9" s="1008"/>
      <c r="CO9" s="1008"/>
      <c r="CP9" s="1008"/>
      <c r="CQ9" s="1115"/>
      <c r="CR9" s="1007">
        <v>6</v>
      </c>
      <c r="CS9" s="1008"/>
      <c r="CT9" s="1008"/>
      <c r="CU9" s="1008"/>
      <c r="CV9" s="1115"/>
      <c r="CW9" s="1007" t="s">
        <v>572</v>
      </c>
      <c r="CX9" s="1008"/>
      <c r="CY9" s="1008"/>
      <c r="CZ9" s="1008"/>
      <c r="DA9" s="1115"/>
      <c r="DB9" s="1018" t="s">
        <v>572</v>
      </c>
      <c r="DC9" s="1019"/>
      <c r="DD9" s="1019"/>
      <c r="DE9" s="1019"/>
      <c r="DF9" s="1020"/>
      <c r="DG9" s="1018" t="s">
        <v>572</v>
      </c>
      <c r="DH9" s="1019"/>
      <c r="DI9" s="1019"/>
      <c r="DJ9" s="1019"/>
      <c r="DK9" s="1020"/>
      <c r="DL9" s="1018" t="s">
        <v>572</v>
      </c>
      <c r="DM9" s="1019"/>
      <c r="DN9" s="1019"/>
      <c r="DO9" s="1019"/>
      <c r="DP9" s="1020"/>
      <c r="DQ9" s="1018" t="s">
        <v>572</v>
      </c>
      <c r="DR9" s="1019"/>
      <c r="DS9" s="1019"/>
      <c r="DT9" s="1019"/>
      <c r="DU9" s="1020"/>
      <c r="DV9" s="1021"/>
      <c r="DW9" s="1022"/>
      <c r="DX9" s="1022"/>
      <c r="DY9" s="1022"/>
      <c r="DZ9" s="1023"/>
      <c r="EA9" s="224"/>
    </row>
    <row r="10" spans="1:131" s="225" customFormat="1" ht="26.25" customHeight="1" x14ac:dyDescent="0.25">
      <c r="A10" s="228">
        <v>4</v>
      </c>
      <c r="B10" s="1059"/>
      <c r="C10" s="1060"/>
      <c r="D10" s="1060"/>
      <c r="E10" s="1060"/>
      <c r="F10" s="1060"/>
      <c r="G10" s="1060"/>
      <c r="H10" s="1060"/>
      <c r="I10" s="1060"/>
      <c r="J10" s="1060"/>
      <c r="K10" s="1060"/>
      <c r="L10" s="1060"/>
      <c r="M10" s="1060"/>
      <c r="N10" s="1060"/>
      <c r="O10" s="1060"/>
      <c r="P10" s="1061"/>
      <c r="Q10" s="1067"/>
      <c r="R10" s="1068"/>
      <c r="S10" s="1068"/>
      <c r="T10" s="1068"/>
      <c r="U10" s="1068"/>
      <c r="V10" s="1068"/>
      <c r="W10" s="1068"/>
      <c r="X10" s="1068"/>
      <c r="Y10" s="1068"/>
      <c r="Z10" s="1068"/>
      <c r="AA10" s="1068"/>
      <c r="AB10" s="1068"/>
      <c r="AC10" s="1068"/>
      <c r="AD10" s="1068"/>
      <c r="AE10" s="1069"/>
      <c r="AF10" s="1064"/>
      <c r="AG10" s="1065"/>
      <c r="AH10" s="1065"/>
      <c r="AI10" s="1065"/>
      <c r="AJ10" s="1066"/>
      <c r="AK10" s="1111"/>
      <c r="AL10" s="1112"/>
      <c r="AM10" s="1112"/>
      <c r="AN10" s="1112"/>
      <c r="AO10" s="1112"/>
      <c r="AP10" s="1112"/>
      <c r="AQ10" s="1112"/>
      <c r="AR10" s="1112"/>
      <c r="AS10" s="1112"/>
      <c r="AT10" s="1112"/>
      <c r="AU10" s="1113"/>
      <c r="AV10" s="1113"/>
      <c r="AW10" s="1113"/>
      <c r="AX10" s="1113"/>
      <c r="AY10" s="1114"/>
      <c r="AZ10" s="222"/>
      <c r="BA10" s="222"/>
      <c r="BB10" s="222"/>
      <c r="BC10" s="222"/>
      <c r="BD10" s="222"/>
      <c r="BE10" s="223"/>
      <c r="BF10" s="223"/>
      <c r="BG10" s="223"/>
      <c r="BH10" s="223"/>
      <c r="BI10" s="223"/>
      <c r="BJ10" s="223"/>
      <c r="BK10" s="223"/>
      <c r="BL10" s="223"/>
      <c r="BM10" s="223"/>
      <c r="BN10" s="223"/>
      <c r="BO10" s="223"/>
      <c r="BP10" s="223"/>
      <c r="BQ10" s="228">
        <v>4</v>
      </c>
      <c r="BR10" s="229"/>
      <c r="BS10" s="1002" t="s">
        <v>565</v>
      </c>
      <c r="BT10" s="1003"/>
      <c r="BU10" s="1003"/>
      <c r="BV10" s="1003"/>
      <c r="BW10" s="1003"/>
      <c r="BX10" s="1003"/>
      <c r="BY10" s="1003"/>
      <c r="BZ10" s="1003"/>
      <c r="CA10" s="1003"/>
      <c r="CB10" s="1003"/>
      <c r="CC10" s="1003"/>
      <c r="CD10" s="1003"/>
      <c r="CE10" s="1003"/>
      <c r="CF10" s="1003"/>
      <c r="CG10" s="1004"/>
      <c r="CH10" s="1007" t="s">
        <v>572</v>
      </c>
      <c r="CI10" s="1008"/>
      <c r="CJ10" s="1008"/>
      <c r="CK10" s="1008"/>
      <c r="CL10" s="1115"/>
      <c r="CM10" s="1007">
        <v>-28</v>
      </c>
      <c r="CN10" s="1008"/>
      <c r="CO10" s="1008"/>
      <c r="CP10" s="1008"/>
      <c r="CQ10" s="1115"/>
      <c r="CR10" s="1007">
        <v>8</v>
      </c>
      <c r="CS10" s="1008"/>
      <c r="CT10" s="1008"/>
      <c r="CU10" s="1008"/>
      <c r="CV10" s="1115"/>
      <c r="CW10" s="1007" t="s">
        <v>572</v>
      </c>
      <c r="CX10" s="1008"/>
      <c r="CY10" s="1008"/>
      <c r="CZ10" s="1008"/>
      <c r="DA10" s="1115"/>
      <c r="DB10" s="1018" t="s">
        <v>572</v>
      </c>
      <c r="DC10" s="1019"/>
      <c r="DD10" s="1019"/>
      <c r="DE10" s="1019"/>
      <c r="DF10" s="1020"/>
      <c r="DG10" s="1018" t="s">
        <v>572</v>
      </c>
      <c r="DH10" s="1019"/>
      <c r="DI10" s="1019"/>
      <c r="DJ10" s="1019"/>
      <c r="DK10" s="1020"/>
      <c r="DL10" s="1018" t="s">
        <v>572</v>
      </c>
      <c r="DM10" s="1019"/>
      <c r="DN10" s="1019"/>
      <c r="DO10" s="1019"/>
      <c r="DP10" s="1020"/>
      <c r="DQ10" s="1018" t="s">
        <v>572</v>
      </c>
      <c r="DR10" s="1019"/>
      <c r="DS10" s="1019"/>
      <c r="DT10" s="1019"/>
      <c r="DU10" s="1020"/>
      <c r="DV10" s="1021"/>
      <c r="DW10" s="1022"/>
      <c r="DX10" s="1022"/>
      <c r="DY10" s="1022"/>
      <c r="DZ10" s="1023"/>
      <c r="EA10" s="224"/>
    </row>
    <row r="11" spans="1:131" s="225" customFormat="1" ht="26.25" customHeight="1" x14ac:dyDescent="0.25">
      <c r="A11" s="228">
        <v>5</v>
      </c>
      <c r="B11" s="1059"/>
      <c r="C11" s="1060"/>
      <c r="D11" s="1060"/>
      <c r="E11" s="1060"/>
      <c r="F11" s="1060"/>
      <c r="G11" s="1060"/>
      <c r="H11" s="1060"/>
      <c r="I11" s="1060"/>
      <c r="J11" s="1060"/>
      <c r="K11" s="1060"/>
      <c r="L11" s="1060"/>
      <c r="M11" s="1060"/>
      <c r="N11" s="1060"/>
      <c r="O11" s="1060"/>
      <c r="P11" s="1061"/>
      <c r="Q11" s="1067"/>
      <c r="R11" s="1068"/>
      <c r="S11" s="1068"/>
      <c r="T11" s="1068"/>
      <c r="U11" s="1068"/>
      <c r="V11" s="1068"/>
      <c r="W11" s="1068"/>
      <c r="X11" s="1068"/>
      <c r="Y11" s="1068"/>
      <c r="Z11" s="1068"/>
      <c r="AA11" s="1068"/>
      <c r="AB11" s="1068"/>
      <c r="AC11" s="1068"/>
      <c r="AD11" s="1068"/>
      <c r="AE11" s="1069"/>
      <c r="AF11" s="1064"/>
      <c r="AG11" s="1065"/>
      <c r="AH11" s="1065"/>
      <c r="AI11" s="1065"/>
      <c r="AJ11" s="1066"/>
      <c r="AK11" s="1111"/>
      <c r="AL11" s="1112"/>
      <c r="AM11" s="1112"/>
      <c r="AN11" s="1112"/>
      <c r="AO11" s="1112"/>
      <c r="AP11" s="1112"/>
      <c r="AQ11" s="1112"/>
      <c r="AR11" s="1112"/>
      <c r="AS11" s="1112"/>
      <c r="AT11" s="1112"/>
      <c r="AU11" s="1113"/>
      <c r="AV11" s="1113"/>
      <c r="AW11" s="1113"/>
      <c r="AX11" s="1113"/>
      <c r="AY11" s="1114"/>
      <c r="AZ11" s="222"/>
      <c r="BA11" s="222"/>
      <c r="BB11" s="222"/>
      <c r="BC11" s="222"/>
      <c r="BD11" s="222"/>
      <c r="BE11" s="223"/>
      <c r="BF11" s="223"/>
      <c r="BG11" s="223"/>
      <c r="BH11" s="223"/>
      <c r="BI11" s="223"/>
      <c r="BJ11" s="223"/>
      <c r="BK11" s="223"/>
      <c r="BL11" s="223"/>
      <c r="BM11" s="223"/>
      <c r="BN11" s="223"/>
      <c r="BO11" s="223"/>
      <c r="BP11" s="223"/>
      <c r="BQ11" s="228">
        <v>5</v>
      </c>
      <c r="BR11" s="229"/>
      <c r="BS11" s="1002" t="s">
        <v>566</v>
      </c>
      <c r="BT11" s="1003"/>
      <c r="BU11" s="1003"/>
      <c r="BV11" s="1003"/>
      <c r="BW11" s="1003"/>
      <c r="BX11" s="1003"/>
      <c r="BY11" s="1003"/>
      <c r="BZ11" s="1003"/>
      <c r="CA11" s="1003"/>
      <c r="CB11" s="1003"/>
      <c r="CC11" s="1003"/>
      <c r="CD11" s="1003"/>
      <c r="CE11" s="1003"/>
      <c r="CF11" s="1003"/>
      <c r="CG11" s="1004"/>
      <c r="CH11" s="1007">
        <v>4</v>
      </c>
      <c r="CI11" s="1008"/>
      <c r="CJ11" s="1008"/>
      <c r="CK11" s="1008"/>
      <c r="CL11" s="1115"/>
      <c r="CM11" s="1007">
        <v>82</v>
      </c>
      <c r="CN11" s="1008"/>
      <c r="CO11" s="1008"/>
      <c r="CP11" s="1008"/>
      <c r="CQ11" s="1115"/>
      <c r="CR11" s="1007">
        <v>20</v>
      </c>
      <c r="CS11" s="1008"/>
      <c r="CT11" s="1008"/>
      <c r="CU11" s="1008"/>
      <c r="CV11" s="1115"/>
      <c r="CW11" s="1007">
        <v>60</v>
      </c>
      <c r="CX11" s="1008"/>
      <c r="CY11" s="1008"/>
      <c r="CZ11" s="1008"/>
      <c r="DA11" s="1115"/>
      <c r="DB11" s="1018" t="s">
        <v>572</v>
      </c>
      <c r="DC11" s="1019"/>
      <c r="DD11" s="1019"/>
      <c r="DE11" s="1019"/>
      <c r="DF11" s="1020"/>
      <c r="DG11" s="1018" t="s">
        <v>572</v>
      </c>
      <c r="DH11" s="1019"/>
      <c r="DI11" s="1019"/>
      <c r="DJ11" s="1019"/>
      <c r="DK11" s="1020"/>
      <c r="DL11" s="1018" t="s">
        <v>572</v>
      </c>
      <c r="DM11" s="1019"/>
      <c r="DN11" s="1019"/>
      <c r="DO11" s="1019"/>
      <c r="DP11" s="1020"/>
      <c r="DQ11" s="1018" t="s">
        <v>572</v>
      </c>
      <c r="DR11" s="1019"/>
      <c r="DS11" s="1019"/>
      <c r="DT11" s="1019"/>
      <c r="DU11" s="1020"/>
      <c r="DV11" s="1021"/>
      <c r="DW11" s="1022"/>
      <c r="DX11" s="1022"/>
      <c r="DY11" s="1022"/>
      <c r="DZ11" s="1023"/>
      <c r="EA11" s="224"/>
    </row>
    <row r="12" spans="1:131" s="225" customFormat="1" ht="26.25" customHeight="1" x14ac:dyDescent="0.25">
      <c r="A12" s="228">
        <v>6</v>
      </c>
      <c r="B12" s="1059"/>
      <c r="C12" s="1060"/>
      <c r="D12" s="1060"/>
      <c r="E12" s="1060"/>
      <c r="F12" s="1060"/>
      <c r="G12" s="1060"/>
      <c r="H12" s="1060"/>
      <c r="I12" s="1060"/>
      <c r="J12" s="1060"/>
      <c r="K12" s="1060"/>
      <c r="L12" s="1060"/>
      <c r="M12" s="1060"/>
      <c r="N12" s="1060"/>
      <c r="O12" s="1060"/>
      <c r="P12" s="1061"/>
      <c r="Q12" s="1067"/>
      <c r="R12" s="1068"/>
      <c r="S12" s="1068"/>
      <c r="T12" s="1068"/>
      <c r="U12" s="1068"/>
      <c r="V12" s="1068"/>
      <c r="W12" s="1068"/>
      <c r="X12" s="1068"/>
      <c r="Y12" s="1068"/>
      <c r="Z12" s="1068"/>
      <c r="AA12" s="1068"/>
      <c r="AB12" s="1068"/>
      <c r="AC12" s="1068"/>
      <c r="AD12" s="1068"/>
      <c r="AE12" s="1069"/>
      <c r="AF12" s="1064"/>
      <c r="AG12" s="1065"/>
      <c r="AH12" s="1065"/>
      <c r="AI12" s="1065"/>
      <c r="AJ12" s="1066"/>
      <c r="AK12" s="1111"/>
      <c r="AL12" s="1112"/>
      <c r="AM12" s="1112"/>
      <c r="AN12" s="1112"/>
      <c r="AO12" s="1112"/>
      <c r="AP12" s="1112"/>
      <c r="AQ12" s="1112"/>
      <c r="AR12" s="1112"/>
      <c r="AS12" s="1112"/>
      <c r="AT12" s="1112"/>
      <c r="AU12" s="1113"/>
      <c r="AV12" s="1113"/>
      <c r="AW12" s="1113"/>
      <c r="AX12" s="1113"/>
      <c r="AY12" s="1114"/>
      <c r="AZ12" s="222"/>
      <c r="BA12" s="222"/>
      <c r="BB12" s="222"/>
      <c r="BC12" s="222"/>
      <c r="BD12" s="222"/>
      <c r="BE12" s="223"/>
      <c r="BF12" s="223"/>
      <c r="BG12" s="223"/>
      <c r="BH12" s="223"/>
      <c r="BI12" s="223"/>
      <c r="BJ12" s="223"/>
      <c r="BK12" s="223"/>
      <c r="BL12" s="223"/>
      <c r="BM12" s="223"/>
      <c r="BN12" s="223"/>
      <c r="BO12" s="223"/>
      <c r="BP12" s="223"/>
      <c r="BQ12" s="228">
        <v>6</v>
      </c>
      <c r="BR12" s="229"/>
      <c r="BS12" s="1021"/>
      <c r="BT12" s="1022"/>
      <c r="BU12" s="1022"/>
      <c r="BV12" s="1022"/>
      <c r="BW12" s="1022"/>
      <c r="BX12" s="1022"/>
      <c r="BY12" s="1022"/>
      <c r="BZ12" s="1022"/>
      <c r="CA12" s="1022"/>
      <c r="CB12" s="1022"/>
      <c r="CC12" s="1022"/>
      <c r="CD12" s="1022"/>
      <c r="CE12" s="1022"/>
      <c r="CF12" s="1022"/>
      <c r="CG12" s="1043"/>
      <c r="CH12" s="1018"/>
      <c r="CI12" s="1019"/>
      <c r="CJ12" s="1019"/>
      <c r="CK12" s="1019"/>
      <c r="CL12" s="1020"/>
      <c r="CM12" s="1018"/>
      <c r="CN12" s="1019"/>
      <c r="CO12" s="1019"/>
      <c r="CP12" s="1019"/>
      <c r="CQ12" s="1020"/>
      <c r="CR12" s="1018"/>
      <c r="CS12" s="1019"/>
      <c r="CT12" s="1019"/>
      <c r="CU12" s="1019"/>
      <c r="CV12" s="1020"/>
      <c r="CW12" s="1018"/>
      <c r="CX12" s="1019"/>
      <c r="CY12" s="1019"/>
      <c r="CZ12" s="1019"/>
      <c r="DA12" s="1020"/>
      <c r="DB12" s="1018"/>
      <c r="DC12" s="1019"/>
      <c r="DD12" s="1019"/>
      <c r="DE12" s="1019"/>
      <c r="DF12" s="1020"/>
      <c r="DG12" s="1018"/>
      <c r="DH12" s="1019"/>
      <c r="DI12" s="1019"/>
      <c r="DJ12" s="1019"/>
      <c r="DK12" s="1020"/>
      <c r="DL12" s="1018"/>
      <c r="DM12" s="1019"/>
      <c r="DN12" s="1019"/>
      <c r="DO12" s="1019"/>
      <c r="DP12" s="1020"/>
      <c r="DQ12" s="1018"/>
      <c r="DR12" s="1019"/>
      <c r="DS12" s="1019"/>
      <c r="DT12" s="1019"/>
      <c r="DU12" s="1020"/>
      <c r="DV12" s="1021"/>
      <c r="DW12" s="1022"/>
      <c r="DX12" s="1022"/>
      <c r="DY12" s="1022"/>
      <c r="DZ12" s="1023"/>
      <c r="EA12" s="224"/>
    </row>
    <row r="13" spans="1:131" s="225" customFormat="1" ht="26.25" customHeight="1" x14ac:dyDescent="0.25">
      <c r="A13" s="228">
        <v>7</v>
      </c>
      <c r="B13" s="1059"/>
      <c r="C13" s="1060"/>
      <c r="D13" s="1060"/>
      <c r="E13" s="1060"/>
      <c r="F13" s="1060"/>
      <c r="G13" s="1060"/>
      <c r="H13" s="1060"/>
      <c r="I13" s="1060"/>
      <c r="J13" s="1060"/>
      <c r="K13" s="1060"/>
      <c r="L13" s="1060"/>
      <c r="M13" s="1060"/>
      <c r="N13" s="1060"/>
      <c r="O13" s="1060"/>
      <c r="P13" s="1061"/>
      <c r="Q13" s="1067"/>
      <c r="R13" s="1068"/>
      <c r="S13" s="1068"/>
      <c r="T13" s="1068"/>
      <c r="U13" s="1068"/>
      <c r="V13" s="1068"/>
      <c r="W13" s="1068"/>
      <c r="X13" s="1068"/>
      <c r="Y13" s="1068"/>
      <c r="Z13" s="1068"/>
      <c r="AA13" s="1068"/>
      <c r="AB13" s="1068"/>
      <c r="AC13" s="1068"/>
      <c r="AD13" s="1068"/>
      <c r="AE13" s="1069"/>
      <c r="AF13" s="1064"/>
      <c r="AG13" s="1065"/>
      <c r="AH13" s="1065"/>
      <c r="AI13" s="1065"/>
      <c r="AJ13" s="1066"/>
      <c r="AK13" s="1111"/>
      <c r="AL13" s="1112"/>
      <c r="AM13" s="1112"/>
      <c r="AN13" s="1112"/>
      <c r="AO13" s="1112"/>
      <c r="AP13" s="1112"/>
      <c r="AQ13" s="1112"/>
      <c r="AR13" s="1112"/>
      <c r="AS13" s="1112"/>
      <c r="AT13" s="1112"/>
      <c r="AU13" s="1113"/>
      <c r="AV13" s="1113"/>
      <c r="AW13" s="1113"/>
      <c r="AX13" s="1113"/>
      <c r="AY13" s="1114"/>
      <c r="AZ13" s="222"/>
      <c r="BA13" s="222"/>
      <c r="BB13" s="222"/>
      <c r="BC13" s="222"/>
      <c r="BD13" s="222"/>
      <c r="BE13" s="223"/>
      <c r="BF13" s="223"/>
      <c r="BG13" s="223"/>
      <c r="BH13" s="223"/>
      <c r="BI13" s="223"/>
      <c r="BJ13" s="223"/>
      <c r="BK13" s="223"/>
      <c r="BL13" s="223"/>
      <c r="BM13" s="223"/>
      <c r="BN13" s="223"/>
      <c r="BO13" s="223"/>
      <c r="BP13" s="223"/>
      <c r="BQ13" s="228">
        <v>7</v>
      </c>
      <c r="BR13" s="229"/>
      <c r="BS13" s="1021"/>
      <c r="BT13" s="1022"/>
      <c r="BU13" s="1022"/>
      <c r="BV13" s="1022"/>
      <c r="BW13" s="1022"/>
      <c r="BX13" s="1022"/>
      <c r="BY13" s="1022"/>
      <c r="BZ13" s="1022"/>
      <c r="CA13" s="1022"/>
      <c r="CB13" s="1022"/>
      <c r="CC13" s="1022"/>
      <c r="CD13" s="1022"/>
      <c r="CE13" s="1022"/>
      <c r="CF13" s="1022"/>
      <c r="CG13" s="1043"/>
      <c r="CH13" s="1018"/>
      <c r="CI13" s="1019"/>
      <c r="CJ13" s="1019"/>
      <c r="CK13" s="1019"/>
      <c r="CL13" s="1020"/>
      <c r="CM13" s="1018"/>
      <c r="CN13" s="1019"/>
      <c r="CO13" s="1019"/>
      <c r="CP13" s="1019"/>
      <c r="CQ13" s="1020"/>
      <c r="CR13" s="1018"/>
      <c r="CS13" s="1019"/>
      <c r="CT13" s="1019"/>
      <c r="CU13" s="1019"/>
      <c r="CV13" s="1020"/>
      <c r="CW13" s="1018"/>
      <c r="CX13" s="1019"/>
      <c r="CY13" s="1019"/>
      <c r="CZ13" s="1019"/>
      <c r="DA13" s="1020"/>
      <c r="DB13" s="1018"/>
      <c r="DC13" s="1019"/>
      <c r="DD13" s="1019"/>
      <c r="DE13" s="1019"/>
      <c r="DF13" s="1020"/>
      <c r="DG13" s="1018"/>
      <c r="DH13" s="1019"/>
      <c r="DI13" s="1019"/>
      <c r="DJ13" s="1019"/>
      <c r="DK13" s="1020"/>
      <c r="DL13" s="1018"/>
      <c r="DM13" s="1019"/>
      <c r="DN13" s="1019"/>
      <c r="DO13" s="1019"/>
      <c r="DP13" s="1020"/>
      <c r="DQ13" s="1018"/>
      <c r="DR13" s="1019"/>
      <c r="DS13" s="1019"/>
      <c r="DT13" s="1019"/>
      <c r="DU13" s="1020"/>
      <c r="DV13" s="1021"/>
      <c r="DW13" s="1022"/>
      <c r="DX13" s="1022"/>
      <c r="DY13" s="1022"/>
      <c r="DZ13" s="1023"/>
      <c r="EA13" s="224"/>
    </row>
    <row r="14" spans="1:131" s="225" customFormat="1" ht="26.25" customHeight="1" x14ac:dyDescent="0.25">
      <c r="A14" s="228">
        <v>8</v>
      </c>
      <c r="B14" s="1059"/>
      <c r="C14" s="1060"/>
      <c r="D14" s="1060"/>
      <c r="E14" s="1060"/>
      <c r="F14" s="1060"/>
      <c r="G14" s="1060"/>
      <c r="H14" s="1060"/>
      <c r="I14" s="1060"/>
      <c r="J14" s="1060"/>
      <c r="K14" s="1060"/>
      <c r="L14" s="1060"/>
      <c r="M14" s="1060"/>
      <c r="N14" s="1060"/>
      <c r="O14" s="1060"/>
      <c r="P14" s="1061"/>
      <c r="Q14" s="1067"/>
      <c r="R14" s="1068"/>
      <c r="S14" s="1068"/>
      <c r="T14" s="1068"/>
      <c r="U14" s="1068"/>
      <c r="V14" s="1068"/>
      <c r="W14" s="1068"/>
      <c r="X14" s="1068"/>
      <c r="Y14" s="1068"/>
      <c r="Z14" s="1068"/>
      <c r="AA14" s="1068"/>
      <c r="AB14" s="1068"/>
      <c r="AC14" s="1068"/>
      <c r="AD14" s="1068"/>
      <c r="AE14" s="1069"/>
      <c r="AF14" s="1064"/>
      <c r="AG14" s="1065"/>
      <c r="AH14" s="1065"/>
      <c r="AI14" s="1065"/>
      <c r="AJ14" s="1066"/>
      <c r="AK14" s="1111"/>
      <c r="AL14" s="1112"/>
      <c r="AM14" s="1112"/>
      <c r="AN14" s="1112"/>
      <c r="AO14" s="1112"/>
      <c r="AP14" s="1112"/>
      <c r="AQ14" s="1112"/>
      <c r="AR14" s="1112"/>
      <c r="AS14" s="1112"/>
      <c r="AT14" s="1112"/>
      <c r="AU14" s="1113"/>
      <c r="AV14" s="1113"/>
      <c r="AW14" s="1113"/>
      <c r="AX14" s="1113"/>
      <c r="AY14" s="1114"/>
      <c r="AZ14" s="222"/>
      <c r="BA14" s="222"/>
      <c r="BB14" s="222"/>
      <c r="BC14" s="222"/>
      <c r="BD14" s="222"/>
      <c r="BE14" s="223"/>
      <c r="BF14" s="223"/>
      <c r="BG14" s="223"/>
      <c r="BH14" s="223"/>
      <c r="BI14" s="223"/>
      <c r="BJ14" s="223"/>
      <c r="BK14" s="223"/>
      <c r="BL14" s="223"/>
      <c r="BM14" s="223"/>
      <c r="BN14" s="223"/>
      <c r="BO14" s="223"/>
      <c r="BP14" s="223"/>
      <c r="BQ14" s="228">
        <v>8</v>
      </c>
      <c r="BR14" s="229"/>
      <c r="BS14" s="1021"/>
      <c r="BT14" s="1022"/>
      <c r="BU14" s="1022"/>
      <c r="BV14" s="1022"/>
      <c r="BW14" s="1022"/>
      <c r="BX14" s="1022"/>
      <c r="BY14" s="1022"/>
      <c r="BZ14" s="1022"/>
      <c r="CA14" s="1022"/>
      <c r="CB14" s="1022"/>
      <c r="CC14" s="1022"/>
      <c r="CD14" s="1022"/>
      <c r="CE14" s="1022"/>
      <c r="CF14" s="1022"/>
      <c r="CG14" s="1043"/>
      <c r="CH14" s="1018"/>
      <c r="CI14" s="1019"/>
      <c r="CJ14" s="1019"/>
      <c r="CK14" s="1019"/>
      <c r="CL14" s="1020"/>
      <c r="CM14" s="1018"/>
      <c r="CN14" s="1019"/>
      <c r="CO14" s="1019"/>
      <c r="CP14" s="1019"/>
      <c r="CQ14" s="1020"/>
      <c r="CR14" s="1018"/>
      <c r="CS14" s="1019"/>
      <c r="CT14" s="1019"/>
      <c r="CU14" s="1019"/>
      <c r="CV14" s="1020"/>
      <c r="CW14" s="1018"/>
      <c r="CX14" s="1019"/>
      <c r="CY14" s="1019"/>
      <c r="CZ14" s="1019"/>
      <c r="DA14" s="1020"/>
      <c r="DB14" s="1018"/>
      <c r="DC14" s="1019"/>
      <c r="DD14" s="1019"/>
      <c r="DE14" s="1019"/>
      <c r="DF14" s="1020"/>
      <c r="DG14" s="1018"/>
      <c r="DH14" s="1019"/>
      <c r="DI14" s="1019"/>
      <c r="DJ14" s="1019"/>
      <c r="DK14" s="1020"/>
      <c r="DL14" s="1018"/>
      <c r="DM14" s="1019"/>
      <c r="DN14" s="1019"/>
      <c r="DO14" s="1019"/>
      <c r="DP14" s="1020"/>
      <c r="DQ14" s="1018"/>
      <c r="DR14" s="1019"/>
      <c r="DS14" s="1019"/>
      <c r="DT14" s="1019"/>
      <c r="DU14" s="1020"/>
      <c r="DV14" s="1021"/>
      <c r="DW14" s="1022"/>
      <c r="DX14" s="1022"/>
      <c r="DY14" s="1022"/>
      <c r="DZ14" s="1023"/>
      <c r="EA14" s="224"/>
    </row>
    <row r="15" spans="1:131" s="225" customFormat="1" ht="26.25" customHeight="1" x14ac:dyDescent="0.25">
      <c r="A15" s="228">
        <v>9</v>
      </c>
      <c r="B15" s="1059"/>
      <c r="C15" s="1060"/>
      <c r="D15" s="1060"/>
      <c r="E15" s="1060"/>
      <c r="F15" s="1060"/>
      <c r="G15" s="1060"/>
      <c r="H15" s="1060"/>
      <c r="I15" s="1060"/>
      <c r="J15" s="1060"/>
      <c r="K15" s="1060"/>
      <c r="L15" s="1060"/>
      <c r="M15" s="1060"/>
      <c r="N15" s="1060"/>
      <c r="O15" s="1060"/>
      <c r="P15" s="1061"/>
      <c r="Q15" s="1067"/>
      <c r="R15" s="1068"/>
      <c r="S15" s="1068"/>
      <c r="T15" s="1068"/>
      <c r="U15" s="1068"/>
      <c r="V15" s="1068"/>
      <c r="W15" s="1068"/>
      <c r="X15" s="1068"/>
      <c r="Y15" s="1068"/>
      <c r="Z15" s="1068"/>
      <c r="AA15" s="1068"/>
      <c r="AB15" s="1068"/>
      <c r="AC15" s="1068"/>
      <c r="AD15" s="1068"/>
      <c r="AE15" s="1069"/>
      <c r="AF15" s="1064"/>
      <c r="AG15" s="1065"/>
      <c r="AH15" s="1065"/>
      <c r="AI15" s="1065"/>
      <c r="AJ15" s="1066"/>
      <c r="AK15" s="1111"/>
      <c r="AL15" s="1112"/>
      <c r="AM15" s="1112"/>
      <c r="AN15" s="1112"/>
      <c r="AO15" s="1112"/>
      <c r="AP15" s="1112"/>
      <c r="AQ15" s="1112"/>
      <c r="AR15" s="1112"/>
      <c r="AS15" s="1112"/>
      <c r="AT15" s="1112"/>
      <c r="AU15" s="1113"/>
      <c r="AV15" s="1113"/>
      <c r="AW15" s="1113"/>
      <c r="AX15" s="1113"/>
      <c r="AY15" s="1114"/>
      <c r="AZ15" s="222"/>
      <c r="BA15" s="222"/>
      <c r="BB15" s="222"/>
      <c r="BC15" s="222"/>
      <c r="BD15" s="222"/>
      <c r="BE15" s="223"/>
      <c r="BF15" s="223"/>
      <c r="BG15" s="223"/>
      <c r="BH15" s="223"/>
      <c r="BI15" s="223"/>
      <c r="BJ15" s="223"/>
      <c r="BK15" s="223"/>
      <c r="BL15" s="223"/>
      <c r="BM15" s="223"/>
      <c r="BN15" s="223"/>
      <c r="BO15" s="223"/>
      <c r="BP15" s="223"/>
      <c r="BQ15" s="228">
        <v>9</v>
      </c>
      <c r="BR15" s="229"/>
      <c r="BS15" s="1021"/>
      <c r="BT15" s="1022"/>
      <c r="BU15" s="1022"/>
      <c r="BV15" s="1022"/>
      <c r="BW15" s="1022"/>
      <c r="BX15" s="1022"/>
      <c r="BY15" s="1022"/>
      <c r="BZ15" s="1022"/>
      <c r="CA15" s="1022"/>
      <c r="CB15" s="1022"/>
      <c r="CC15" s="1022"/>
      <c r="CD15" s="1022"/>
      <c r="CE15" s="1022"/>
      <c r="CF15" s="1022"/>
      <c r="CG15" s="1043"/>
      <c r="CH15" s="1018"/>
      <c r="CI15" s="1019"/>
      <c r="CJ15" s="1019"/>
      <c r="CK15" s="1019"/>
      <c r="CL15" s="1020"/>
      <c r="CM15" s="1018"/>
      <c r="CN15" s="1019"/>
      <c r="CO15" s="1019"/>
      <c r="CP15" s="1019"/>
      <c r="CQ15" s="1020"/>
      <c r="CR15" s="1018"/>
      <c r="CS15" s="1019"/>
      <c r="CT15" s="1019"/>
      <c r="CU15" s="1019"/>
      <c r="CV15" s="1020"/>
      <c r="CW15" s="1018"/>
      <c r="CX15" s="1019"/>
      <c r="CY15" s="1019"/>
      <c r="CZ15" s="1019"/>
      <c r="DA15" s="1020"/>
      <c r="DB15" s="1018"/>
      <c r="DC15" s="1019"/>
      <c r="DD15" s="1019"/>
      <c r="DE15" s="1019"/>
      <c r="DF15" s="1020"/>
      <c r="DG15" s="1018"/>
      <c r="DH15" s="1019"/>
      <c r="DI15" s="1019"/>
      <c r="DJ15" s="1019"/>
      <c r="DK15" s="1020"/>
      <c r="DL15" s="1018"/>
      <c r="DM15" s="1019"/>
      <c r="DN15" s="1019"/>
      <c r="DO15" s="1019"/>
      <c r="DP15" s="1020"/>
      <c r="DQ15" s="1018"/>
      <c r="DR15" s="1019"/>
      <c r="DS15" s="1019"/>
      <c r="DT15" s="1019"/>
      <c r="DU15" s="1020"/>
      <c r="DV15" s="1021"/>
      <c r="DW15" s="1022"/>
      <c r="DX15" s="1022"/>
      <c r="DY15" s="1022"/>
      <c r="DZ15" s="1023"/>
      <c r="EA15" s="224"/>
    </row>
    <row r="16" spans="1:131" s="225" customFormat="1" ht="26.25" customHeight="1" x14ac:dyDescent="0.25">
      <c r="A16" s="228">
        <v>10</v>
      </c>
      <c r="B16" s="1059"/>
      <c r="C16" s="1060"/>
      <c r="D16" s="1060"/>
      <c r="E16" s="1060"/>
      <c r="F16" s="1060"/>
      <c r="G16" s="1060"/>
      <c r="H16" s="1060"/>
      <c r="I16" s="1060"/>
      <c r="J16" s="1060"/>
      <c r="K16" s="1060"/>
      <c r="L16" s="1060"/>
      <c r="M16" s="1060"/>
      <c r="N16" s="1060"/>
      <c r="O16" s="1060"/>
      <c r="P16" s="1061"/>
      <c r="Q16" s="1067"/>
      <c r="R16" s="1068"/>
      <c r="S16" s="1068"/>
      <c r="T16" s="1068"/>
      <c r="U16" s="1068"/>
      <c r="V16" s="1068"/>
      <c r="W16" s="1068"/>
      <c r="X16" s="1068"/>
      <c r="Y16" s="1068"/>
      <c r="Z16" s="1068"/>
      <c r="AA16" s="1068"/>
      <c r="AB16" s="1068"/>
      <c r="AC16" s="1068"/>
      <c r="AD16" s="1068"/>
      <c r="AE16" s="1069"/>
      <c r="AF16" s="1064"/>
      <c r="AG16" s="1065"/>
      <c r="AH16" s="1065"/>
      <c r="AI16" s="1065"/>
      <c r="AJ16" s="1066"/>
      <c r="AK16" s="1111"/>
      <c r="AL16" s="1112"/>
      <c r="AM16" s="1112"/>
      <c r="AN16" s="1112"/>
      <c r="AO16" s="1112"/>
      <c r="AP16" s="1112"/>
      <c r="AQ16" s="1112"/>
      <c r="AR16" s="1112"/>
      <c r="AS16" s="1112"/>
      <c r="AT16" s="1112"/>
      <c r="AU16" s="1113"/>
      <c r="AV16" s="1113"/>
      <c r="AW16" s="1113"/>
      <c r="AX16" s="1113"/>
      <c r="AY16" s="1114"/>
      <c r="AZ16" s="222"/>
      <c r="BA16" s="222"/>
      <c r="BB16" s="222"/>
      <c r="BC16" s="222"/>
      <c r="BD16" s="222"/>
      <c r="BE16" s="223"/>
      <c r="BF16" s="223"/>
      <c r="BG16" s="223"/>
      <c r="BH16" s="223"/>
      <c r="BI16" s="223"/>
      <c r="BJ16" s="223"/>
      <c r="BK16" s="223"/>
      <c r="BL16" s="223"/>
      <c r="BM16" s="223"/>
      <c r="BN16" s="223"/>
      <c r="BO16" s="223"/>
      <c r="BP16" s="223"/>
      <c r="BQ16" s="228">
        <v>10</v>
      </c>
      <c r="BR16" s="229"/>
      <c r="BS16" s="1021"/>
      <c r="BT16" s="1022"/>
      <c r="BU16" s="1022"/>
      <c r="BV16" s="1022"/>
      <c r="BW16" s="1022"/>
      <c r="BX16" s="1022"/>
      <c r="BY16" s="1022"/>
      <c r="BZ16" s="1022"/>
      <c r="CA16" s="1022"/>
      <c r="CB16" s="1022"/>
      <c r="CC16" s="1022"/>
      <c r="CD16" s="1022"/>
      <c r="CE16" s="1022"/>
      <c r="CF16" s="1022"/>
      <c r="CG16" s="1043"/>
      <c r="CH16" s="1018"/>
      <c r="CI16" s="1019"/>
      <c r="CJ16" s="1019"/>
      <c r="CK16" s="1019"/>
      <c r="CL16" s="1020"/>
      <c r="CM16" s="1018"/>
      <c r="CN16" s="1019"/>
      <c r="CO16" s="1019"/>
      <c r="CP16" s="1019"/>
      <c r="CQ16" s="1020"/>
      <c r="CR16" s="1018"/>
      <c r="CS16" s="1019"/>
      <c r="CT16" s="1019"/>
      <c r="CU16" s="1019"/>
      <c r="CV16" s="1020"/>
      <c r="CW16" s="1018"/>
      <c r="CX16" s="1019"/>
      <c r="CY16" s="1019"/>
      <c r="CZ16" s="1019"/>
      <c r="DA16" s="1020"/>
      <c r="DB16" s="1018"/>
      <c r="DC16" s="1019"/>
      <c r="DD16" s="1019"/>
      <c r="DE16" s="1019"/>
      <c r="DF16" s="1020"/>
      <c r="DG16" s="1018"/>
      <c r="DH16" s="1019"/>
      <c r="DI16" s="1019"/>
      <c r="DJ16" s="1019"/>
      <c r="DK16" s="1020"/>
      <c r="DL16" s="1018"/>
      <c r="DM16" s="1019"/>
      <c r="DN16" s="1019"/>
      <c r="DO16" s="1019"/>
      <c r="DP16" s="1020"/>
      <c r="DQ16" s="1018"/>
      <c r="DR16" s="1019"/>
      <c r="DS16" s="1019"/>
      <c r="DT16" s="1019"/>
      <c r="DU16" s="1020"/>
      <c r="DV16" s="1021"/>
      <c r="DW16" s="1022"/>
      <c r="DX16" s="1022"/>
      <c r="DY16" s="1022"/>
      <c r="DZ16" s="1023"/>
      <c r="EA16" s="224"/>
    </row>
    <row r="17" spans="1:131" s="225" customFormat="1" ht="26.25" customHeight="1" x14ac:dyDescent="0.25">
      <c r="A17" s="228">
        <v>11</v>
      </c>
      <c r="B17" s="1059"/>
      <c r="C17" s="1060"/>
      <c r="D17" s="1060"/>
      <c r="E17" s="1060"/>
      <c r="F17" s="1060"/>
      <c r="G17" s="1060"/>
      <c r="H17" s="1060"/>
      <c r="I17" s="1060"/>
      <c r="J17" s="1060"/>
      <c r="K17" s="1060"/>
      <c r="L17" s="1060"/>
      <c r="M17" s="1060"/>
      <c r="N17" s="1060"/>
      <c r="O17" s="1060"/>
      <c r="P17" s="1061"/>
      <c r="Q17" s="1067"/>
      <c r="R17" s="1068"/>
      <c r="S17" s="1068"/>
      <c r="T17" s="1068"/>
      <c r="U17" s="1068"/>
      <c r="V17" s="1068"/>
      <c r="W17" s="1068"/>
      <c r="X17" s="1068"/>
      <c r="Y17" s="1068"/>
      <c r="Z17" s="1068"/>
      <c r="AA17" s="1068"/>
      <c r="AB17" s="1068"/>
      <c r="AC17" s="1068"/>
      <c r="AD17" s="1068"/>
      <c r="AE17" s="1069"/>
      <c r="AF17" s="1064"/>
      <c r="AG17" s="1065"/>
      <c r="AH17" s="1065"/>
      <c r="AI17" s="1065"/>
      <c r="AJ17" s="1066"/>
      <c r="AK17" s="1111"/>
      <c r="AL17" s="1112"/>
      <c r="AM17" s="1112"/>
      <c r="AN17" s="1112"/>
      <c r="AO17" s="1112"/>
      <c r="AP17" s="1112"/>
      <c r="AQ17" s="1112"/>
      <c r="AR17" s="1112"/>
      <c r="AS17" s="1112"/>
      <c r="AT17" s="1112"/>
      <c r="AU17" s="1113"/>
      <c r="AV17" s="1113"/>
      <c r="AW17" s="1113"/>
      <c r="AX17" s="1113"/>
      <c r="AY17" s="1114"/>
      <c r="AZ17" s="222"/>
      <c r="BA17" s="222"/>
      <c r="BB17" s="222"/>
      <c r="BC17" s="222"/>
      <c r="BD17" s="222"/>
      <c r="BE17" s="223"/>
      <c r="BF17" s="223"/>
      <c r="BG17" s="223"/>
      <c r="BH17" s="223"/>
      <c r="BI17" s="223"/>
      <c r="BJ17" s="223"/>
      <c r="BK17" s="223"/>
      <c r="BL17" s="223"/>
      <c r="BM17" s="223"/>
      <c r="BN17" s="223"/>
      <c r="BO17" s="223"/>
      <c r="BP17" s="223"/>
      <c r="BQ17" s="228">
        <v>11</v>
      </c>
      <c r="BR17" s="229"/>
      <c r="BS17" s="1021"/>
      <c r="BT17" s="1022"/>
      <c r="BU17" s="1022"/>
      <c r="BV17" s="1022"/>
      <c r="BW17" s="1022"/>
      <c r="BX17" s="1022"/>
      <c r="BY17" s="1022"/>
      <c r="BZ17" s="1022"/>
      <c r="CA17" s="1022"/>
      <c r="CB17" s="1022"/>
      <c r="CC17" s="1022"/>
      <c r="CD17" s="1022"/>
      <c r="CE17" s="1022"/>
      <c r="CF17" s="1022"/>
      <c r="CG17" s="1043"/>
      <c r="CH17" s="1018"/>
      <c r="CI17" s="1019"/>
      <c r="CJ17" s="1019"/>
      <c r="CK17" s="1019"/>
      <c r="CL17" s="1020"/>
      <c r="CM17" s="1018"/>
      <c r="CN17" s="1019"/>
      <c r="CO17" s="1019"/>
      <c r="CP17" s="1019"/>
      <c r="CQ17" s="1020"/>
      <c r="CR17" s="1018"/>
      <c r="CS17" s="1019"/>
      <c r="CT17" s="1019"/>
      <c r="CU17" s="1019"/>
      <c r="CV17" s="1020"/>
      <c r="CW17" s="1018"/>
      <c r="CX17" s="1019"/>
      <c r="CY17" s="1019"/>
      <c r="CZ17" s="1019"/>
      <c r="DA17" s="1020"/>
      <c r="DB17" s="1018"/>
      <c r="DC17" s="1019"/>
      <c r="DD17" s="1019"/>
      <c r="DE17" s="1019"/>
      <c r="DF17" s="1020"/>
      <c r="DG17" s="1018"/>
      <c r="DH17" s="1019"/>
      <c r="DI17" s="1019"/>
      <c r="DJ17" s="1019"/>
      <c r="DK17" s="1020"/>
      <c r="DL17" s="1018"/>
      <c r="DM17" s="1019"/>
      <c r="DN17" s="1019"/>
      <c r="DO17" s="1019"/>
      <c r="DP17" s="1020"/>
      <c r="DQ17" s="1018"/>
      <c r="DR17" s="1019"/>
      <c r="DS17" s="1019"/>
      <c r="DT17" s="1019"/>
      <c r="DU17" s="1020"/>
      <c r="DV17" s="1021"/>
      <c r="DW17" s="1022"/>
      <c r="DX17" s="1022"/>
      <c r="DY17" s="1022"/>
      <c r="DZ17" s="1023"/>
      <c r="EA17" s="224"/>
    </row>
    <row r="18" spans="1:131" s="225" customFormat="1" ht="26.25" customHeight="1" x14ac:dyDescent="0.25">
      <c r="A18" s="228">
        <v>12</v>
      </c>
      <c r="B18" s="1059"/>
      <c r="C18" s="1060"/>
      <c r="D18" s="1060"/>
      <c r="E18" s="1060"/>
      <c r="F18" s="1060"/>
      <c r="G18" s="1060"/>
      <c r="H18" s="1060"/>
      <c r="I18" s="1060"/>
      <c r="J18" s="1060"/>
      <c r="K18" s="1060"/>
      <c r="L18" s="1060"/>
      <c r="M18" s="1060"/>
      <c r="N18" s="1060"/>
      <c r="O18" s="1060"/>
      <c r="P18" s="1061"/>
      <c r="Q18" s="1067"/>
      <c r="R18" s="1068"/>
      <c r="S18" s="1068"/>
      <c r="T18" s="1068"/>
      <c r="U18" s="1068"/>
      <c r="V18" s="1068"/>
      <c r="W18" s="1068"/>
      <c r="X18" s="1068"/>
      <c r="Y18" s="1068"/>
      <c r="Z18" s="1068"/>
      <c r="AA18" s="1068"/>
      <c r="AB18" s="1068"/>
      <c r="AC18" s="1068"/>
      <c r="AD18" s="1068"/>
      <c r="AE18" s="1069"/>
      <c r="AF18" s="1064"/>
      <c r="AG18" s="1065"/>
      <c r="AH18" s="1065"/>
      <c r="AI18" s="1065"/>
      <c r="AJ18" s="1066"/>
      <c r="AK18" s="1111"/>
      <c r="AL18" s="1112"/>
      <c r="AM18" s="1112"/>
      <c r="AN18" s="1112"/>
      <c r="AO18" s="1112"/>
      <c r="AP18" s="1112"/>
      <c r="AQ18" s="1112"/>
      <c r="AR18" s="1112"/>
      <c r="AS18" s="1112"/>
      <c r="AT18" s="1112"/>
      <c r="AU18" s="1113"/>
      <c r="AV18" s="1113"/>
      <c r="AW18" s="1113"/>
      <c r="AX18" s="1113"/>
      <c r="AY18" s="1114"/>
      <c r="AZ18" s="222"/>
      <c r="BA18" s="222"/>
      <c r="BB18" s="222"/>
      <c r="BC18" s="222"/>
      <c r="BD18" s="222"/>
      <c r="BE18" s="223"/>
      <c r="BF18" s="223"/>
      <c r="BG18" s="223"/>
      <c r="BH18" s="223"/>
      <c r="BI18" s="223"/>
      <c r="BJ18" s="223"/>
      <c r="BK18" s="223"/>
      <c r="BL18" s="223"/>
      <c r="BM18" s="223"/>
      <c r="BN18" s="223"/>
      <c r="BO18" s="223"/>
      <c r="BP18" s="223"/>
      <c r="BQ18" s="228">
        <v>12</v>
      </c>
      <c r="BR18" s="229"/>
      <c r="BS18" s="1021"/>
      <c r="BT18" s="1022"/>
      <c r="BU18" s="1022"/>
      <c r="BV18" s="1022"/>
      <c r="BW18" s="1022"/>
      <c r="BX18" s="1022"/>
      <c r="BY18" s="1022"/>
      <c r="BZ18" s="1022"/>
      <c r="CA18" s="1022"/>
      <c r="CB18" s="1022"/>
      <c r="CC18" s="1022"/>
      <c r="CD18" s="1022"/>
      <c r="CE18" s="1022"/>
      <c r="CF18" s="1022"/>
      <c r="CG18" s="1043"/>
      <c r="CH18" s="1018"/>
      <c r="CI18" s="1019"/>
      <c r="CJ18" s="1019"/>
      <c r="CK18" s="1019"/>
      <c r="CL18" s="1020"/>
      <c r="CM18" s="1018"/>
      <c r="CN18" s="1019"/>
      <c r="CO18" s="1019"/>
      <c r="CP18" s="1019"/>
      <c r="CQ18" s="1020"/>
      <c r="CR18" s="1018"/>
      <c r="CS18" s="1019"/>
      <c r="CT18" s="1019"/>
      <c r="CU18" s="1019"/>
      <c r="CV18" s="1020"/>
      <c r="CW18" s="1018"/>
      <c r="CX18" s="1019"/>
      <c r="CY18" s="1019"/>
      <c r="CZ18" s="1019"/>
      <c r="DA18" s="1020"/>
      <c r="DB18" s="1018"/>
      <c r="DC18" s="1019"/>
      <c r="DD18" s="1019"/>
      <c r="DE18" s="1019"/>
      <c r="DF18" s="1020"/>
      <c r="DG18" s="1018"/>
      <c r="DH18" s="1019"/>
      <c r="DI18" s="1019"/>
      <c r="DJ18" s="1019"/>
      <c r="DK18" s="1020"/>
      <c r="DL18" s="1018"/>
      <c r="DM18" s="1019"/>
      <c r="DN18" s="1019"/>
      <c r="DO18" s="1019"/>
      <c r="DP18" s="1020"/>
      <c r="DQ18" s="1018"/>
      <c r="DR18" s="1019"/>
      <c r="DS18" s="1019"/>
      <c r="DT18" s="1019"/>
      <c r="DU18" s="1020"/>
      <c r="DV18" s="1021"/>
      <c r="DW18" s="1022"/>
      <c r="DX18" s="1022"/>
      <c r="DY18" s="1022"/>
      <c r="DZ18" s="1023"/>
      <c r="EA18" s="224"/>
    </row>
    <row r="19" spans="1:131" s="225" customFormat="1" ht="26.25" customHeight="1" x14ac:dyDescent="0.25">
      <c r="A19" s="228">
        <v>13</v>
      </c>
      <c r="B19" s="1059"/>
      <c r="C19" s="1060"/>
      <c r="D19" s="1060"/>
      <c r="E19" s="1060"/>
      <c r="F19" s="1060"/>
      <c r="G19" s="1060"/>
      <c r="H19" s="1060"/>
      <c r="I19" s="1060"/>
      <c r="J19" s="1060"/>
      <c r="K19" s="1060"/>
      <c r="L19" s="1060"/>
      <c r="M19" s="1060"/>
      <c r="N19" s="1060"/>
      <c r="O19" s="1060"/>
      <c r="P19" s="1061"/>
      <c r="Q19" s="1067"/>
      <c r="R19" s="1068"/>
      <c r="S19" s="1068"/>
      <c r="T19" s="1068"/>
      <c r="U19" s="1068"/>
      <c r="V19" s="1068"/>
      <c r="W19" s="1068"/>
      <c r="X19" s="1068"/>
      <c r="Y19" s="1068"/>
      <c r="Z19" s="1068"/>
      <c r="AA19" s="1068"/>
      <c r="AB19" s="1068"/>
      <c r="AC19" s="1068"/>
      <c r="AD19" s="1068"/>
      <c r="AE19" s="1069"/>
      <c r="AF19" s="1064"/>
      <c r="AG19" s="1065"/>
      <c r="AH19" s="1065"/>
      <c r="AI19" s="1065"/>
      <c r="AJ19" s="1066"/>
      <c r="AK19" s="1111"/>
      <c r="AL19" s="1112"/>
      <c r="AM19" s="1112"/>
      <c r="AN19" s="1112"/>
      <c r="AO19" s="1112"/>
      <c r="AP19" s="1112"/>
      <c r="AQ19" s="1112"/>
      <c r="AR19" s="1112"/>
      <c r="AS19" s="1112"/>
      <c r="AT19" s="1112"/>
      <c r="AU19" s="1113"/>
      <c r="AV19" s="1113"/>
      <c r="AW19" s="1113"/>
      <c r="AX19" s="1113"/>
      <c r="AY19" s="1114"/>
      <c r="AZ19" s="222"/>
      <c r="BA19" s="222"/>
      <c r="BB19" s="222"/>
      <c r="BC19" s="222"/>
      <c r="BD19" s="222"/>
      <c r="BE19" s="223"/>
      <c r="BF19" s="223"/>
      <c r="BG19" s="223"/>
      <c r="BH19" s="223"/>
      <c r="BI19" s="223"/>
      <c r="BJ19" s="223"/>
      <c r="BK19" s="223"/>
      <c r="BL19" s="223"/>
      <c r="BM19" s="223"/>
      <c r="BN19" s="223"/>
      <c r="BO19" s="223"/>
      <c r="BP19" s="223"/>
      <c r="BQ19" s="228">
        <v>13</v>
      </c>
      <c r="BR19" s="229"/>
      <c r="BS19" s="1021"/>
      <c r="BT19" s="1022"/>
      <c r="BU19" s="1022"/>
      <c r="BV19" s="1022"/>
      <c r="BW19" s="1022"/>
      <c r="BX19" s="1022"/>
      <c r="BY19" s="1022"/>
      <c r="BZ19" s="1022"/>
      <c r="CA19" s="1022"/>
      <c r="CB19" s="1022"/>
      <c r="CC19" s="1022"/>
      <c r="CD19" s="1022"/>
      <c r="CE19" s="1022"/>
      <c r="CF19" s="1022"/>
      <c r="CG19" s="1043"/>
      <c r="CH19" s="1018"/>
      <c r="CI19" s="1019"/>
      <c r="CJ19" s="1019"/>
      <c r="CK19" s="1019"/>
      <c r="CL19" s="1020"/>
      <c r="CM19" s="1018"/>
      <c r="CN19" s="1019"/>
      <c r="CO19" s="1019"/>
      <c r="CP19" s="1019"/>
      <c r="CQ19" s="1020"/>
      <c r="CR19" s="1018"/>
      <c r="CS19" s="1019"/>
      <c r="CT19" s="1019"/>
      <c r="CU19" s="1019"/>
      <c r="CV19" s="1020"/>
      <c r="CW19" s="1018"/>
      <c r="CX19" s="1019"/>
      <c r="CY19" s="1019"/>
      <c r="CZ19" s="1019"/>
      <c r="DA19" s="1020"/>
      <c r="DB19" s="1018"/>
      <c r="DC19" s="1019"/>
      <c r="DD19" s="1019"/>
      <c r="DE19" s="1019"/>
      <c r="DF19" s="1020"/>
      <c r="DG19" s="1018"/>
      <c r="DH19" s="1019"/>
      <c r="DI19" s="1019"/>
      <c r="DJ19" s="1019"/>
      <c r="DK19" s="1020"/>
      <c r="DL19" s="1018"/>
      <c r="DM19" s="1019"/>
      <c r="DN19" s="1019"/>
      <c r="DO19" s="1019"/>
      <c r="DP19" s="1020"/>
      <c r="DQ19" s="1018"/>
      <c r="DR19" s="1019"/>
      <c r="DS19" s="1019"/>
      <c r="DT19" s="1019"/>
      <c r="DU19" s="1020"/>
      <c r="DV19" s="1021"/>
      <c r="DW19" s="1022"/>
      <c r="DX19" s="1022"/>
      <c r="DY19" s="1022"/>
      <c r="DZ19" s="1023"/>
      <c r="EA19" s="224"/>
    </row>
    <row r="20" spans="1:131" s="225" customFormat="1" ht="26.25" customHeight="1" x14ac:dyDescent="0.25">
      <c r="A20" s="228">
        <v>14</v>
      </c>
      <c r="B20" s="1059"/>
      <c r="C20" s="1060"/>
      <c r="D20" s="1060"/>
      <c r="E20" s="1060"/>
      <c r="F20" s="1060"/>
      <c r="G20" s="1060"/>
      <c r="H20" s="1060"/>
      <c r="I20" s="1060"/>
      <c r="J20" s="1060"/>
      <c r="K20" s="1060"/>
      <c r="L20" s="1060"/>
      <c r="M20" s="1060"/>
      <c r="N20" s="1060"/>
      <c r="O20" s="1060"/>
      <c r="P20" s="1061"/>
      <c r="Q20" s="1067"/>
      <c r="R20" s="1068"/>
      <c r="S20" s="1068"/>
      <c r="T20" s="1068"/>
      <c r="U20" s="1068"/>
      <c r="V20" s="1068"/>
      <c r="W20" s="1068"/>
      <c r="X20" s="1068"/>
      <c r="Y20" s="1068"/>
      <c r="Z20" s="1068"/>
      <c r="AA20" s="1068"/>
      <c r="AB20" s="1068"/>
      <c r="AC20" s="1068"/>
      <c r="AD20" s="1068"/>
      <c r="AE20" s="1069"/>
      <c r="AF20" s="1064"/>
      <c r="AG20" s="1065"/>
      <c r="AH20" s="1065"/>
      <c r="AI20" s="1065"/>
      <c r="AJ20" s="1066"/>
      <c r="AK20" s="1111"/>
      <c r="AL20" s="1112"/>
      <c r="AM20" s="1112"/>
      <c r="AN20" s="1112"/>
      <c r="AO20" s="1112"/>
      <c r="AP20" s="1112"/>
      <c r="AQ20" s="1112"/>
      <c r="AR20" s="1112"/>
      <c r="AS20" s="1112"/>
      <c r="AT20" s="1112"/>
      <c r="AU20" s="1113"/>
      <c r="AV20" s="1113"/>
      <c r="AW20" s="1113"/>
      <c r="AX20" s="1113"/>
      <c r="AY20" s="1114"/>
      <c r="AZ20" s="222"/>
      <c r="BA20" s="222"/>
      <c r="BB20" s="222"/>
      <c r="BC20" s="222"/>
      <c r="BD20" s="222"/>
      <c r="BE20" s="223"/>
      <c r="BF20" s="223"/>
      <c r="BG20" s="223"/>
      <c r="BH20" s="223"/>
      <c r="BI20" s="223"/>
      <c r="BJ20" s="223"/>
      <c r="BK20" s="223"/>
      <c r="BL20" s="223"/>
      <c r="BM20" s="223"/>
      <c r="BN20" s="223"/>
      <c r="BO20" s="223"/>
      <c r="BP20" s="223"/>
      <c r="BQ20" s="228">
        <v>14</v>
      </c>
      <c r="BR20" s="229"/>
      <c r="BS20" s="1021"/>
      <c r="BT20" s="1022"/>
      <c r="BU20" s="1022"/>
      <c r="BV20" s="1022"/>
      <c r="BW20" s="1022"/>
      <c r="BX20" s="1022"/>
      <c r="BY20" s="1022"/>
      <c r="BZ20" s="1022"/>
      <c r="CA20" s="1022"/>
      <c r="CB20" s="1022"/>
      <c r="CC20" s="1022"/>
      <c r="CD20" s="1022"/>
      <c r="CE20" s="1022"/>
      <c r="CF20" s="1022"/>
      <c r="CG20" s="1043"/>
      <c r="CH20" s="1018"/>
      <c r="CI20" s="1019"/>
      <c r="CJ20" s="1019"/>
      <c r="CK20" s="1019"/>
      <c r="CL20" s="1020"/>
      <c r="CM20" s="1018"/>
      <c r="CN20" s="1019"/>
      <c r="CO20" s="1019"/>
      <c r="CP20" s="1019"/>
      <c r="CQ20" s="1020"/>
      <c r="CR20" s="1018"/>
      <c r="CS20" s="1019"/>
      <c r="CT20" s="1019"/>
      <c r="CU20" s="1019"/>
      <c r="CV20" s="1020"/>
      <c r="CW20" s="1018"/>
      <c r="CX20" s="1019"/>
      <c r="CY20" s="1019"/>
      <c r="CZ20" s="1019"/>
      <c r="DA20" s="1020"/>
      <c r="DB20" s="1018"/>
      <c r="DC20" s="1019"/>
      <c r="DD20" s="1019"/>
      <c r="DE20" s="1019"/>
      <c r="DF20" s="1020"/>
      <c r="DG20" s="1018"/>
      <c r="DH20" s="1019"/>
      <c r="DI20" s="1019"/>
      <c r="DJ20" s="1019"/>
      <c r="DK20" s="1020"/>
      <c r="DL20" s="1018"/>
      <c r="DM20" s="1019"/>
      <c r="DN20" s="1019"/>
      <c r="DO20" s="1019"/>
      <c r="DP20" s="1020"/>
      <c r="DQ20" s="1018"/>
      <c r="DR20" s="1019"/>
      <c r="DS20" s="1019"/>
      <c r="DT20" s="1019"/>
      <c r="DU20" s="1020"/>
      <c r="DV20" s="1021"/>
      <c r="DW20" s="1022"/>
      <c r="DX20" s="1022"/>
      <c r="DY20" s="1022"/>
      <c r="DZ20" s="1023"/>
      <c r="EA20" s="224"/>
    </row>
    <row r="21" spans="1:131" s="225" customFormat="1" ht="26.25" customHeight="1" thickBot="1" x14ac:dyDescent="0.3">
      <c r="A21" s="228">
        <v>15</v>
      </c>
      <c r="B21" s="1059"/>
      <c r="C21" s="1060"/>
      <c r="D21" s="1060"/>
      <c r="E21" s="1060"/>
      <c r="F21" s="1060"/>
      <c r="G21" s="1060"/>
      <c r="H21" s="1060"/>
      <c r="I21" s="1060"/>
      <c r="J21" s="1060"/>
      <c r="K21" s="1060"/>
      <c r="L21" s="1060"/>
      <c r="M21" s="1060"/>
      <c r="N21" s="1060"/>
      <c r="O21" s="1060"/>
      <c r="P21" s="1061"/>
      <c r="Q21" s="1067"/>
      <c r="R21" s="1068"/>
      <c r="S21" s="1068"/>
      <c r="T21" s="1068"/>
      <c r="U21" s="1068"/>
      <c r="V21" s="1068"/>
      <c r="W21" s="1068"/>
      <c r="X21" s="1068"/>
      <c r="Y21" s="1068"/>
      <c r="Z21" s="1068"/>
      <c r="AA21" s="1068"/>
      <c r="AB21" s="1068"/>
      <c r="AC21" s="1068"/>
      <c r="AD21" s="1068"/>
      <c r="AE21" s="1069"/>
      <c r="AF21" s="1064"/>
      <c r="AG21" s="1065"/>
      <c r="AH21" s="1065"/>
      <c r="AI21" s="1065"/>
      <c r="AJ21" s="1066"/>
      <c r="AK21" s="1111"/>
      <c r="AL21" s="1112"/>
      <c r="AM21" s="1112"/>
      <c r="AN21" s="1112"/>
      <c r="AO21" s="1112"/>
      <c r="AP21" s="1112"/>
      <c r="AQ21" s="1112"/>
      <c r="AR21" s="1112"/>
      <c r="AS21" s="1112"/>
      <c r="AT21" s="1112"/>
      <c r="AU21" s="1113"/>
      <c r="AV21" s="1113"/>
      <c r="AW21" s="1113"/>
      <c r="AX21" s="1113"/>
      <c r="AY21" s="1114"/>
      <c r="AZ21" s="222"/>
      <c r="BA21" s="222"/>
      <c r="BB21" s="222"/>
      <c r="BC21" s="222"/>
      <c r="BD21" s="222"/>
      <c r="BE21" s="223"/>
      <c r="BF21" s="223"/>
      <c r="BG21" s="223"/>
      <c r="BH21" s="223"/>
      <c r="BI21" s="223"/>
      <c r="BJ21" s="223"/>
      <c r="BK21" s="223"/>
      <c r="BL21" s="223"/>
      <c r="BM21" s="223"/>
      <c r="BN21" s="223"/>
      <c r="BO21" s="223"/>
      <c r="BP21" s="223"/>
      <c r="BQ21" s="228">
        <v>15</v>
      </c>
      <c r="BR21" s="229"/>
      <c r="BS21" s="1021"/>
      <c r="BT21" s="1022"/>
      <c r="BU21" s="1022"/>
      <c r="BV21" s="1022"/>
      <c r="BW21" s="1022"/>
      <c r="BX21" s="1022"/>
      <c r="BY21" s="1022"/>
      <c r="BZ21" s="1022"/>
      <c r="CA21" s="1022"/>
      <c r="CB21" s="1022"/>
      <c r="CC21" s="1022"/>
      <c r="CD21" s="1022"/>
      <c r="CE21" s="1022"/>
      <c r="CF21" s="1022"/>
      <c r="CG21" s="1043"/>
      <c r="CH21" s="1018"/>
      <c r="CI21" s="1019"/>
      <c r="CJ21" s="1019"/>
      <c r="CK21" s="1019"/>
      <c r="CL21" s="1020"/>
      <c r="CM21" s="1018"/>
      <c r="CN21" s="1019"/>
      <c r="CO21" s="1019"/>
      <c r="CP21" s="1019"/>
      <c r="CQ21" s="1020"/>
      <c r="CR21" s="1018"/>
      <c r="CS21" s="1019"/>
      <c r="CT21" s="1019"/>
      <c r="CU21" s="1019"/>
      <c r="CV21" s="1020"/>
      <c r="CW21" s="1018"/>
      <c r="CX21" s="1019"/>
      <c r="CY21" s="1019"/>
      <c r="CZ21" s="1019"/>
      <c r="DA21" s="1020"/>
      <c r="DB21" s="1018"/>
      <c r="DC21" s="1019"/>
      <c r="DD21" s="1019"/>
      <c r="DE21" s="1019"/>
      <c r="DF21" s="1020"/>
      <c r="DG21" s="1018"/>
      <c r="DH21" s="1019"/>
      <c r="DI21" s="1019"/>
      <c r="DJ21" s="1019"/>
      <c r="DK21" s="1020"/>
      <c r="DL21" s="1018"/>
      <c r="DM21" s="1019"/>
      <c r="DN21" s="1019"/>
      <c r="DO21" s="1019"/>
      <c r="DP21" s="1020"/>
      <c r="DQ21" s="1018"/>
      <c r="DR21" s="1019"/>
      <c r="DS21" s="1019"/>
      <c r="DT21" s="1019"/>
      <c r="DU21" s="1020"/>
      <c r="DV21" s="1021"/>
      <c r="DW21" s="1022"/>
      <c r="DX21" s="1022"/>
      <c r="DY21" s="1022"/>
      <c r="DZ21" s="1023"/>
      <c r="EA21" s="224"/>
    </row>
    <row r="22" spans="1:131" s="225" customFormat="1" ht="26.25" customHeight="1" x14ac:dyDescent="0.25">
      <c r="A22" s="228">
        <v>16</v>
      </c>
      <c r="B22" s="1059"/>
      <c r="C22" s="1060"/>
      <c r="D22" s="1060"/>
      <c r="E22" s="1060"/>
      <c r="F22" s="1060"/>
      <c r="G22" s="1060"/>
      <c r="H22" s="1060"/>
      <c r="I22" s="1060"/>
      <c r="J22" s="1060"/>
      <c r="K22" s="1060"/>
      <c r="L22" s="1060"/>
      <c r="M22" s="1060"/>
      <c r="N22" s="1060"/>
      <c r="O22" s="1060"/>
      <c r="P22" s="1061"/>
      <c r="Q22" s="1104"/>
      <c r="R22" s="1105"/>
      <c r="S22" s="1105"/>
      <c r="T22" s="1105"/>
      <c r="U22" s="1105"/>
      <c r="V22" s="1105"/>
      <c r="W22" s="1105"/>
      <c r="X22" s="1105"/>
      <c r="Y22" s="1105"/>
      <c r="Z22" s="1105"/>
      <c r="AA22" s="1105"/>
      <c r="AB22" s="1105"/>
      <c r="AC22" s="1105"/>
      <c r="AD22" s="1105"/>
      <c r="AE22" s="1106"/>
      <c r="AF22" s="1064"/>
      <c r="AG22" s="1065"/>
      <c r="AH22" s="1065"/>
      <c r="AI22" s="1065"/>
      <c r="AJ22" s="1066"/>
      <c r="AK22" s="1107"/>
      <c r="AL22" s="1108"/>
      <c r="AM22" s="1108"/>
      <c r="AN22" s="1108"/>
      <c r="AO22" s="1108"/>
      <c r="AP22" s="1108"/>
      <c r="AQ22" s="1108"/>
      <c r="AR22" s="1108"/>
      <c r="AS22" s="1108"/>
      <c r="AT22" s="1108"/>
      <c r="AU22" s="1109"/>
      <c r="AV22" s="1109"/>
      <c r="AW22" s="1109"/>
      <c r="AX22" s="1109"/>
      <c r="AY22" s="1110"/>
      <c r="AZ22" s="1057" t="s">
        <v>374</v>
      </c>
      <c r="BA22" s="1057"/>
      <c r="BB22" s="1057"/>
      <c r="BC22" s="1057"/>
      <c r="BD22" s="1058"/>
      <c r="BE22" s="223"/>
      <c r="BF22" s="223"/>
      <c r="BG22" s="223"/>
      <c r="BH22" s="223"/>
      <c r="BI22" s="223"/>
      <c r="BJ22" s="223"/>
      <c r="BK22" s="223"/>
      <c r="BL22" s="223"/>
      <c r="BM22" s="223"/>
      <c r="BN22" s="223"/>
      <c r="BO22" s="223"/>
      <c r="BP22" s="223"/>
      <c r="BQ22" s="228">
        <v>16</v>
      </c>
      <c r="BR22" s="229"/>
      <c r="BS22" s="1021"/>
      <c r="BT22" s="1022"/>
      <c r="BU22" s="1022"/>
      <c r="BV22" s="1022"/>
      <c r="BW22" s="1022"/>
      <c r="BX22" s="1022"/>
      <c r="BY22" s="1022"/>
      <c r="BZ22" s="1022"/>
      <c r="CA22" s="1022"/>
      <c r="CB22" s="1022"/>
      <c r="CC22" s="1022"/>
      <c r="CD22" s="1022"/>
      <c r="CE22" s="1022"/>
      <c r="CF22" s="1022"/>
      <c r="CG22" s="1043"/>
      <c r="CH22" s="1018"/>
      <c r="CI22" s="1019"/>
      <c r="CJ22" s="1019"/>
      <c r="CK22" s="1019"/>
      <c r="CL22" s="1020"/>
      <c r="CM22" s="1018"/>
      <c r="CN22" s="1019"/>
      <c r="CO22" s="1019"/>
      <c r="CP22" s="1019"/>
      <c r="CQ22" s="1020"/>
      <c r="CR22" s="1018"/>
      <c r="CS22" s="1019"/>
      <c r="CT22" s="1019"/>
      <c r="CU22" s="1019"/>
      <c r="CV22" s="1020"/>
      <c r="CW22" s="1018"/>
      <c r="CX22" s="1019"/>
      <c r="CY22" s="1019"/>
      <c r="CZ22" s="1019"/>
      <c r="DA22" s="1020"/>
      <c r="DB22" s="1018"/>
      <c r="DC22" s="1019"/>
      <c r="DD22" s="1019"/>
      <c r="DE22" s="1019"/>
      <c r="DF22" s="1020"/>
      <c r="DG22" s="1018"/>
      <c r="DH22" s="1019"/>
      <c r="DI22" s="1019"/>
      <c r="DJ22" s="1019"/>
      <c r="DK22" s="1020"/>
      <c r="DL22" s="1018"/>
      <c r="DM22" s="1019"/>
      <c r="DN22" s="1019"/>
      <c r="DO22" s="1019"/>
      <c r="DP22" s="1020"/>
      <c r="DQ22" s="1018"/>
      <c r="DR22" s="1019"/>
      <c r="DS22" s="1019"/>
      <c r="DT22" s="1019"/>
      <c r="DU22" s="1020"/>
      <c r="DV22" s="1021"/>
      <c r="DW22" s="1022"/>
      <c r="DX22" s="1022"/>
      <c r="DY22" s="1022"/>
      <c r="DZ22" s="1023"/>
      <c r="EA22" s="224"/>
    </row>
    <row r="23" spans="1:131" s="225" customFormat="1" ht="26.25" customHeight="1" thickBot="1" x14ac:dyDescent="0.3">
      <c r="A23" s="230" t="s">
        <v>375</v>
      </c>
      <c r="B23" s="961" t="s">
        <v>376</v>
      </c>
      <c r="C23" s="962"/>
      <c r="D23" s="962"/>
      <c r="E23" s="962"/>
      <c r="F23" s="962"/>
      <c r="G23" s="962"/>
      <c r="H23" s="962"/>
      <c r="I23" s="962"/>
      <c r="J23" s="962"/>
      <c r="K23" s="962"/>
      <c r="L23" s="962"/>
      <c r="M23" s="962"/>
      <c r="N23" s="962"/>
      <c r="O23" s="962"/>
      <c r="P23" s="972"/>
      <c r="Q23" s="1098">
        <v>49685</v>
      </c>
      <c r="R23" s="1092"/>
      <c r="S23" s="1092"/>
      <c r="T23" s="1092"/>
      <c r="U23" s="1092"/>
      <c r="V23" s="1092">
        <v>48271</v>
      </c>
      <c r="W23" s="1092"/>
      <c r="X23" s="1092"/>
      <c r="Y23" s="1092"/>
      <c r="Z23" s="1092"/>
      <c r="AA23" s="1092">
        <v>1414</v>
      </c>
      <c r="AB23" s="1092"/>
      <c r="AC23" s="1092"/>
      <c r="AD23" s="1092"/>
      <c r="AE23" s="1099"/>
      <c r="AF23" s="1100">
        <v>1071</v>
      </c>
      <c r="AG23" s="1092"/>
      <c r="AH23" s="1092"/>
      <c r="AI23" s="1092"/>
      <c r="AJ23" s="1101"/>
      <c r="AK23" s="1102"/>
      <c r="AL23" s="1103"/>
      <c r="AM23" s="1103"/>
      <c r="AN23" s="1103"/>
      <c r="AO23" s="1103"/>
      <c r="AP23" s="1092">
        <v>44265</v>
      </c>
      <c r="AQ23" s="1092"/>
      <c r="AR23" s="1092"/>
      <c r="AS23" s="1092"/>
      <c r="AT23" s="1092"/>
      <c r="AU23" s="1093"/>
      <c r="AV23" s="1093"/>
      <c r="AW23" s="1093"/>
      <c r="AX23" s="1093"/>
      <c r="AY23" s="1094"/>
      <c r="AZ23" s="1095" t="s">
        <v>122</v>
      </c>
      <c r="BA23" s="1096"/>
      <c r="BB23" s="1096"/>
      <c r="BC23" s="1096"/>
      <c r="BD23" s="1097"/>
      <c r="BE23" s="223"/>
      <c r="BF23" s="223"/>
      <c r="BG23" s="223"/>
      <c r="BH23" s="223"/>
      <c r="BI23" s="223"/>
      <c r="BJ23" s="223"/>
      <c r="BK23" s="223"/>
      <c r="BL23" s="223"/>
      <c r="BM23" s="223"/>
      <c r="BN23" s="223"/>
      <c r="BO23" s="223"/>
      <c r="BP23" s="223"/>
      <c r="BQ23" s="228">
        <v>17</v>
      </c>
      <c r="BR23" s="229"/>
      <c r="BS23" s="1021"/>
      <c r="BT23" s="1022"/>
      <c r="BU23" s="1022"/>
      <c r="BV23" s="1022"/>
      <c r="BW23" s="1022"/>
      <c r="BX23" s="1022"/>
      <c r="BY23" s="1022"/>
      <c r="BZ23" s="1022"/>
      <c r="CA23" s="1022"/>
      <c r="CB23" s="1022"/>
      <c r="CC23" s="1022"/>
      <c r="CD23" s="1022"/>
      <c r="CE23" s="1022"/>
      <c r="CF23" s="1022"/>
      <c r="CG23" s="1043"/>
      <c r="CH23" s="1018"/>
      <c r="CI23" s="1019"/>
      <c r="CJ23" s="1019"/>
      <c r="CK23" s="1019"/>
      <c r="CL23" s="1020"/>
      <c r="CM23" s="1018"/>
      <c r="CN23" s="1019"/>
      <c r="CO23" s="1019"/>
      <c r="CP23" s="1019"/>
      <c r="CQ23" s="1020"/>
      <c r="CR23" s="1018"/>
      <c r="CS23" s="1019"/>
      <c r="CT23" s="1019"/>
      <c r="CU23" s="1019"/>
      <c r="CV23" s="1020"/>
      <c r="CW23" s="1018"/>
      <c r="CX23" s="1019"/>
      <c r="CY23" s="1019"/>
      <c r="CZ23" s="1019"/>
      <c r="DA23" s="1020"/>
      <c r="DB23" s="1018"/>
      <c r="DC23" s="1019"/>
      <c r="DD23" s="1019"/>
      <c r="DE23" s="1019"/>
      <c r="DF23" s="1020"/>
      <c r="DG23" s="1018"/>
      <c r="DH23" s="1019"/>
      <c r="DI23" s="1019"/>
      <c r="DJ23" s="1019"/>
      <c r="DK23" s="1020"/>
      <c r="DL23" s="1018"/>
      <c r="DM23" s="1019"/>
      <c r="DN23" s="1019"/>
      <c r="DO23" s="1019"/>
      <c r="DP23" s="1020"/>
      <c r="DQ23" s="1018"/>
      <c r="DR23" s="1019"/>
      <c r="DS23" s="1019"/>
      <c r="DT23" s="1019"/>
      <c r="DU23" s="1020"/>
      <c r="DV23" s="1021"/>
      <c r="DW23" s="1022"/>
      <c r="DX23" s="1022"/>
      <c r="DY23" s="1022"/>
      <c r="DZ23" s="1023"/>
      <c r="EA23" s="224"/>
    </row>
    <row r="24" spans="1:131" s="225" customFormat="1" ht="26.25" customHeight="1" x14ac:dyDescent="0.25">
      <c r="A24" s="1091" t="s">
        <v>377</v>
      </c>
      <c r="B24" s="1091"/>
      <c r="C24" s="1091"/>
      <c r="D24" s="1091"/>
      <c r="E24" s="1091"/>
      <c r="F24" s="1091"/>
      <c r="G24" s="1091"/>
      <c r="H24" s="1091"/>
      <c r="I24" s="1091"/>
      <c r="J24" s="1091"/>
      <c r="K24" s="1091"/>
      <c r="L24" s="1091"/>
      <c r="M24" s="1091"/>
      <c r="N24" s="1091"/>
      <c r="O24" s="1091"/>
      <c r="P24" s="1091"/>
      <c r="Q24" s="1091"/>
      <c r="R24" s="1091"/>
      <c r="S24" s="1091"/>
      <c r="T24" s="1091"/>
      <c r="U24" s="1091"/>
      <c r="V24" s="1091"/>
      <c r="W24" s="1091"/>
      <c r="X24" s="1091"/>
      <c r="Y24" s="1091"/>
      <c r="Z24" s="1091"/>
      <c r="AA24" s="1091"/>
      <c r="AB24" s="1091"/>
      <c r="AC24" s="1091"/>
      <c r="AD24" s="1091"/>
      <c r="AE24" s="1091"/>
      <c r="AF24" s="1091"/>
      <c r="AG24" s="1091"/>
      <c r="AH24" s="1091"/>
      <c r="AI24" s="1091"/>
      <c r="AJ24" s="1091"/>
      <c r="AK24" s="1091"/>
      <c r="AL24" s="1091"/>
      <c r="AM24" s="1091"/>
      <c r="AN24" s="1091"/>
      <c r="AO24" s="1091"/>
      <c r="AP24" s="1091"/>
      <c r="AQ24" s="1091"/>
      <c r="AR24" s="1091"/>
      <c r="AS24" s="1091"/>
      <c r="AT24" s="1091"/>
      <c r="AU24" s="1091"/>
      <c r="AV24" s="1091"/>
      <c r="AW24" s="1091"/>
      <c r="AX24" s="1091"/>
      <c r="AY24" s="1091"/>
      <c r="AZ24" s="222"/>
      <c r="BA24" s="222"/>
      <c r="BB24" s="222"/>
      <c r="BC24" s="222"/>
      <c r="BD24" s="222"/>
      <c r="BE24" s="223"/>
      <c r="BF24" s="223"/>
      <c r="BG24" s="223"/>
      <c r="BH24" s="223"/>
      <c r="BI24" s="223"/>
      <c r="BJ24" s="223"/>
      <c r="BK24" s="223"/>
      <c r="BL24" s="223"/>
      <c r="BM24" s="223"/>
      <c r="BN24" s="223"/>
      <c r="BO24" s="223"/>
      <c r="BP24" s="223"/>
      <c r="BQ24" s="228">
        <v>18</v>
      </c>
      <c r="BR24" s="229"/>
      <c r="BS24" s="1021"/>
      <c r="BT24" s="1022"/>
      <c r="BU24" s="1022"/>
      <c r="BV24" s="1022"/>
      <c r="BW24" s="1022"/>
      <c r="BX24" s="1022"/>
      <c r="BY24" s="1022"/>
      <c r="BZ24" s="1022"/>
      <c r="CA24" s="1022"/>
      <c r="CB24" s="1022"/>
      <c r="CC24" s="1022"/>
      <c r="CD24" s="1022"/>
      <c r="CE24" s="1022"/>
      <c r="CF24" s="1022"/>
      <c r="CG24" s="1043"/>
      <c r="CH24" s="1018"/>
      <c r="CI24" s="1019"/>
      <c r="CJ24" s="1019"/>
      <c r="CK24" s="1019"/>
      <c r="CL24" s="1020"/>
      <c r="CM24" s="1018"/>
      <c r="CN24" s="1019"/>
      <c r="CO24" s="1019"/>
      <c r="CP24" s="1019"/>
      <c r="CQ24" s="1020"/>
      <c r="CR24" s="1018"/>
      <c r="CS24" s="1019"/>
      <c r="CT24" s="1019"/>
      <c r="CU24" s="1019"/>
      <c r="CV24" s="1020"/>
      <c r="CW24" s="1018"/>
      <c r="CX24" s="1019"/>
      <c r="CY24" s="1019"/>
      <c r="CZ24" s="1019"/>
      <c r="DA24" s="1020"/>
      <c r="DB24" s="1018"/>
      <c r="DC24" s="1019"/>
      <c r="DD24" s="1019"/>
      <c r="DE24" s="1019"/>
      <c r="DF24" s="1020"/>
      <c r="DG24" s="1018"/>
      <c r="DH24" s="1019"/>
      <c r="DI24" s="1019"/>
      <c r="DJ24" s="1019"/>
      <c r="DK24" s="1020"/>
      <c r="DL24" s="1018"/>
      <c r="DM24" s="1019"/>
      <c r="DN24" s="1019"/>
      <c r="DO24" s="1019"/>
      <c r="DP24" s="1020"/>
      <c r="DQ24" s="1018"/>
      <c r="DR24" s="1019"/>
      <c r="DS24" s="1019"/>
      <c r="DT24" s="1019"/>
      <c r="DU24" s="1020"/>
      <c r="DV24" s="1021"/>
      <c r="DW24" s="1022"/>
      <c r="DX24" s="1022"/>
      <c r="DY24" s="1022"/>
      <c r="DZ24" s="1023"/>
      <c r="EA24" s="224"/>
    </row>
    <row r="25" spans="1:131" ht="26.25" customHeight="1" thickBot="1" x14ac:dyDescent="0.3">
      <c r="A25" s="1090" t="s">
        <v>378</v>
      </c>
      <c r="B25" s="1090"/>
      <c r="C25" s="1090"/>
      <c r="D25" s="1090"/>
      <c r="E25" s="1090"/>
      <c r="F25" s="1090"/>
      <c r="G25" s="1090"/>
      <c r="H25" s="1090"/>
      <c r="I25" s="1090"/>
      <c r="J25" s="1090"/>
      <c r="K25" s="1090"/>
      <c r="L25" s="1090"/>
      <c r="M25" s="1090"/>
      <c r="N25" s="1090"/>
      <c r="O25" s="1090"/>
      <c r="P25" s="1090"/>
      <c r="Q25" s="1090"/>
      <c r="R25" s="1090"/>
      <c r="S25" s="1090"/>
      <c r="T25" s="1090"/>
      <c r="U25" s="1090"/>
      <c r="V25" s="1090"/>
      <c r="W25" s="1090"/>
      <c r="X25" s="1090"/>
      <c r="Y25" s="1090"/>
      <c r="Z25" s="1090"/>
      <c r="AA25" s="1090"/>
      <c r="AB25" s="1090"/>
      <c r="AC25" s="1090"/>
      <c r="AD25" s="1090"/>
      <c r="AE25" s="1090"/>
      <c r="AF25" s="1090"/>
      <c r="AG25" s="1090"/>
      <c r="AH25" s="1090"/>
      <c r="AI25" s="1090"/>
      <c r="AJ25" s="1090"/>
      <c r="AK25" s="1090"/>
      <c r="AL25" s="1090"/>
      <c r="AM25" s="1090"/>
      <c r="AN25" s="1090"/>
      <c r="AO25" s="1090"/>
      <c r="AP25" s="1090"/>
      <c r="AQ25" s="1090"/>
      <c r="AR25" s="1090"/>
      <c r="AS25" s="1090"/>
      <c r="AT25" s="1090"/>
      <c r="AU25" s="1090"/>
      <c r="AV25" s="1090"/>
      <c r="AW25" s="1090"/>
      <c r="AX25" s="1090"/>
      <c r="AY25" s="1090"/>
      <c r="AZ25" s="1090"/>
      <c r="BA25" s="1090"/>
      <c r="BB25" s="1090"/>
      <c r="BC25" s="1090"/>
      <c r="BD25" s="1090"/>
      <c r="BE25" s="1090"/>
      <c r="BF25" s="1090"/>
      <c r="BG25" s="1090"/>
      <c r="BH25" s="1090"/>
      <c r="BI25" s="1090"/>
      <c r="BJ25" s="222"/>
      <c r="BK25" s="222"/>
      <c r="BL25" s="222"/>
      <c r="BM25" s="222"/>
      <c r="BN25" s="222"/>
      <c r="BO25" s="231"/>
      <c r="BP25" s="231"/>
      <c r="BQ25" s="228">
        <v>19</v>
      </c>
      <c r="BR25" s="229"/>
      <c r="BS25" s="1021"/>
      <c r="BT25" s="1022"/>
      <c r="BU25" s="1022"/>
      <c r="BV25" s="1022"/>
      <c r="BW25" s="1022"/>
      <c r="BX25" s="1022"/>
      <c r="BY25" s="1022"/>
      <c r="BZ25" s="1022"/>
      <c r="CA25" s="1022"/>
      <c r="CB25" s="1022"/>
      <c r="CC25" s="1022"/>
      <c r="CD25" s="1022"/>
      <c r="CE25" s="1022"/>
      <c r="CF25" s="1022"/>
      <c r="CG25" s="1043"/>
      <c r="CH25" s="1018"/>
      <c r="CI25" s="1019"/>
      <c r="CJ25" s="1019"/>
      <c r="CK25" s="1019"/>
      <c r="CL25" s="1020"/>
      <c r="CM25" s="1018"/>
      <c r="CN25" s="1019"/>
      <c r="CO25" s="1019"/>
      <c r="CP25" s="1019"/>
      <c r="CQ25" s="1020"/>
      <c r="CR25" s="1018"/>
      <c r="CS25" s="1019"/>
      <c r="CT25" s="1019"/>
      <c r="CU25" s="1019"/>
      <c r="CV25" s="1020"/>
      <c r="CW25" s="1018"/>
      <c r="CX25" s="1019"/>
      <c r="CY25" s="1019"/>
      <c r="CZ25" s="1019"/>
      <c r="DA25" s="1020"/>
      <c r="DB25" s="1018"/>
      <c r="DC25" s="1019"/>
      <c r="DD25" s="1019"/>
      <c r="DE25" s="1019"/>
      <c r="DF25" s="1020"/>
      <c r="DG25" s="1018"/>
      <c r="DH25" s="1019"/>
      <c r="DI25" s="1019"/>
      <c r="DJ25" s="1019"/>
      <c r="DK25" s="1020"/>
      <c r="DL25" s="1018"/>
      <c r="DM25" s="1019"/>
      <c r="DN25" s="1019"/>
      <c r="DO25" s="1019"/>
      <c r="DP25" s="1020"/>
      <c r="DQ25" s="1018"/>
      <c r="DR25" s="1019"/>
      <c r="DS25" s="1019"/>
      <c r="DT25" s="1019"/>
      <c r="DU25" s="1020"/>
      <c r="DV25" s="1021"/>
      <c r="DW25" s="1022"/>
      <c r="DX25" s="1022"/>
      <c r="DY25" s="1022"/>
      <c r="DZ25" s="1023"/>
      <c r="EA25" s="220"/>
    </row>
    <row r="26" spans="1:131" ht="26.25" customHeight="1" x14ac:dyDescent="0.25">
      <c r="A26" s="1024" t="s">
        <v>357</v>
      </c>
      <c r="B26" s="1025"/>
      <c r="C26" s="1025"/>
      <c r="D26" s="1025"/>
      <c r="E26" s="1025"/>
      <c r="F26" s="1025"/>
      <c r="G26" s="1025"/>
      <c r="H26" s="1025"/>
      <c r="I26" s="1025"/>
      <c r="J26" s="1025"/>
      <c r="K26" s="1025"/>
      <c r="L26" s="1025"/>
      <c r="M26" s="1025"/>
      <c r="N26" s="1025"/>
      <c r="O26" s="1025"/>
      <c r="P26" s="1026"/>
      <c r="Q26" s="1030" t="s">
        <v>379</v>
      </c>
      <c r="R26" s="1031"/>
      <c r="S26" s="1031"/>
      <c r="T26" s="1031"/>
      <c r="U26" s="1032"/>
      <c r="V26" s="1030" t="s">
        <v>380</v>
      </c>
      <c r="W26" s="1031"/>
      <c r="X26" s="1031"/>
      <c r="Y26" s="1031"/>
      <c r="Z26" s="1032"/>
      <c r="AA26" s="1030" t="s">
        <v>381</v>
      </c>
      <c r="AB26" s="1031"/>
      <c r="AC26" s="1031"/>
      <c r="AD26" s="1031"/>
      <c r="AE26" s="1031"/>
      <c r="AF26" s="1086" t="s">
        <v>382</v>
      </c>
      <c r="AG26" s="1037"/>
      <c r="AH26" s="1037"/>
      <c r="AI26" s="1037"/>
      <c r="AJ26" s="1087"/>
      <c r="AK26" s="1031" t="s">
        <v>383</v>
      </c>
      <c r="AL26" s="1031"/>
      <c r="AM26" s="1031"/>
      <c r="AN26" s="1031"/>
      <c r="AO26" s="1032"/>
      <c r="AP26" s="1030" t="s">
        <v>384</v>
      </c>
      <c r="AQ26" s="1031"/>
      <c r="AR26" s="1031"/>
      <c r="AS26" s="1031"/>
      <c r="AT26" s="1032"/>
      <c r="AU26" s="1030" t="s">
        <v>385</v>
      </c>
      <c r="AV26" s="1031"/>
      <c r="AW26" s="1031"/>
      <c r="AX26" s="1031"/>
      <c r="AY26" s="1032"/>
      <c r="AZ26" s="1030" t="s">
        <v>386</v>
      </c>
      <c r="BA26" s="1031"/>
      <c r="BB26" s="1031"/>
      <c r="BC26" s="1031"/>
      <c r="BD26" s="1032"/>
      <c r="BE26" s="1030" t="s">
        <v>364</v>
      </c>
      <c r="BF26" s="1031"/>
      <c r="BG26" s="1031"/>
      <c r="BH26" s="1031"/>
      <c r="BI26" s="1044"/>
      <c r="BJ26" s="222"/>
      <c r="BK26" s="222"/>
      <c r="BL26" s="222"/>
      <c r="BM26" s="222"/>
      <c r="BN26" s="222"/>
      <c r="BO26" s="231"/>
      <c r="BP26" s="231"/>
      <c r="BQ26" s="228">
        <v>20</v>
      </c>
      <c r="BR26" s="229"/>
      <c r="BS26" s="1021"/>
      <c r="BT26" s="1022"/>
      <c r="BU26" s="1022"/>
      <c r="BV26" s="1022"/>
      <c r="BW26" s="1022"/>
      <c r="BX26" s="1022"/>
      <c r="BY26" s="1022"/>
      <c r="BZ26" s="1022"/>
      <c r="CA26" s="1022"/>
      <c r="CB26" s="1022"/>
      <c r="CC26" s="1022"/>
      <c r="CD26" s="1022"/>
      <c r="CE26" s="1022"/>
      <c r="CF26" s="1022"/>
      <c r="CG26" s="1043"/>
      <c r="CH26" s="1018"/>
      <c r="CI26" s="1019"/>
      <c r="CJ26" s="1019"/>
      <c r="CK26" s="1019"/>
      <c r="CL26" s="1020"/>
      <c r="CM26" s="1018"/>
      <c r="CN26" s="1019"/>
      <c r="CO26" s="1019"/>
      <c r="CP26" s="1019"/>
      <c r="CQ26" s="1020"/>
      <c r="CR26" s="1018"/>
      <c r="CS26" s="1019"/>
      <c r="CT26" s="1019"/>
      <c r="CU26" s="1019"/>
      <c r="CV26" s="1020"/>
      <c r="CW26" s="1018"/>
      <c r="CX26" s="1019"/>
      <c r="CY26" s="1019"/>
      <c r="CZ26" s="1019"/>
      <c r="DA26" s="1020"/>
      <c r="DB26" s="1018"/>
      <c r="DC26" s="1019"/>
      <c r="DD26" s="1019"/>
      <c r="DE26" s="1019"/>
      <c r="DF26" s="1020"/>
      <c r="DG26" s="1018"/>
      <c r="DH26" s="1019"/>
      <c r="DI26" s="1019"/>
      <c r="DJ26" s="1019"/>
      <c r="DK26" s="1020"/>
      <c r="DL26" s="1018"/>
      <c r="DM26" s="1019"/>
      <c r="DN26" s="1019"/>
      <c r="DO26" s="1019"/>
      <c r="DP26" s="1020"/>
      <c r="DQ26" s="1018"/>
      <c r="DR26" s="1019"/>
      <c r="DS26" s="1019"/>
      <c r="DT26" s="1019"/>
      <c r="DU26" s="1020"/>
      <c r="DV26" s="1021"/>
      <c r="DW26" s="1022"/>
      <c r="DX26" s="1022"/>
      <c r="DY26" s="1022"/>
      <c r="DZ26" s="1023"/>
      <c r="EA26" s="220"/>
    </row>
    <row r="27" spans="1:131" ht="26.25" customHeight="1" thickBot="1" x14ac:dyDescent="0.3">
      <c r="A27" s="1027"/>
      <c r="B27" s="1028"/>
      <c r="C27" s="1028"/>
      <c r="D27" s="1028"/>
      <c r="E27" s="1028"/>
      <c r="F27" s="1028"/>
      <c r="G27" s="1028"/>
      <c r="H27" s="1028"/>
      <c r="I27" s="1028"/>
      <c r="J27" s="1028"/>
      <c r="K27" s="1028"/>
      <c r="L27" s="1028"/>
      <c r="M27" s="1028"/>
      <c r="N27" s="1028"/>
      <c r="O27" s="1028"/>
      <c r="P27" s="1029"/>
      <c r="Q27" s="1033"/>
      <c r="R27" s="1034"/>
      <c r="S27" s="1034"/>
      <c r="T27" s="1034"/>
      <c r="U27" s="1035"/>
      <c r="V27" s="1033"/>
      <c r="W27" s="1034"/>
      <c r="X27" s="1034"/>
      <c r="Y27" s="1034"/>
      <c r="Z27" s="1035"/>
      <c r="AA27" s="1033"/>
      <c r="AB27" s="1034"/>
      <c r="AC27" s="1034"/>
      <c r="AD27" s="1034"/>
      <c r="AE27" s="1034"/>
      <c r="AF27" s="1088"/>
      <c r="AG27" s="1040"/>
      <c r="AH27" s="1040"/>
      <c r="AI27" s="1040"/>
      <c r="AJ27" s="1089"/>
      <c r="AK27" s="1034"/>
      <c r="AL27" s="1034"/>
      <c r="AM27" s="1034"/>
      <c r="AN27" s="1034"/>
      <c r="AO27" s="1035"/>
      <c r="AP27" s="1033"/>
      <c r="AQ27" s="1034"/>
      <c r="AR27" s="1034"/>
      <c r="AS27" s="1034"/>
      <c r="AT27" s="1035"/>
      <c r="AU27" s="1033"/>
      <c r="AV27" s="1034"/>
      <c r="AW27" s="1034"/>
      <c r="AX27" s="1034"/>
      <c r="AY27" s="1035"/>
      <c r="AZ27" s="1033"/>
      <c r="BA27" s="1034"/>
      <c r="BB27" s="1034"/>
      <c r="BC27" s="1034"/>
      <c r="BD27" s="1035"/>
      <c r="BE27" s="1033"/>
      <c r="BF27" s="1034"/>
      <c r="BG27" s="1034"/>
      <c r="BH27" s="1034"/>
      <c r="BI27" s="1045"/>
      <c r="BJ27" s="222"/>
      <c r="BK27" s="222"/>
      <c r="BL27" s="222"/>
      <c r="BM27" s="222"/>
      <c r="BN27" s="222"/>
      <c r="BO27" s="231"/>
      <c r="BP27" s="231"/>
      <c r="BQ27" s="228">
        <v>21</v>
      </c>
      <c r="BR27" s="229"/>
      <c r="BS27" s="1021"/>
      <c r="BT27" s="1022"/>
      <c r="BU27" s="1022"/>
      <c r="BV27" s="1022"/>
      <c r="BW27" s="1022"/>
      <c r="BX27" s="1022"/>
      <c r="BY27" s="1022"/>
      <c r="BZ27" s="1022"/>
      <c r="CA27" s="1022"/>
      <c r="CB27" s="1022"/>
      <c r="CC27" s="1022"/>
      <c r="CD27" s="1022"/>
      <c r="CE27" s="1022"/>
      <c r="CF27" s="1022"/>
      <c r="CG27" s="1043"/>
      <c r="CH27" s="1018"/>
      <c r="CI27" s="1019"/>
      <c r="CJ27" s="1019"/>
      <c r="CK27" s="1019"/>
      <c r="CL27" s="1020"/>
      <c r="CM27" s="1018"/>
      <c r="CN27" s="1019"/>
      <c r="CO27" s="1019"/>
      <c r="CP27" s="1019"/>
      <c r="CQ27" s="1020"/>
      <c r="CR27" s="1018"/>
      <c r="CS27" s="1019"/>
      <c r="CT27" s="1019"/>
      <c r="CU27" s="1019"/>
      <c r="CV27" s="1020"/>
      <c r="CW27" s="1018"/>
      <c r="CX27" s="1019"/>
      <c r="CY27" s="1019"/>
      <c r="CZ27" s="1019"/>
      <c r="DA27" s="1020"/>
      <c r="DB27" s="1018"/>
      <c r="DC27" s="1019"/>
      <c r="DD27" s="1019"/>
      <c r="DE27" s="1019"/>
      <c r="DF27" s="1020"/>
      <c r="DG27" s="1018"/>
      <c r="DH27" s="1019"/>
      <c r="DI27" s="1019"/>
      <c r="DJ27" s="1019"/>
      <c r="DK27" s="1020"/>
      <c r="DL27" s="1018"/>
      <c r="DM27" s="1019"/>
      <c r="DN27" s="1019"/>
      <c r="DO27" s="1019"/>
      <c r="DP27" s="1020"/>
      <c r="DQ27" s="1018"/>
      <c r="DR27" s="1019"/>
      <c r="DS27" s="1019"/>
      <c r="DT27" s="1019"/>
      <c r="DU27" s="1020"/>
      <c r="DV27" s="1021"/>
      <c r="DW27" s="1022"/>
      <c r="DX27" s="1022"/>
      <c r="DY27" s="1022"/>
      <c r="DZ27" s="1023"/>
      <c r="EA27" s="220"/>
    </row>
    <row r="28" spans="1:131" ht="26.25" customHeight="1" thickTop="1" x14ac:dyDescent="0.25">
      <c r="A28" s="232">
        <v>1</v>
      </c>
      <c r="B28" s="1079" t="s">
        <v>387</v>
      </c>
      <c r="C28" s="1080"/>
      <c r="D28" s="1080"/>
      <c r="E28" s="1080"/>
      <c r="F28" s="1080"/>
      <c r="G28" s="1080"/>
      <c r="H28" s="1080"/>
      <c r="I28" s="1080"/>
      <c r="J28" s="1080"/>
      <c r="K28" s="1080"/>
      <c r="L28" s="1080"/>
      <c r="M28" s="1080"/>
      <c r="N28" s="1080"/>
      <c r="O28" s="1080"/>
      <c r="P28" s="1081"/>
      <c r="Q28" s="1082">
        <v>9283</v>
      </c>
      <c r="R28" s="1075"/>
      <c r="S28" s="1075"/>
      <c r="T28" s="1075"/>
      <c r="U28" s="1075"/>
      <c r="V28" s="1075">
        <v>9179</v>
      </c>
      <c r="W28" s="1075"/>
      <c r="X28" s="1075"/>
      <c r="Y28" s="1075"/>
      <c r="Z28" s="1075"/>
      <c r="AA28" s="1075">
        <v>103</v>
      </c>
      <c r="AB28" s="1075"/>
      <c r="AC28" s="1075"/>
      <c r="AD28" s="1075"/>
      <c r="AE28" s="1083"/>
      <c r="AF28" s="1084">
        <v>103</v>
      </c>
      <c r="AG28" s="1075"/>
      <c r="AH28" s="1075"/>
      <c r="AI28" s="1075"/>
      <c r="AJ28" s="1085"/>
      <c r="AK28" s="1074">
        <v>700</v>
      </c>
      <c r="AL28" s="1075"/>
      <c r="AM28" s="1075"/>
      <c r="AN28" s="1075"/>
      <c r="AO28" s="1075"/>
      <c r="AP28" s="1075">
        <v>24</v>
      </c>
      <c r="AQ28" s="1075"/>
      <c r="AR28" s="1075"/>
      <c r="AS28" s="1075"/>
      <c r="AT28" s="1075"/>
      <c r="AU28" s="1075" t="s">
        <v>572</v>
      </c>
      <c r="AV28" s="1075"/>
      <c r="AW28" s="1075"/>
      <c r="AX28" s="1075"/>
      <c r="AY28" s="1075"/>
      <c r="AZ28" s="1076"/>
      <c r="BA28" s="1076"/>
      <c r="BB28" s="1076"/>
      <c r="BC28" s="1076"/>
      <c r="BD28" s="1076"/>
      <c r="BE28" s="1077"/>
      <c r="BF28" s="1077"/>
      <c r="BG28" s="1077"/>
      <c r="BH28" s="1077"/>
      <c r="BI28" s="1078"/>
      <c r="BJ28" s="222"/>
      <c r="BK28" s="222"/>
      <c r="BL28" s="222"/>
      <c r="BM28" s="222"/>
      <c r="BN28" s="222"/>
      <c r="BO28" s="231"/>
      <c r="BP28" s="231"/>
      <c r="BQ28" s="228">
        <v>22</v>
      </c>
      <c r="BR28" s="229"/>
      <c r="BS28" s="1021"/>
      <c r="BT28" s="1022"/>
      <c r="BU28" s="1022"/>
      <c r="BV28" s="1022"/>
      <c r="BW28" s="1022"/>
      <c r="BX28" s="1022"/>
      <c r="BY28" s="1022"/>
      <c r="BZ28" s="1022"/>
      <c r="CA28" s="1022"/>
      <c r="CB28" s="1022"/>
      <c r="CC28" s="1022"/>
      <c r="CD28" s="1022"/>
      <c r="CE28" s="1022"/>
      <c r="CF28" s="1022"/>
      <c r="CG28" s="1043"/>
      <c r="CH28" s="1018"/>
      <c r="CI28" s="1019"/>
      <c r="CJ28" s="1019"/>
      <c r="CK28" s="1019"/>
      <c r="CL28" s="1020"/>
      <c r="CM28" s="1018"/>
      <c r="CN28" s="1019"/>
      <c r="CO28" s="1019"/>
      <c r="CP28" s="1019"/>
      <c r="CQ28" s="1020"/>
      <c r="CR28" s="1018"/>
      <c r="CS28" s="1019"/>
      <c r="CT28" s="1019"/>
      <c r="CU28" s="1019"/>
      <c r="CV28" s="1020"/>
      <c r="CW28" s="1018"/>
      <c r="CX28" s="1019"/>
      <c r="CY28" s="1019"/>
      <c r="CZ28" s="1019"/>
      <c r="DA28" s="1020"/>
      <c r="DB28" s="1018"/>
      <c r="DC28" s="1019"/>
      <c r="DD28" s="1019"/>
      <c r="DE28" s="1019"/>
      <c r="DF28" s="1020"/>
      <c r="DG28" s="1018"/>
      <c r="DH28" s="1019"/>
      <c r="DI28" s="1019"/>
      <c r="DJ28" s="1019"/>
      <c r="DK28" s="1020"/>
      <c r="DL28" s="1018"/>
      <c r="DM28" s="1019"/>
      <c r="DN28" s="1019"/>
      <c r="DO28" s="1019"/>
      <c r="DP28" s="1020"/>
      <c r="DQ28" s="1018"/>
      <c r="DR28" s="1019"/>
      <c r="DS28" s="1019"/>
      <c r="DT28" s="1019"/>
      <c r="DU28" s="1020"/>
      <c r="DV28" s="1021"/>
      <c r="DW28" s="1022"/>
      <c r="DX28" s="1022"/>
      <c r="DY28" s="1022"/>
      <c r="DZ28" s="1023"/>
      <c r="EA28" s="220"/>
    </row>
    <row r="29" spans="1:131" ht="26.25" customHeight="1" x14ac:dyDescent="0.25">
      <c r="A29" s="232">
        <v>2</v>
      </c>
      <c r="B29" s="1059" t="s">
        <v>388</v>
      </c>
      <c r="C29" s="1060"/>
      <c r="D29" s="1060"/>
      <c r="E29" s="1060"/>
      <c r="F29" s="1060"/>
      <c r="G29" s="1060"/>
      <c r="H29" s="1060"/>
      <c r="I29" s="1060"/>
      <c r="J29" s="1060"/>
      <c r="K29" s="1060"/>
      <c r="L29" s="1060"/>
      <c r="M29" s="1060"/>
      <c r="N29" s="1060"/>
      <c r="O29" s="1060"/>
      <c r="P29" s="1061"/>
      <c r="Q29" s="1005">
        <v>10366</v>
      </c>
      <c r="R29" s="1006"/>
      <c r="S29" s="1006"/>
      <c r="T29" s="1006"/>
      <c r="U29" s="1006"/>
      <c r="V29" s="1006">
        <v>10068</v>
      </c>
      <c r="W29" s="1006"/>
      <c r="X29" s="1006"/>
      <c r="Y29" s="1006"/>
      <c r="Z29" s="1006"/>
      <c r="AA29" s="1006">
        <v>298</v>
      </c>
      <c r="AB29" s="1006"/>
      <c r="AC29" s="1006"/>
      <c r="AD29" s="1006"/>
      <c r="AE29" s="1010"/>
      <c r="AF29" s="1072">
        <v>298</v>
      </c>
      <c r="AG29" s="1008"/>
      <c r="AH29" s="1008"/>
      <c r="AI29" s="1008"/>
      <c r="AJ29" s="1073"/>
      <c r="AK29" s="1009">
        <v>1488</v>
      </c>
      <c r="AL29" s="1006"/>
      <c r="AM29" s="1006"/>
      <c r="AN29" s="1006"/>
      <c r="AO29" s="1006"/>
      <c r="AP29" s="1006" t="s">
        <v>572</v>
      </c>
      <c r="AQ29" s="1006"/>
      <c r="AR29" s="1006"/>
      <c r="AS29" s="1006"/>
      <c r="AT29" s="1006"/>
      <c r="AU29" s="1006" t="s">
        <v>572</v>
      </c>
      <c r="AV29" s="1006"/>
      <c r="AW29" s="1006"/>
      <c r="AX29" s="1006"/>
      <c r="AY29" s="1006"/>
      <c r="AZ29" s="1071"/>
      <c r="BA29" s="1071"/>
      <c r="BB29" s="1071"/>
      <c r="BC29" s="1071"/>
      <c r="BD29" s="1071"/>
      <c r="BE29" s="996"/>
      <c r="BF29" s="996"/>
      <c r="BG29" s="996"/>
      <c r="BH29" s="996"/>
      <c r="BI29" s="997"/>
      <c r="BJ29" s="222"/>
      <c r="BK29" s="222"/>
      <c r="BL29" s="222"/>
      <c r="BM29" s="222"/>
      <c r="BN29" s="222"/>
      <c r="BO29" s="231"/>
      <c r="BP29" s="231"/>
      <c r="BQ29" s="228">
        <v>23</v>
      </c>
      <c r="BR29" s="229"/>
      <c r="BS29" s="1021"/>
      <c r="BT29" s="1022"/>
      <c r="BU29" s="1022"/>
      <c r="BV29" s="1022"/>
      <c r="BW29" s="1022"/>
      <c r="BX29" s="1022"/>
      <c r="BY29" s="1022"/>
      <c r="BZ29" s="1022"/>
      <c r="CA29" s="1022"/>
      <c r="CB29" s="1022"/>
      <c r="CC29" s="1022"/>
      <c r="CD29" s="1022"/>
      <c r="CE29" s="1022"/>
      <c r="CF29" s="1022"/>
      <c r="CG29" s="1043"/>
      <c r="CH29" s="1018"/>
      <c r="CI29" s="1019"/>
      <c r="CJ29" s="1019"/>
      <c r="CK29" s="1019"/>
      <c r="CL29" s="1020"/>
      <c r="CM29" s="1018"/>
      <c r="CN29" s="1019"/>
      <c r="CO29" s="1019"/>
      <c r="CP29" s="1019"/>
      <c r="CQ29" s="1020"/>
      <c r="CR29" s="1018"/>
      <c r="CS29" s="1019"/>
      <c r="CT29" s="1019"/>
      <c r="CU29" s="1019"/>
      <c r="CV29" s="1020"/>
      <c r="CW29" s="1018"/>
      <c r="CX29" s="1019"/>
      <c r="CY29" s="1019"/>
      <c r="CZ29" s="1019"/>
      <c r="DA29" s="1020"/>
      <c r="DB29" s="1018"/>
      <c r="DC29" s="1019"/>
      <c r="DD29" s="1019"/>
      <c r="DE29" s="1019"/>
      <c r="DF29" s="1020"/>
      <c r="DG29" s="1018"/>
      <c r="DH29" s="1019"/>
      <c r="DI29" s="1019"/>
      <c r="DJ29" s="1019"/>
      <c r="DK29" s="1020"/>
      <c r="DL29" s="1018"/>
      <c r="DM29" s="1019"/>
      <c r="DN29" s="1019"/>
      <c r="DO29" s="1019"/>
      <c r="DP29" s="1020"/>
      <c r="DQ29" s="1018"/>
      <c r="DR29" s="1019"/>
      <c r="DS29" s="1019"/>
      <c r="DT29" s="1019"/>
      <c r="DU29" s="1020"/>
      <c r="DV29" s="1021"/>
      <c r="DW29" s="1022"/>
      <c r="DX29" s="1022"/>
      <c r="DY29" s="1022"/>
      <c r="DZ29" s="1023"/>
      <c r="EA29" s="220"/>
    </row>
    <row r="30" spans="1:131" ht="26.25" customHeight="1" x14ac:dyDescent="0.25">
      <c r="A30" s="232">
        <v>3</v>
      </c>
      <c r="B30" s="1059" t="s">
        <v>389</v>
      </c>
      <c r="C30" s="1060"/>
      <c r="D30" s="1060"/>
      <c r="E30" s="1060"/>
      <c r="F30" s="1060"/>
      <c r="G30" s="1060"/>
      <c r="H30" s="1060"/>
      <c r="I30" s="1060"/>
      <c r="J30" s="1060"/>
      <c r="K30" s="1060"/>
      <c r="L30" s="1060"/>
      <c r="M30" s="1060"/>
      <c r="N30" s="1060"/>
      <c r="O30" s="1060"/>
      <c r="P30" s="1061"/>
      <c r="Q30" s="1005">
        <v>1192</v>
      </c>
      <c r="R30" s="1006"/>
      <c r="S30" s="1006"/>
      <c r="T30" s="1006"/>
      <c r="U30" s="1006"/>
      <c r="V30" s="1006">
        <v>1167</v>
      </c>
      <c r="W30" s="1006"/>
      <c r="X30" s="1006"/>
      <c r="Y30" s="1006"/>
      <c r="Z30" s="1006"/>
      <c r="AA30" s="1006">
        <v>25</v>
      </c>
      <c r="AB30" s="1006"/>
      <c r="AC30" s="1006"/>
      <c r="AD30" s="1006"/>
      <c r="AE30" s="1010"/>
      <c r="AF30" s="1072">
        <v>25</v>
      </c>
      <c r="AG30" s="1008"/>
      <c r="AH30" s="1008"/>
      <c r="AI30" s="1008"/>
      <c r="AJ30" s="1073"/>
      <c r="AK30" s="1009">
        <v>305</v>
      </c>
      <c r="AL30" s="1006"/>
      <c r="AM30" s="1006"/>
      <c r="AN30" s="1006"/>
      <c r="AO30" s="1006"/>
      <c r="AP30" s="1006" t="s">
        <v>572</v>
      </c>
      <c r="AQ30" s="1006"/>
      <c r="AR30" s="1006"/>
      <c r="AS30" s="1006"/>
      <c r="AT30" s="1006"/>
      <c r="AU30" s="1006" t="s">
        <v>572</v>
      </c>
      <c r="AV30" s="1006"/>
      <c r="AW30" s="1006"/>
      <c r="AX30" s="1006"/>
      <c r="AY30" s="1006"/>
      <c r="AZ30" s="1071"/>
      <c r="BA30" s="1071"/>
      <c r="BB30" s="1071"/>
      <c r="BC30" s="1071"/>
      <c r="BD30" s="1071"/>
      <c r="BE30" s="996"/>
      <c r="BF30" s="996"/>
      <c r="BG30" s="996"/>
      <c r="BH30" s="996"/>
      <c r="BI30" s="997"/>
      <c r="BJ30" s="222"/>
      <c r="BK30" s="222"/>
      <c r="BL30" s="222"/>
      <c r="BM30" s="222"/>
      <c r="BN30" s="222"/>
      <c r="BO30" s="231"/>
      <c r="BP30" s="231"/>
      <c r="BQ30" s="228">
        <v>24</v>
      </c>
      <c r="BR30" s="229"/>
      <c r="BS30" s="1021"/>
      <c r="BT30" s="1022"/>
      <c r="BU30" s="1022"/>
      <c r="BV30" s="1022"/>
      <c r="BW30" s="1022"/>
      <c r="BX30" s="1022"/>
      <c r="BY30" s="1022"/>
      <c r="BZ30" s="1022"/>
      <c r="CA30" s="1022"/>
      <c r="CB30" s="1022"/>
      <c r="CC30" s="1022"/>
      <c r="CD30" s="1022"/>
      <c r="CE30" s="1022"/>
      <c r="CF30" s="1022"/>
      <c r="CG30" s="1043"/>
      <c r="CH30" s="1018"/>
      <c r="CI30" s="1019"/>
      <c r="CJ30" s="1019"/>
      <c r="CK30" s="1019"/>
      <c r="CL30" s="1020"/>
      <c r="CM30" s="1018"/>
      <c r="CN30" s="1019"/>
      <c r="CO30" s="1019"/>
      <c r="CP30" s="1019"/>
      <c r="CQ30" s="1020"/>
      <c r="CR30" s="1018"/>
      <c r="CS30" s="1019"/>
      <c r="CT30" s="1019"/>
      <c r="CU30" s="1019"/>
      <c r="CV30" s="1020"/>
      <c r="CW30" s="1018"/>
      <c r="CX30" s="1019"/>
      <c r="CY30" s="1019"/>
      <c r="CZ30" s="1019"/>
      <c r="DA30" s="1020"/>
      <c r="DB30" s="1018"/>
      <c r="DC30" s="1019"/>
      <c r="DD30" s="1019"/>
      <c r="DE30" s="1019"/>
      <c r="DF30" s="1020"/>
      <c r="DG30" s="1018"/>
      <c r="DH30" s="1019"/>
      <c r="DI30" s="1019"/>
      <c r="DJ30" s="1019"/>
      <c r="DK30" s="1020"/>
      <c r="DL30" s="1018"/>
      <c r="DM30" s="1019"/>
      <c r="DN30" s="1019"/>
      <c r="DO30" s="1019"/>
      <c r="DP30" s="1020"/>
      <c r="DQ30" s="1018"/>
      <c r="DR30" s="1019"/>
      <c r="DS30" s="1019"/>
      <c r="DT30" s="1019"/>
      <c r="DU30" s="1020"/>
      <c r="DV30" s="1021"/>
      <c r="DW30" s="1022"/>
      <c r="DX30" s="1022"/>
      <c r="DY30" s="1022"/>
      <c r="DZ30" s="1023"/>
      <c r="EA30" s="220"/>
    </row>
    <row r="31" spans="1:131" ht="26.25" customHeight="1" x14ac:dyDescent="0.25">
      <c r="A31" s="232">
        <v>4</v>
      </c>
      <c r="B31" s="1059" t="s">
        <v>390</v>
      </c>
      <c r="C31" s="1060"/>
      <c r="D31" s="1060"/>
      <c r="E31" s="1060"/>
      <c r="F31" s="1060"/>
      <c r="G31" s="1060"/>
      <c r="H31" s="1060"/>
      <c r="I31" s="1060"/>
      <c r="J31" s="1060"/>
      <c r="K31" s="1060"/>
      <c r="L31" s="1060"/>
      <c r="M31" s="1060"/>
      <c r="N31" s="1060"/>
      <c r="O31" s="1060"/>
      <c r="P31" s="1061"/>
      <c r="Q31" s="1005">
        <v>2143</v>
      </c>
      <c r="R31" s="1006"/>
      <c r="S31" s="1006"/>
      <c r="T31" s="1006"/>
      <c r="U31" s="1006"/>
      <c r="V31" s="1006">
        <v>1984</v>
      </c>
      <c r="W31" s="1006"/>
      <c r="X31" s="1006"/>
      <c r="Y31" s="1006"/>
      <c r="Z31" s="1006"/>
      <c r="AA31" s="1006">
        <v>159</v>
      </c>
      <c r="AB31" s="1006"/>
      <c r="AC31" s="1006"/>
      <c r="AD31" s="1006"/>
      <c r="AE31" s="1010"/>
      <c r="AF31" s="1072">
        <v>1443</v>
      </c>
      <c r="AG31" s="1008"/>
      <c r="AH31" s="1008"/>
      <c r="AI31" s="1008"/>
      <c r="AJ31" s="1073"/>
      <c r="AK31" s="1009">
        <v>106</v>
      </c>
      <c r="AL31" s="1006"/>
      <c r="AM31" s="1006"/>
      <c r="AN31" s="1006"/>
      <c r="AO31" s="1006"/>
      <c r="AP31" s="1006">
        <v>6789</v>
      </c>
      <c r="AQ31" s="1006"/>
      <c r="AR31" s="1006"/>
      <c r="AS31" s="1006"/>
      <c r="AT31" s="1006"/>
      <c r="AU31" s="1006">
        <v>163</v>
      </c>
      <c r="AV31" s="1006"/>
      <c r="AW31" s="1006"/>
      <c r="AX31" s="1006"/>
      <c r="AY31" s="1006"/>
      <c r="AZ31" s="1071" t="s">
        <v>572</v>
      </c>
      <c r="BA31" s="1071"/>
      <c r="BB31" s="1071"/>
      <c r="BC31" s="1071"/>
      <c r="BD31" s="1071"/>
      <c r="BE31" s="996" t="s">
        <v>391</v>
      </c>
      <c r="BF31" s="996"/>
      <c r="BG31" s="996"/>
      <c r="BH31" s="996"/>
      <c r="BI31" s="997"/>
      <c r="BJ31" s="222"/>
      <c r="BK31" s="222"/>
      <c r="BL31" s="222"/>
      <c r="BM31" s="222"/>
      <c r="BN31" s="222"/>
      <c r="BO31" s="231"/>
      <c r="BP31" s="231"/>
      <c r="BQ31" s="228">
        <v>25</v>
      </c>
      <c r="BR31" s="229"/>
      <c r="BS31" s="1021"/>
      <c r="BT31" s="1022"/>
      <c r="BU31" s="1022"/>
      <c r="BV31" s="1022"/>
      <c r="BW31" s="1022"/>
      <c r="BX31" s="1022"/>
      <c r="BY31" s="1022"/>
      <c r="BZ31" s="1022"/>
      <c r="CA31" s="1022"/>
      <c r="CB31" s="1022"/>
      <c r="CC31" s="1022"/>
      <c r="CD31" s="1022"/>
      <c r="CE31" s="1022"/>
      <c r="CF31" s="1022"/>
      <c r="CG31" s="1043"/>
      <c r="CH31" s="1018"/>
      <c r="CI31" s="1019"/>
      <c r="CJ31" s="1019"/>
      <c r="CK31" s="1019"/>
      <c r="CL31" s="1020"/>
      <c r="CM31" s="1018"/>
      <c r="CN31" s="1019"/>
      <c r="CO31" s="1019"/>
      <c r="CP31" s="1019"/>
      <c r="CQ31" s="1020"/>
      <c r="CR31" s="1018"/>
      <c r="CS31" s="1019"/>
      <c r="CT31" s="1019"/>
      <c r="CU31" s="1019"/>
      <c r="CV31" s="1020"/>
      <c r="CW31" s="1018"/>
      <c r="CX31" s="1019"/>
      <c r="CY31" s="1019"/>
      <c r="CZ31" s="1019"/>
      <c r="DA31" s="1020"/>
      <c r="DB31" s="1018"/>
      <c r="DC31" s="1019"/>
      <c r="DD31" s="1019"/>
      <c r="DE31" s="1019"/>
      <c r="DF31" s="1020"/>
      <c r="DG31" s="1018"/>
      <c r="DH31" s="1019"/>
      <c r="DI31" s="1019"/>
      <c r="DJ31" s="1019"/>
      <c r="DK31" s="1020"/>
      <c r="DL31" s="1018"/>
      <c r="DM31" s="1019"/>
      <c r="DN31" s="1019"/>
      <c r="DO31" s="1019"/>
      <c r="DP31" s="1020"/>
      <c r="DQ31" s="1018"/>
      <c r="DR31" s="1019"/>
      <c r="DS31" s="1019"/>
      <c r="DT31" s="1019"/>
      <c r="DU31" s="1020"/>
      <c r="DV31" s="1021"/>
      <c r="DW31" s="1022"/>
      <c r="DX31" s="1022"/>
      <c r="DY31" s="1022"/>
      <c r="DZ31" s="1023"/>
      <c r="EA31" s="220"/>
    </row>
    <row r="32" spans="1:131" ht="26.25" customHeight="1" x14ac:dyDescent="0.25">
      <c r="A32" s="232">
        <v>5</v>
      </c>
      <c r="B32" s="1059" t="s">
        <v>392</v>
      </c>
      <c r="C32" s="1060"/>
      <c r="D32" s="1060"/>
      <c r="E32" s="1060"/>
      <c r="F32" s="1060"/>
      <c r="G32" s="1060"/>
      <c r="H32" s="1060"/>
      <c r="I32" s="1060"/>
      <c r="J32" s="1060"/>
      <c r="K32" s="1060"/>
      <c r="L32" s="1060"/>
      <c r="M32" s="1060"/>
      <c r="N32" s="1060"/>
      <c r="O32" s="1060"/>
      <c r="P32" s="1061"/>
      <c r="Q32" s="1005">
        <v>3576</v>
      </c>
      <c r="R32" s="1006"/>
      <c r="S32" s="1006"/>
      <c r="T32" s="1006"/>
      <c r="U32" s="1006"/>
      <c r="V32" s="1006">
        <v>3471</v>
      </c>
      <c r="W32" s="1006"/>
      <c r="X32" s="1006"/>
      <c r="Y32" s="1006"/>
      <c r="Z32" s="1006"/>
      <c r="AA32" s="1006">
        <v>105</v>
      </c>
      <c r="AB32" s="1006"/>
      <c r="AC32" s="1006"/>
      <c r="AD32" s="1006"/>
      <c r="AE32" s="1010"/>
      <c r="AF32" s="1072">
        <v>243</v>
      </c>
      <c r="AG32" s="1008"/>
      <c r="AH32" s="1008"/>
      <c r="AI32" s="1008"/>
      <c r="AJ32" s="1073"/>
      <c r="AK32" s="1009">
        <v>2101</v>
      </c>
      <c r="AL32" s="1006"/>
      <c r="AM32" s="1006"/>
      <c r="AN32" s="1006"/>
      <c r="AO32" s="1006"/>
      <c r="AP32" s="1006">
        <v>38762</v>
      </c>
      <c r="AQ32" s="1006"/>
      <c r="AR32" s="1006"/>
      <c r="AS32" s="1006"/>
      <c r="AT32" s="1006"/>
      <c r="AU32" s="1006">
        <v>25932</v>
      </c>
      <c r="AV32" s="1006"/>
      <c r="AW32" s="1006"/>
      <c r="AX32" s="1006"/>
      <c r="AY32" s="1006"/>
      <c r="AZ32" s="1071" t="s">
        <v>572</v>
      </c>
      <c r="BA32" s="1071"/>
      <c r="BB32" s="1071"/>
      <c r="BC32" s="1071"/>
      <c r="BD32" s="1071"/>
      <c r="BE32" s="996" t="s">
        <v>391</v>
      </c>
      <c r="BF32" s="996"/>
      <c r="BG32" s="996"/>
      <c r="BH32" s="996"/>
      <c r="BI32" s="997"/>
      <c r="BJ32" s="222"/>
      <c r="BK32" s="222"/>
      <c r="BL32" s="222"/>
      <c r="BM32" s="222"/>
      <c r="BN32" s="222"/>
      <c r="BO32" s="231"/>
      <c r="BP32" s="231"/>
      <c r="BQ32" s="228">
        <v>26</v>
      </c>
      <c r="BR32" s="229"/>
      <c r="BS32" s="1021"/>
      <c r="BT32" s="1022"/>
      <c r="BU32" s="1022"/>
      <c r="BV32" s="1022"/>
      <c r="BW32" s="1022"/>
      <c r="BX32" s="1022"/>
      <c r="BY32" s="1022"/>
      <c r="BZ32" s="1022"/>
      <c r="CA32" s="1022"/>
      <c r="CB32" s="1022"/>
      <c r="CC32" s="1022"/>
      <c r="CD32" s="1022"/>
      <c r="CE32" s="1022"/>
      <c r="CF32" s="1022"/>
      <c r="CG32" s="1043"/>
      <c r="CH32" s="1018"/>
      <c r="CI32" s="1019"/>
      <c r="CJ32" s="1019"/>
      <c r="CK32" s="1019"/>
      <c r="CL32" s="1020"/>
      <c r="CM32" s="1018"/>
      <c r="CN32" s="1019"/>
      <c r="CO32" s="1019"/>
      <c r="CP32" s="1019"/>
      <c r="CQ32" s="1020"/>
      <c r="CR32" s="1018"/>
      <c r="CS32" s="1019"/>
      <c r="CT32" s="1019"/>
      <c r="CU32" s="1019"/>
      <c r="CV32" s="1020"/>
      <c r="CW32" s="1018"/>
      <c r="CX32" s="1019"/>
      <c r="CY32" s="1019"/>
      <c r="CZ32" s="1019"/>
      <c r="DA32" s="1020"/>
      <c r="DB32" s="1018"/>
      <c r="DC32" s="1019"/>
      <c r="DD32" s="1019"/>
      <c r="DE32" s="1019"/>
      <c r="DF32" s="1020"/>
      <c r="DG32" s="1018"/>
      <c r="DH32" s="1019"/>
      <c r="DI32" s="1019"/>
      <c r="DJ32" s="1019"/>
      <c r="DK32" s="1020"/>
      <c r="DL32" s="1018"/>
      <c r="DM32" s="1019"/>
      <c r="DN32" s="1019"/>
      <c r="DO32" s="1019"/>
      <c r="DP32" s="1020"/>
      <c r="DQ32" s="1018"/>
      <c r="DR32" s="1019"/>
      <c r="DS32" s="1019"/>
      <c r="DT32" s="1019"/>
      <c r="DU32" s="1020"/>
      <c r="DV32" s="1021"/>
      <c r="DW32" s="1022"/>
      <c r="DX32" s="1022"/>
      <c r="DY32" s="1022"/>
      <c r="DZ32" s="1023"/>
      <c r="EA32" s="220"/>
    </row>
    <row r="33" spans="1:131" ht="26.25" customHeight="1" x14ac:dyDescent="0.25">
      <c r="A33" s="232">
        <v>6</v>
      </c>
      <c r="B33" s="1059" t="s">
        <v>393</v>
      </c>
      <c r="C33" s="1060"/>
      <c r="D33" s="1060"/>
      <c r="E33" s="1060"/>
      <c r="F33" s="1060"/>
      <c r="G33" s="1060"/>
      <c r="H33" s="1060"/>
      <c r="I33" s="1060"/>
      <c r="J33" s="1060"/>
      <c r="K33" s="1060"/>
      <c r="L33" s="1060"/>
      <c r="M33" s="1060"/>
      <c r="N33" s="1060"/>
      <c r="O33" s="1060"/>
      <c r="P33" s="1061"/>
      <c r="Q33" s="1005">
        <v>126</v>
      </c>
      <c r="R33" s="1006"/>
      <c r="S33" s="1006"/>
      <c r="T33" s="1006"/>
      <c r="U33" s="1006"/>
      <c r="V33" s="1006">
        <v>126</v>
      </c>
      <c r="W33" s="1006"/>
      <c r="X33" s="1006"/>
      <c r="Y33" s="1006"/>
      <c r="Z33" s="1006"/>
      <c r="AA33" s="1006">
        <v>0</v>
      </c>
      <c r="AB33" s="1006"/>
      <c r="AC33" s="1006"/>
      <c r="AD33" s="1006"/>
      <c r="AE33" s="1010"/>
      <c r="AF33" s="1072" t="s">
        <v>486</v>
      </c>
      <c r="AG33" s="1008"/>
      <c r="AH33" s="1008"/>
      <c r="AI33" s="1008"/>
      <c r="AJ33" s="1073"/>
      <c r="AK33" s="1009" t="s">
        <v>572</v>
      </c>
      <c r="AL33" s="1006"/>
      <c r="AM33" s="1006"/>
      <c r="AN33" s="1006"/>
      <c r="AO33" s="1006"/>
      <c r="AP33" s="1006">
        <v>220</v>
      </c>
      <c r="AQ33" s="1006"/>
      <c r="AR33" s="1006"/>
      <c r="AS33" s="1006"/>
      <c r="AT33" s="1006"/>
      <c r="AU33" s="1006" t="s">
        <v>572</v>
      </c>
      <c r="AV33" s="1006"/>
      <c r="AW33" s="1006"/>
      <c r="AX33" s="1006"/>
      <c r="AY33" s="1006"/>
      <c r="AZ33" s="1071" t="s">
        <v>572</v>
      </c>
      <c r="BA33" s="1071"/>
      <c r="BB33" s="1071"/>
      <c r="BC33" s="1071"/>
      <c r="BD33" s="1071"/>
      <c r="BE33" s="996" t="s">
        <v>394</v>
      </c>
      <c r="BF33" s="996"/>
      <c r="BG33" s="996"/>
      <c r="BH33" s="996"/>
      <c r="BI33" s="997"/>
      <c r="BJ33" s="222"/>
      <c r="BK33" s="222"/>
      <c r="BL33" s="222"/>
      <c r="BM33" s="222"/>
      <c r="BN33" s="222"/>
      <c r="BO33" s="231"/>
      <c r="BP33" s="231"/>
      <c r="BQ33" s="228">
        <v>27</v>
      </c>
      <c r="BR33" s="229"/>
      <c r="BS33" s="1021"/>
      <c r="BT33" s="1022"/>
      <c r="BU33" s="1022"/>
      <c r="BV33" s="1022"/>
      <c r="BW33" s="1022"/>
      <c r="BX33" s="1022"/>
      <c r="BY33" s="1022"/>
      <c r="BZ33" s="1022"/>
      <c r="CA33" s="1022"/>
      <c r="CB33" s="1022"/>
      <c r="CC33" s="1022"/>
      <c r="CD33" s="1022"/>
      <c r="CE33" s="1022"/>
      <c r="CF33" s="1022"/>
      <c r="CG33" s="1043"/>
      <c r="CH33" s="1018"/>
      <c r="CI33" s="1019"/>
      <c r="CJ33" s="1019"/>
      <c r="CK33" s="1019"/>
      <c r="CL33" s="1020"/>
      <c r="CM33" s="1018"/>
      <c r="CN33" s="1019"/>
      <c r="CO33" s="1019"/>
      <c r="CP33" s="1019"/>
      <c r="CQ33" s="1020"/>
      <c r="CR33" s="1018"/>
      <c r="CS33" s="1019"/>
      <c r="CT33" s="1019"/>
      <c r="CU33" s="1019"/>
      <c r="CV33" s="1020"/>
      <c r="CW33" s="1018"/>
      <c r="CX33" s="1019"/>
      <c r="CY33" s="1019"/>
      <c r="CZ33" s="1019"/>
      <c r="DA33" s="1020"/>
      <c r="DB33" s="1018"/>
      <c r="DC33" s="1019"/>
      <c r="DD33" s="1019"/>
      <c r="DE33" s="1019"/>
      <c r="DF33" s="1020"/>
      <c r="DG33" s="1018"/>
      <c r="DH33" s="1019"/>
      <c r="DI33" s="1019"/>
      <c r="DJ33" s="1019"/>
      <c r="DK33" s="1020"/>
      <c r="DL33" s="1018"/>
      <c r="DM33" s="1019"/>
      <c r="DN33" s="1019"/>
      <c r="DO33" s="1019"/>
      <c r="DP33" s="1020"/>
      <c r="DQ33" s="1018"/>
      <c r="DR33" s="1019"/>
      <c r="DS33" s="1019"/>
      <c r="DT33" s="1019"/>
      <c r="DU33" s="1020"/>
      <c r="DV33" s="1021"/>
      <c r="DW33" s="1022"/>
      <c r="DX33" s="1022"/>
      <c r="DY33" s="1022"/>
      <c r="DZ33" s="1023"/>
      <c r="EA33" s="220"/>
    </row>
    <row r="34" spans="1:131" ht="26.25" customHeight="1" x14ac:dyDescent="0.25">
      <c r="A34" s="232">
        <v>7</v>
      </c>
      <c r="B34" s="1059"/>
      <c r="C34" s="1060"/>
      <c r="D34" s="1060"/>
      <c r="E34" s="1060"/>
      <c r="F34" s="1060"/>
      <c r="G34" s="1060"/>
      <c r="H34" s="1060"/>
      <c r="I34" s="1060"/>
      <c r="J34" s="1060"/>
      <c r="K34" s="1060"/>
      <c r="L34" s="1060"/>
      <c r="M34" s="1060"/>
      <c r="N34" s="1060"/>
      <c r="O34" s="1060"/>
      <c r="P34" s="1061"/>
      <c r="Q34" s="1067"/>
      <c r="R34" s="1068"/>
      <c r="S34" s="1068"/>
      <c r="T34" s="1068"/>
      <c r="U34" s="1068"/>
      <c r="V34" s="1068"/>
      <c r="W34" s="1068"/>
      <c r="X34" s="1068"/>
      <c r="Y34" s="1068"/>
      <c r="Z34" s="1068"/>
      <c r="AA34" s="1068"/>
      <c r="AB34" s="1068"/>
      <c r="AC34" s="1068"/>
      <c r="AD34" s="1068"/>
      <c r="AE34" s="1069"/>
      <c r="AF34" s="1064"/>
      <c r="AG34" s="1065"/>
      <c r="AH34" s="1065"/>
      <c r="AI34" s="1065"/>
      <c r="AJ34" s="1066"/>
      <c r="AK34" s="1070"/>
      <c r="AL34" s="995"/>
      <c r="AM34" s="995"/>
      <c r="AN34" s="995"/>
      <c r="AO34" s="995"/>
      <c r="AP34" s="995"/>
      <c r="AQ34" s="995"/>
      <c r="AR34" s="995"/>
      <c r="AS34" s="995"/>
      <c r="AT34" s="995"/>
      <c r="AU34" s="995"/>
      <c r="AV34" s="995"/>
      <c r="AW34" s="995"/>
      <c r="AX34" s="995"/>
      <c r="AY34" s="995"/>
      <c r="AZ34" s="1071"/>
      <c r="BA34" s="1071"/>
      <c r="BB34" s="1071"/>
      <c r="BC34" s="1071"/>
      <c r="BD34" s="1071"/>
      <c r="BE34" s="996"/>
      <c r="BF34" s="996"/>
      <c r="BG34" s="996"/>
      <c r="BH34" s="996"/>
      <c r="BI34" s="997"/>
      <c r="BJ34" s="222"/>
      <c r="BK34" s="222"/>
      <c r="BL34" s="222"/>
      <c r="BM34" s="222"/>
      <c r="BN34" s="222"/>
      <c r="BO34" s="231"/>
      <c r="BP34" s="231"/>
      <c r="BQ34" s="228">
        <v>28</v>
      </c>
      <c r="BR34" s="229"/>
      <c r="BS34" s="1021"/>
      <c r="BT34" s="1022"/>
      <c r="BU34" s="1022"/>
      <c r="BV34" s="1022"/>
      <c r="BW34" s="1022"/>
      <c r="BX34" s="1022"/>
      <c r="BY34" s="1022"/>
      <c r="BZ34" s="1022"/>
      <c r="CA34" s="1022"/>
      <c r="CB34" s="1022"/>
      <c r="CC34" s="1022"/>
      <c r="CD34" s="1022"/>
      <c r="CE34" s="1022"/>
      <c r="CF34" s="1022"/>
      <c r="CG34" s="1043"/>
      <c r="CH34" s="1018"/>
      <c r="CI34" s="1019"/>
      <c r="CJ34" s="1019"/>
      <c r="CK34" s="1019"/>
      <c r="CL34" s="1020"/>
      <c r="CM34" s="1018"/>
      <c r="CN34" s="1019"/>
      <c r="CO34" s="1019"/>
      <c r="CP34" s="1019"/>
      <c r="CQ34" s="1020"/>
      <c r="CR34" s="1018"/>
      <c r="CS34" s="1019"/>
      <c r="CT34" s="1019"/>
      <c r="CU34" s="1019"/>
      <c r="CV34" s="1020"/>
      <c r="CW34" s="1018"/>
      <c r="CX34" s="1019"/>
      <c r="CY34" s="1019"/>
      <c r="CZ34" s="1019"/>
      <c r="DA34" s="1020"/>
      <c r="DB34" s="1018"/>
      <c r="DC34" s="1019"/>
      <c r="DD34" s="1019"/>
      <c r="DE34" s="1019"/>
      <c r="DF34" s="1020"/>
      <c r="DG34" s="1018"/>
      <c r="DH34" s="1019"/>
      <c r="DI34" s="1019"/>
      <c r="DJ34" s="1019"/>
      <c r="DK34" s="1020"/>
      <c r="DL34" s="1018"/>
      <c r="DM34" s="1019"/>
      <c r="DN34" s="1019"/>
      <c r="DO34" s="1019"/>
      <c r="DP34" s="1020"/>
      <c r="DQ34" s="1018"/>
      <c r="DR34" s="1019"/>
      <c r="DS34" s="1019"/>
      <c r="DT34" s="1019"/>
      <c r="DU34" s="1020"/>
      <c r="DV34" s="1021"/>
      <c r="DW34" s="1022"/>
      <c r="DX34" s="1022"/>
      <c r="DY34" s="1022"/>
      <c r="DZ34" s="1023"/>
      <c r="EA34" s="220"/>
    </row>
    <row r="35" spans="1:131" ht="26.25" customHeight="1" x14ac:dyDescent="0.25">
      <c r="A35" s="232">
        <v>8</v>
      </c>
      <c r="B35" s="1059"/>
      <c r="C35" s="1060"/>
      <c r="D35" s="1060"/>
      <c r="E35" s="1060"/>
      <c r="F35" s="1060"/>
      <c r="G35" s="1060"/>
      <c r="H35" s="1060"/>
      <c r="I35" s="1060"/>
      <c r="J35" s="1060"/>
      <c r="K35" s="1060"/>
      <c r="L35" s="1060"/>
      <c r="M35" s="1060"/>
      <c r="N35" s="1060"/>
      <c r="O35" s="1060"/>
      <c r="P35" s="1061"/>
      <c r="Q35" s="1067"/>
      <c r="R35" s="1068"/>
      <c r="S35" s="1068"/>
      <c r="T35" s="1068"/>
      <c r="U35" s="1068"/>
      <c r="V35" s="1068"/>
      <c r="W35" s="1068"/>
      <c r="X35" s="1068"/>
      <c r="Y35" s="1068"/>
      <c r="Z35" s="1068"/>
      <c r="AA35" s="1068"/>
      <c r="AB35" s="1068"/>
      <c r="AC35" s="1068"/>
      <c r="AD35" s="1068"/>
      <c r="AE35" s="1069"/>
      <c r="AF35" s="1064"/>
      <c r="AG35" s="1065"/>
      <c r="AH35" s="1065"/>
      <c r="AI35" s="1065"/>
      <c r="AJ35" s="1066"/>
      <c r="AK35" s="1070"/>
      <c r="AL35" s="995"/>
      <c r="AM35" s="995"/>
      <c r="AN35" s="995"/>
      <c r="AO35" s="995"/>
      <c r="AP35" s="995"/>
      <c r="AQ35" s="995"/>
      <c r="AR35" s="995"/>
      <c r="AS35" s="995"/>
      <c r="AT35" s="995"/>
      <c r="AU35" s="995"/>
      <c r="AV35" s="995"/>
      <c r="AW35" s="995"/>
      <c r="AX35" s="995"/>
      <c r="AY35" s="995"/>
      <c r="AZ35" s="1071"/>
      <c r="BA35" s="1071"/>
      <c r="BB35" s="1071"/>
      <c r="BC35" s="1071"/>
      <c r="BD35" s="1071"/>
      <c r="BE35" s="996"/>
      <c r="BF35" s="996"/>
      <c r="BG35" s="996"/>
      <c r="BH35" s="996"/>
      <c r="BI35" s="997"/>
      <c r="BJ35" s="222"/>
      <c r="BK35" s="222"/>
      <c r="BL35" s="222"/>
      <c r="BM35" s="222"/>
      <c r="BN35" s="222"/>
      <c r="BO35" s="231"/>
      <c r="BP35" s="231"/>
      <c r="BQ35" s="228">
        <v>29</v>
      </c>
      <c r="BR35" s="229"/>
      <c r="BS35" s="1021"/>
      <c r="BT35" s="1022"/>
      <c r="BU35" s="1022"/>
      <c r="BV35" s="1022"/>
      <c r="BW35" s="1022"/>
      <c r="BX35" s="1022"/>
      <c r="BY35" s="1022"/>
      <c r="BZ35" s="1022"/>
      <c r="CA35" s="1022"/>
      <c r="CB35" s="1022"/>
      <c r="CC35" s="1022"/>
      <c r="CD35" s="1022"/>
      <c r="CE35" s="1022"/>
      <c r="CF35" s="1022"/>
      <c r="CG35" s="1043"/>
      <c r="CH35" s="1018"/>
      <c r="CI35" s="1019"/>
      <c r="CJ35" s="1019"/>
      <c r="CK35" s="1019"/>
      <c r="CL35" s="1020"/>
      <c r="CM35" s="1018"/>
      <c r="CN35" s="1019"/>
      <c r="CO35" s="1019"/>
      <c r="CP35" s="1019"/>
      <c r="CQ35" s="1020"/>
      <c r="CR35" s="1018"/>
      <c r="CS35" s="1019"/>
      <c r="CT35" s="1019"/>
      <c r="CU35" s="1019"/>
      <c r="CV35" s="1020"/>
      <c r="CW35" s="1018"/>
      <c r="CX35" s="1019"/>
      <c r="CY35" s="1019"/>
      <c r="CZ35" s="1019"/>
      <c r="DA35" s="1020"/>
      <c r="DB35" s="1018"/>
      <c r="DC35" s="1019"/>
      <c r="DD35" s="1019"/>
      <c r="DE35" s="1019"/>
      <c r="DF35" s="1020"/>
      <c r="DG35" s="1018"/>
      <c r="DH35" s="1019"/>
      <c r="DI35" s="1019"/>
      <c r="DJ35" s="1019"/>
      <c r="DK35" s="1020"/>
      <c r="DL35" s="1018"/>
      <c r="DM35" s="1019"/>
      <c r="DN35" s="1019"/>
      <c r="DO35" s="1019"/>
      <c r="DP35" s="1020"/>
      <c r="DQ35" s="1018"/>
      <c r="DR35" s="1019"/>
      <c r="DS35" s="1019"/>
      <c r="DT35" s="1019"/>
      <c r="DU35" s="1020"/>
      <c r="DV35" s="1021"/>
      <c r="DW35" s="1022"/>
      <c r="DX35" s="1022"/>
      <c r="DY35" s="1022"/>
      <c r="DZ35" s="1023"/>
      <c r="EA35" s="220"/>
    </row>
    <row r="36" spans="1:131" ht="26.25" customHeight="1" x14ac:dyDescent="0.25">
      <c r="A36" s="232">
        <v>9</v>
      </c>
      <c r="B36" s="1059"/>
      <c r="C36" s="1060"/>
      <c r="D36" s="1060"/>
      <c r="E36" s="1060"/>
      <c r="F36" s="1060"/>
      <c r="G36" s="1060"/>
      <c r="H36" s="1060"/>
      <c r="I36" s="1060"/>
      <c r="J36" s="1060"/>
      <c r="K36" s="1060"/>
      <c r="L36" s="1060"/>
      <c r="M36" s="1060"/>
      <c r="N36" s="1060"/>
      <c r="O36" s="1060"/>
      <c r="P36" s="1061"/>
      <c r="Q36" s="1067"/>
      <c r="R36" s="1068"/>
      <c r="S36" s="1068"/>
      <c r="T36" s="1068"/>
      <c r="U36" s="1068"/>
      <c r="V36" s="1068"/>
      <c r="W36" s="1068"/>
      <c r="X36" s="1068"/>
      <c r="Y36" s="1068"/>
      <c r="Z36" s="1068"/>
      <c r="AA36" s="1068"/>
      <c r="AB36" s="1068"/>
      <c r="AC36" s="1068"/>
      <c r="AD36" s="1068"/>
      <c r="AE36" s="1069"/>
      <c r="AF36" s="1064"/>
      <c r="AG36" s="1065"/>
      <c r="AH36" s="1065"/>
      <c r="AI36" s="1065"/>
      <c r="AJ36" s="1066"/>
      <c r="AK36" s="1070"/>
      <c r="AL36" s="995"/>
      <c r="AM36" s="995"/>
      <c r="AN36" s="995"/>
      <c r="AO36" s="995"/>
      <c r="AP36" s="995"/>
      <c r="AQ36" s="995"/>
      <c r="AR36" s="995"/>
      <c r="AS36" s="995"/>
      <c r="AT36" s="995"/>
      <c r="AU36" s="995"/>
      <c r="AV36" s="995"/>
      <c r="AW36" s="995"/>
      <c r="AX36" s="995"/>
      <c r="AY36" s="995"/>
      <c r="AZ36" s="1071"/>
      <c r="BA36" s="1071"/>
      <c r="BB36" s="1071"/>
      <c r="BC36" s="1071"/>
      <c r="BD36" s="1071"/>
      <c r="BE36" s="996"/>
      <c r="BF36" s="996"/>
      <c r="BG36" s="996"/>
      <c r="BH36" s="996"/>
      <c r="BI36" s="997"/>
      <c r="BJ36" s="222"/>
      <c r="BK36" s="222"/>
      <c r="BL36" s="222"/>
      <c r="BM36" s="222"/>
      <c r="BN36" s="222"/>
      <c r="BO36" s="231"/>
      <c r="BP36" s="231"/>
      <c r="BQ36" s="228">
        <v>30</v>
      </c>
      <c r="BR36" s="229"/>
      <c r="BS36" s="1021"/>
      <c r="BT36" s="1022"/>
      <c r="BU36" s="1022"/>
      <c r="BV36" s="1022"/>
      <c r="BW36" s="1022"/>
      <c r="BX36" s="1022"/>
      <c r="BY36" s="1022"/>
      <c r="BZ36" s="1022"/>
      <c r="CA36" s="1022"/>
      <c r="CB36" s="1022"/>
      <c r="CC36" s="1022"/>
      <c r="CD36" s="1022"/>
      <c r="CE36" s="1022"/>
      <c r="CF36" s="1022"/>
      <c r="CG36" s="1043"/>
      <c r="CH36" s="1018"/>
      <c r="CI36" s="1019"/>
      <c r="CJ36" s="1019"/>
      <c r="CK36" s="1019"/>
      <c r="CL36" s="1020"/>
      <c r="CM36" s="1018"/>
      <c r="CN36" s="1019"/>
      <c r="CO36" s="1019"/>
      <c r="CP36" s="1019"/>
      <c r="CQ36" s="1020"/>
      <c r="CR36" s="1018"/>
      <c r="CS36" s="1019"/>
      <c r="CT36" s="1019"/>
      <c r="CU36" s="1019"/>
      <c r="CV36" s="1020"/>
      <c r="CW36" s="1018"/>
      <c r="CX36" s="1019"/>
      <c r="CY36" s="1019"/>
      <c r="CZ36" s="1019"/>
      <c r="DA36" s="1020"/>
      <c r="DB36" s="1018"/>
      <c r="DC36" s="1019"/>
      <c r="DD36" s="1019"/>
      <c r="DE36" s="1019"/>
      <c r="DF36" s="1020"/>
      <c r="DG36" s="1018"/>
      <c r="DH36" s="1019"/>
      <c r="DI36" s="1019"/>
      <c r="DJ36" s="1019"/>
      <c r="DK36" s="1020"/>
      <c r="DL36" s="1018"/>
      <c r="DM36" s="1019"/>
      <c r="DN36" s="1019"/>
      <c r="DO36" s="1019"/>
      <c r="DP36" s="1020"/>
      <c r="DQ36" s="1018"/>
      <c r="DR36" s="1019"/>
      <c r="DS36" s="1019"/>
      <c r="DT36" s="1019"/>
      <c r="DU36" s="1020"/>
      <c r="DV36" s="1021"/>
      <c r="DW36" s="1022"/>
      <c r="DX36" s="1022"/>
      <c r="DY36" s="1022"/>
      <c r="DZ36" s="1023"/>
      <c r="EA36" s="220"/>
    </row>
    <row r="37" spans="1:131" ht="26.25" customHeight="1" x14ac:dyDescent="0.25">
      <c r="A37" s="232">
        <v>10</v>
      </c>
      <c r="B37" s="1059"/>
      <c r="C37" s="1060"/>
      <c r="D37" s="1060"/>
      <c r="E37" s="1060"/>
      <c r="F37" s="1060"/>
      <c r="G37" s="1060"/>
      <c r="H37" s="1060"/>
      <c r="I37" s="1060"/>
      <c r="J37" s="1060"/>
      <c r="K37" s="1060"/>
      <c r="L37" s="1060"/>
      <c r="M37" s="1060"/>
      <c r="N37" s="1060"/>
      <c r="O37" s="1060"/>
      <c r="P37" s="1061"/>
      <c r="Q37" s="1067"/>
      <c r="R37" s="1068"/>
      <c r="S37" s="1068"/>
      <c r="T37" s="1068"/>
      <c r="U37" s="1068"/>
      <c r="V37" s="1068"/>
      <c r="W37" s="1068"/>
      <c r="X37" s="1068"/>
      <c r="Y37" s="1068"/>
      <c r="Z37" s="1068"/>
      <c r="AA37" s="1068"/>
      <c r="AB37" s="1068"/>
      <c r="AC37" s="1068"/>
      <c r="AD37" s="1068"/>
      <c r="AE37" s="1069"/>
      <c r="AF37" s="1064"/>
      <c r="AG37" s="1065"/>
      <c r="AH37" s="1065"/>
      <c r="AI37" s="1065"/>
      <c r="AJ37" s="1066"/>
      <c r="AK37" s="1070"/>
      <c r="AL37" s="995"/>
      <c r="AM37" s="995"/>
      <c r="AN37" s="995"/>
      <c r="AO37" s="995"/>
      <c r="AP37" s="995"/>
      <c r="AQ37" s="995"/>
      <c r="AR37" s="995"/>
      <c r="AS37" s="995"/>
      <c r="AT37" s="995"/>
      <c r="AU37" s="995"/>
      <c r="AV37" s="995"/>
      <c r="AW37" s="995"/>
      <c r="AX37" s="995"/>
      <c r="AY37" s="995"/>
      <c r="AZ37" s="1071"/>
      <c r="BA37" s="1071"/>
      <c r="BB37" s="1071"/>
      <c r="BC37" s="1071"/>
      <c r="BD37" s="1071"/>
      <c r="BE37" s="996"/>
      <c r="BF37" s="996"/>
      <c r="BG37" s="996"/>
      <c r="BH37" s="996"/>
      <c r="BI37" s="997"/>
      <c r="BJ37" s="222"/>
      <c r="BK37" s="222"/>
      <c r="BL37" s="222"/>
      <c r="BM37" s="222"/>
      <c r="BN37" s="222"/>
      <c r="BO37" s="231"/>
      <c r="BP37" s="231"/>
      <c r="BQ37" s="228">
        <v>31</v>
      </c>
      <c r="BR37" s="229"/>
      <c r="BS37" s="1021"/>
      <c r="BT37" s="1022"/>
      <c r="BU37" s="1022"/>
      <c r="BV37" s="1022"/>
      <c r="BW37" s="1022"/>
      <c r="BX37" s="1022"/>
      <c r="BY37" s="1022"/>
      <c r="BZ37" s="1022"/>
      <c r="CA37" s="1022"/>
      <c r="CB37" s="1022"/>
      <c r="CC37" s="1022"/>
      <c r="CD37" s="1022"/>
      <c r="CE37" s="1022"/>
      <c r="CF37" s="1022"/>
      <c r="CG37" s="1043"/>
      <c r="CH37" s="1018"/>
      <c r="CI37" s="1019"/>
      <c r="CJ37" s="1019"/>
      <c r="CK37" s="1019"/>
      <c r="CL37" s="1020"/>
      <c r="CM37" s="1018"/>
      <c r="CN37" s="1019"/>
      <c r="CO37" s="1019"/>
      <c r="CP37" s="1019"/>
      <c r="CQ37" s="1020"/>
      <c r="CR37" s="1018"/>
      <c r="CS37" s="1019"/>
      <c r="CT37" s="1019"/>
      <c r="CU37" s="1019"/>
      <c r="CV37" s="1020"/>
      <c r="CW37" s="1018"/>
      <c r="CX37" s="1019"/>
      <c r="CY37" s="1019"/>
      <c r="CZ37" s="1019"/>
      <c r="DA37" s="1020"/>
      <c r="DB37" s="1018"/>
      <c r="DC37" s="1019"/>
      <c r="DD37" s="1019"/>
      <c r="DE37" s="1019"/>
      <c r="DF37" s="1020"/>
      <c r="DG37" s="1018"/>
      <c r="DH37" s="1019"/>
      <c r="DI37" s="1019"/>
      <c r="DJ37" s="1019"/>
      <c r="DK37" s="1020"/>
      <c r="DL37" s="1018"/>
      <c r="DM37" s="1019"/>
      <c r="DN37" s="1019"/>
      <c r="DO37" s="1019"/>
      <c r="DP37" s="1020"/>
      <c r="DQ37" s="1018"/>
      <c r="DR37" s="1019"/>
      <c r="DS37" s="1019"/>
      <c r="DT37" s="1019"/>
      <c r="DU37" s="1020"/>
      <c r="DV37" s="1021"/>
      <c r="DW37" s="1022"/>
      <c r="DX37" s="1022"/>
      <c r="DY37" s="1022"/>
      <c r="DZ37" s="1023"/>
      <c r="EA37" s="220"/>
    </row>
    <row r="38" spans="1:131" ht="26.25" customHeight="1" x14ac:dyDescent="0.25">
      <c r="A38" s="232">
        <v>11</v>
      </c>
      <c r="B38" s="1059"/>
      <c r="C38" s="1060"/>
      <c r="D38" s="1060"/>
      <c r="E38" s="1060"/>
      <c r="F38" s="1060"/>
      <c r="G38" s="1060"/>
      <c r="H38" s="1060"/>
      <c r="I38" s="1060"/>
      <c r="J38" s="1060"/>
      <c r="K38" s="1060"/>
      <c r="L38" s="1060"/>
      <c r="M38" s="1060"/>
      <c r="N38" s="1060"/>
      <c r="O38" s="1060"/>
      <c r="P38" s="1061"/>
      <c r="Q38" s="1067"/>
      <c r="R38" s="1068"/>
      <c r="S38" s="1068"/>
      <c r="T38" s="1068"/>
      <c r="U38" s="1068"/>
      <c r="V38" s="1068"/>
      <c r="W38" s="1068"/>
      <c r="X38" s="1068"/>
      <c r="Y38" s="1068"/>
      <c r="Z38" s="1068"/>
      <c r="AA38" s="1068"/>
      <c r="AB38" s="1068"/>
      <c r="AC38" s="1068"/>
      <c r="AD38" s="1068"/>
      <c r="AE38" s="1069"/>
      <c r="AF38" s="1064"/>
      <c r="AG38" s="1065"/>
      <c r="AH38" s="1065"/>
      <c r="AI38" s="1065"/>
      <c r="AJ38" s="1066"/>
      <c r="AK38" s="1070"/>
      <c r="AL38" s="995"/>
      <c r="AM38" s="995"/>
      <c r="AN38" s="995"/>
      <c r="AO38" s="995"/>
      <c r="AP38" s="995"/>
      <c r="AQ38" s="995"/>
      <c r="AR38" s="995"/>
      <c r="AS38" s="995"/>
      <c r="AT38" s="995"/>
      <c r="AU38" s="995"/>
      <c r="AV38" s="995"/>
      <c r="AW38" s="995"/>
      <c r="AX38" s="995"/>
      <c r="AY38" s="995"/>
      <c r="AZ38" s="1071"/>
      <c r="BA38" s="1071"/>
      <c r="BB38" s="1071"/>
      <c r="BC38" s="1071"/>
      <c r="BD38" s="1071"/>
      <c r="BE38" s="996"/>
      <c r="BF38" s="996"/>
      <c r="BG38" s="996"/>
      <c r="BH38" s="996"/>
      <c r="BI38" s="997"/>
      <c r="BJ38" s="222"/>
      <c r="BK38" s="222"/>
      <c r="BL38" s="222"/>
      <c r="BM38" s="222"/>
      <c r="BN38" s="222"/>
      <c r="BO38" s="231"/>
      <c r="BP38" s="231"/>
      <c r="BQ38" s="228">
        <v>32</v>
      </c>
      <c r="BR38" s="229"/>
      <c r="BS38" s="1021"/>
      <c r="BT38" s="1022"/>
      <c r="BU38" s="1022"/>
      <c r="BV38" s="1022"/>
      <c r="BW38" s="1022"/>
      <c r="BX38" s="1022"/>
      <c r="BY38" s="1022"/>
      <c r="BZ38" s="1022"/>
      <c r="CA38" s="1022"/>
      <c r="CB38" s="1022"/>
      <c r="CC38" s="1022"/>
      <c r="CD38" s="1022"/>
      <c r="CE38" s="1022"/>
      <c r="CF38" s="1022"/>
      <c r="CG38" s="1043"/>
      <c r="CH38" s="1018"/>
      <c r="CI38" s="1019"/>
      <c r="CJ38" s="1019"/>
      <c r="CK38" s="1019"/>
      <c r="CL38" s="1020"/>
      <c r="CM38" s="1018"/>
      <c r="CN38" s="1019"/>
      <c r="CO38" s="1019"/>
      <c r="CP38" s="1019"/>
      <c r="CQ38" s="1020"/>
      <c r="CR38" s="1018"/>
      <c r="CS38" s="1019"/>
      <c r="CT38" s="1019"/>
      <c r="CU38" s="1019"/>
      <c r="CV38" s="1020"/>
      <c r="CW38" s="1018"/>
      <c r="CX38" s="1019"/>
      <c r="CY38" s="1019"/>
      <c r="CZ38" s="1019"/>
      <c r="DA38" s="1020"/>
      <c r="DB38" s="1018"/>
      <c r="DC38" s="1019"/>
      <c r="DD38" s="1019"/>
      <c r="DE38" s="1019"/>
      <c r="DF38" s="1020"/>
      <c r="DG38" s="1018"/>
      <c r="DH38" s="1019"/>
      <c r="DI38" s="1019"/>
      <c r="DJ38" s="1019"/>
      <c r="DK38" s="1020"/>
      <c r="DL38" s="1018"/>
      <c r="DM38" s="1019"/>
      <c r="DN38" s="1019"/>
      <c r="DO38" s="1019"/>
      <c r="DP38" s="1020"/>
      <c r="DQ38" s="1018"/>
      <c r="DR38" s="1019"/>
      <c r="DS38" s="1019"/>
      <c r="DT38" s="1019"/>
      <c r="DU38" s="1020"/>
      <c r="DV38" s="1021"/>
      <c r="DW38" s="1022"/>
      <c r="DX38" s="1022"/>
      <c r="DY38" s="1022"/>
      <c r="DZ38" s="1023"/>
      <c r="EA38" s="220"/>
    </row>
    <row r="39" spans="1:131" ht="26.25" customHeight="1" x14ac:dyDescent="0.25">
      <c r="A39" s="232">
        <v>12</v>
      </c>
      <c r="B39" s="1059"/>
      <c r="C39" s="1060"/>
      <c r="D39" s="1060"/>
      <c r="E39" s="1060"/>
      <c r="F39" s="1060"/>
      <c r="G39" s="1060"/>
      <c r="H39" s="1060"/>
      <c r="I39" s="1060"/>
      <c r="J39" s="1060"/>
      <c r="K39" s="1060"/>
      <c r="L39" s="1060"/>
      <c r="M39" s="1060"/>
      <c r="N39" s="1060"/>
      <c r="O39" s="1060"/>
      <c r="P39" s="1061"/>
      <c r="Q39" s="1067"/>
      <c r="R39" s="1068"/>
      <c r="S39" s="1068"/>
      <c r="T39" s="1068"/>
      <c r="U39" s="1068"/>
      <c r="V39" s="1068"/>
      <c r="W39" s="1068"/>
      <c r="X39" s="1068"/>
      <c r="Y39" s="1068"/>
      <c r="Z39" s="1068"/>
      <c r="AA39" s="1068"/>
      <c r="AB39" s="1068"/>
      <c r="AC39" s="1068"/>
      <c r="AD39" s="1068"/>
      <c r="AE39" s="1069"/>
      <c r="AF39" s="1064"/>
      <c r="AG39" s="1065"/>
      <c r="AH39" s="1065"/>
      <c r="AI39" s="1065"/>
      <c r="AJ39" s="1066"/>
      <c r="AK39" s="1070"/>
      <c r="AL39" s="995"/>
      <c r="AM39" s="995"/>
      <c r="AN39" s="995"/>
      <c r="AO39" s="995"/>
      <c r="AP39" s="995"/>
      <c r="AQ39" s="995"/>
      <c r="AR39" s="995"/>
      <c r="AS39" s="995"/>
      <c r="AT39" s="995"/>
      <c r="AU39" s="995"/>
      <c r="AV39" s="995"/>
      <c r="AW39" s="995"/>
      <c r="AX39" s="995"/>
      <c r="AY39" s="995"/>
      <c r="AZ39" s="1071"/>
      <c r="BA39" s="1071"/>
      <c r="BB39" s="1071"/>
      <c r="BC39" s="1071"/>
      <c r="BD39" s="1071"/>
      <c r="BE39" s="996"/>
      <c r="BF39" s="996"/>
      <c r="BG39" s="996"/>
      <c r="BH39" s="996"/>
      <c r="BI39" s="997"/>
      <c r="BJ39" s="222"/>
      <c r="BK39" s="222"/>
      <c r="BL39" s="222"/>
      <c r="BM39" s="222"/>
      <c r="BN39" s="222"/>
      <c r="BO39" s="231"/>
      <c r="BP39" s="231"/>
      <c r="BQ39" s="228">
        <v>33</v>
      </c>
      <c r="BR39" s="229"/>
      <c r="BS39" s="1021"/>
      <c r="BT39" s="1022"/>
      <c r="BU39" s="1022"/>
      <c r="BV39" s="1022"/>
      <c r="BW39" s="1022"/>
      <c r="BX39" s="1022"/>
      <c r="BY39" s="1022"/>
      <c r="BZ39" s="1022"/>
      <c r="CA39" s="1022"/>
      <c r="CB39" s="1022"/>
      <c r="CC39" s="1022"/>
      <c r="CD39" s="1022"/>
      <c r="CE39" s="1022"/>
      <c r="CF39" s="1022"/>
      <c r="CG39" s="1043"/>
      <c r="CH39" s="1018"/>
      <c r="CI39" s="1019"/>
      <c r="CJ39" s="1019"/>
      <c r="CK39" s="1019"/>
      <c r="CL39" s="1020"/>
      <c r="CM39" s="1018"/>
      <c r="CN39" s="1019"/>
      <c r="CO39" s="1019"/>
      <c r="CP39" s="1019"/>
      <c r="CQ39" s="1020"/>
      <c r="CR39" s="1018"/>
      <c r="CS39" s="1019"/>
      <c r="CT39" s="1019"/>
      <c r="CU39" s="1019"/>
      <c r="CV39" s="1020"/>
      <c r="CW39" s="1018"/>
      <c r="CX39" s="1019"/>
      <c r="CY39" s="1019"/>
      <c r="CZ39" s="1019"/>
      <c r="DA39" s="1020"/>
      <c r="DB39" s="1018"/>
      <c r="DC39" s="1019"/>
      <c r="DD39" s="1019"/>
      <c r="DE39" s="1019"/>
      <c r="DF39" s="1020"/>
      <c r="DG39" s="1018"/>
      <c r="DH39" s="1019"/>
      <c r="DI39" s="1019"/>
      <c r="DJ39" s="1019"/>
      <c r="DK39" s="1020"/>
      <c r="DL39" s="1018"/>
      <c r="DM39" s="1019"/>
      <c r="DN39" s="1019"/>
      <c r="DO39" s="1019"/>
      <c r="DP39" s="1020"/>
      <c r="DQ39" s="1018"/>
      <c r="DR39" s="1019"/>
      <c r="DS39" s="1019"/>
      <c r="DT39" s="1019"/>
      <c r="DU39" s="1020"/>
      <c r="DV39" s="1021"/>
      <c r="DW39" s="1022"/>
      <c r="DX39" s="1022"/>
      <c r="DY39" s="1022"/>
      <c r="DZ39" s="1023"/>
      <c r="EA39" s="220"/>
    </row>
    <row r="40" spans="1:131" ht="26.25" customHeight="1" x14ac:dyDescent="0.25">
      <c r="A40" s="228">
        <v>13</v>
      </c>
      <c r="B40" s="1059"/>
      <c r="C40" s="1060"/>
      <c r="D40" s="1060"/>
      <c r="E40" s="1060"/>
      <c r="F40" s="1060"/>
      <c r="G40" s="1060"/>
      <c r="H40" s="1060"/>
      <c r="I40" s="1060"/>
      <c r="J40" s="1060"/>
      <c r="K40" s="1060"/>
      <c r="L40" s="1060"/>
      <c r="M40" s="1060"/>
      <c r="N40" s="1060"/>
      <c r="O40" s="1060"/>
      <c r="P40" s="1061"/>
      <c r="Q40" s="1067"/>
      <c r="R40" s="1068"/>
      <c r="S40" s="1068"/>
      <c r="T40" s="1068"/>
      <c r="U40" s="1068"/>
      <c r="V40" s="1068"/>
      <c r="W40" s="1068"/>
      <c r="X40" s="1068"/>
      <c r="Y40" s="1068"/>
      <c r="Z40" s="1068"/>
      <c r="AA40" s="1068"/>
      <c r="AB40" s="1068"/>
      <c r="AC40" s="1068"/>
      <c r="AD40" s="1068"/>
      <c r="AE40" s="1069"/>
      <c r="AF40" s="1064"/>
      <c r="AG40" s="1065"/>
      <c r="AH40" s="1065"/>
      <c r="AI40" s="1065"/>
      <c r="AJ40" s="1066"/>
      <c r="AK40" s="1070"/>
      <c r="AL40" s="995"/>
      <c r="AM40" s="995"/>
      <c r="AN40" s="995"/>
      <c r="AO40" s="995"/>
      <c r="AP40" s="995"/>
      <c r="AQ40" s="995"/>
      <c r="AR40" s="995"/>
      <c r="AS40" s="995"/>
      <c r="AT40" s="995"/>
      <c r="AU40" s="995"/>
      <c r="AV40" s="995"/>
      <c r="AW40" s="995"/>
      <c r="AX40" s="995"/>
      <c r="AY40" s="995"/>
      <c r="AZ40" s="1071"/>
      <c r="BA40" s="1071"/>
      <c r="BB40" s="1071"/>
      <c r="BC40" s="1071"/>
      <c r="BD40" s="1071"/>
      <c r="BE40" s="996"/>
      <c r="BF40" s="996"/>
      <c r="BG40" s="996"/>
      <c r="BH40" s="996"/>
      <c r="BI40" s="997"/>
      <c r="BJ40" s="222"/>
      <c r="BK40" s="222"/>
      <c r="BL40" s="222"/>
      <c r="BM40" s="222"/>
      <c r="BN40" s="222"/>
      <c r="BO40" s="231"/>
      <c r="BP40" s="231"/>
      <c r="BQ40" s="228">
        <v>34</v>
      </c>
      <c r="BR40" s="229"/>
      <c r="BS40" s="1021"/>
      <c r="BT40" s="1022"/>
      <c r="BU40" s="1022"/>
      <c r="BV40" s="1022"/>
      <c r="BW40" s="1022"/>
      <c r="BX40" s="1022"/>
      <c r="BY40" s="1022"/>
      <c r="BZ40" s="1022"/>
      <c r="CA40" s="1022"/>
      <c r="CB40" s="1022"/>
      <c r="CC40" s="1022"/>
      <c r="CD40" s="1022"/>
      <c r="CE40" s="1022"/>
      <c r="CF40" s="1022"/>
      <c r="CG40" s="1043"/>
      <c r="CH40" s="1018"/>
      <c r="CI40" s="1019"/>
      <c r="CJ40" s="1019"/>
      <c r="CK40" s="1019"/>
      <c r="CL40" s="1020"/>
      <c r="CM40" s="1018"/>
      <c r="CN40" s="1019"/>
      <c r="CO40" s="1019"/>
      <c r="CP40" s="1019"/>
      <c r="CQ40" s="1020"/>
      <c r="CR40" s="1018"/>
      <c r="CS40" s="1019"/>
      <c r="CT40" s="1019"/>
      <c r="CU40" s="1019"/>
      <c r="CV40" s="1020"/>
      <c r="CW40" s="1018"/>
      <c r="CX40" s="1019"/>
      <c r="CY40" s="1019"/>
      <c r="CZ40" s="1019"/>
      <c r="DA40" s="1020"/>
      <c r="DB40" s="1018"/>
      <c r="DC40" s="1019"/>
      <c r="DD40" s="1019"/>
      <c r="DE40" s="1019"/>
      <c r="DF40" s="1020"/>
      <c r="DG40" s="1018"/>
      <c r="DH40" s="1019"/>
      <c r="DI40" s="1019"/>
      <c r="DJ40" s="1019"/>
      <c r="DK40" s="1020"/>
      <c r="DL40" s="1018"/>
      <c r="DM40" s="1019"/>
      <c r="DN40" s="1019"/>
      <c r="DO40" s="1019"/>
      <c r="DP40" s="1020"/>
      <c r="DQ40" s="1018"/>
      <c r="DR40" s="1019"/>
      <c r="DS40" s="1019"/>
      <c r="DT40" s="1019"/>
      <c r="DU40" s="1020"/>
      <c r="DV40" s="1021"/>
      <c r="DW40" s="1022"/>
      <c r="DX40" s="1022"/>
      <c r="DY40" s="1022"/>
      <c r="DZ40" s="1023"/>
      <c r="EA40" s="220"/>
    </row>
    <row r="41" spans="1:131" ht="26.25" customHeight="1" x14ac:dyDescent="0.25">
      <c r="A41" s="228">
        <v>14</v>
      </c>
      <c r="B41" s="1059"/>
      <c r="C41" s="1060"/>
      <c r="D41" s="1060"/>
      <c r="E41" s="1060"/>
      <c r="F41" s="1060"/>
      <c r="G41" s="1060"/>
      <c r="H41" s="1060"/>
      <c r="I41" s="1060"/>
      <c r="J41" s="1060"/>
      <c r="K41" s="1060"/>
      <c r="L41" s="1060"/>
      <c r="M41" s="1060"/>
      <c r="N41" s="1060"/>
      <c r="O41" s="1060"/>
      <c r="P41" s="1061"/>
      <c r="Q41" s="1067"/>
      <c r="R41" s="1068"/>
      <c r="S41" s="1068"/>
      <c r="T41" s="1068"/>
      <c r="U41" s="1068"/>
      <c r="V41" s="1068"/>
      <c r="W41" s="1068"/>
      <c r="X41" s="1068"/>
      <c r="Y41" s="1068"/>
      <c r="Z41" s="1068"/>
      <c r="AA41" s="1068"/>
      <c r="AB41" s="1068"/>
      <c r="AC41" s="1068"/>
      <c r="AD41" s="1068"/>
      <c r="AE41" s="1069"/>
      <c r="AF41" s="1064"/>
      <c r="AG41" s="1065"/>
      <c r="AH41" s="1065"/>
      <c r="AI41" s="1065"/>
      <c r="AJ41" s="1066"/>
      <c r="AK41" s="1070"/>
      <c r="AL41" s="995"/>
      <c r="AM41" s="995"/>
      <c r="AN41" s="995"/>
      <c r="AO41" s="995"/>
      <c r="AP41" s="995"/>
      <c r="AQ41" s="995"/>
      <c r="AR41" s="995"/>
      <c r="AS41" s="995"/>
      <c r="AT41" s="995"/>
      <c r="AU41" s="995"/>
      <c r="AV41" s="995"/>
      <c r="AW41" s="995"/>
      <c r="AX41" s="995"/>
      <c r="AY41" s="995"/>
      <c r="AZ41" s="1071"/>
      <c r="BA41" s="1071"/>
      <c r="BB41" s="1071"/>
      <c r="BC41" s="1071"/>
      <c r="BD41" s="1071"/>
      <c r="BE41" s="996"/>
      <c r="BF41" s="996"/>
      <c r="BG41" s="996"/>
      <c r="BH41" s="996"/>
      <c r="BI41" s="997"/>
      <c r="BJ41" s="222"/>
      <c r="BK41" s="222"/>
      <c r="BL41" s="222"/>
      <c r="BM41" s="222"/>
      <c r="BN41" s="222"/>
      <c r="BO41" s="231"/>
      <c r="BP41" s="231"/>
      <c r="BQ41" s="228">
        <v>35</v>
      </c>
      <c r="BR41" s="229"/>
      <c r="BS41" s="1021"/>
      <c r="BT41" s="1022"/>
      <c r="BU41" s="1022"/>
      <c r="BV41" s="1022"/>
      <c r="BW41" s="1022"/>
      <c r="BX41" s="1022"/>
      <c r="BY41" s="1022"/>
      <c r="BZ41" s="1022"/>
      <c r="CA41" s="1022"/>
      <c r="CB41" s="1022"/>
      <c r="CC41" s="1022"/>
      <c r="CD41" s="1022"/>
      <c r="CE41" s="1022"/>
      <c r="CF41" s="1022"/>
      <c r="CG41" s="1043"/>
      <c r="CH41" s="1018"/>
      <c r="CI41" s="1019"/>
      <c r="CJ41" s="1019"/>
      <c r="CK41" s="1019"/>
      <c r="CL41" s="1020"/>
      <c r="CM41" s="1018"/>
      <c r="CN41" s="1019"/>
      <c r="CO41" s="1019"/>
      <c r="CP41" s="1019"/>
      <c r="CQ41" s="1020"/>
      <c r="CR41" s="1018"/>
      <c r="CS41" s="1019"/>
      <c r="CT41" s="1019"/>
      <c r="CU41" s="1019"/>
      <c r="CV41" s="1020"/>
      <c r="CW41" s="1018"/>
      <c r="CX41" s="1019"/>
      <c r="CY41" s="1019"/>
      <c r="CZ41" s="1019"/>
      <c r="DA41" s="1020"/>
      <c r="DB41" s="1018"/>
      <c r="DC41" s="1019"/>
      <c r="DD41" s="1019"/>
      <c r="DE41" s="1019"/>
      <c r="DF41" s="1020"/>
      <c r="DG41" s="1018"/>
      <c r="DH41" s="1019"/>
      <c r="DI41" s="1019"/>
      <c r="DJ41" s="1019"/>
      <c r="DK41" s="1020"/>
      <c r="DL41" s="1018"/>
      <c r="DM41" s="1019"/>
      <c r="DN41" s="1019"/>
      <c r="DO41" s="1019"/>
      <c r="DP41" s="1020"/>
      <c r="DQ41" s="1018"/>
      <c r="DR41" s="1019"/>
      <c r="DS41" s="1019"/>
      <c r="DT41" s="1019"/>
      <c r="DU41" s="1020"/>
      <c r="DV41" s="1021"/>
      <c r="DW41" s="1022"/>
      <c r="DX41" s="1022"/>
      <c r="DY41" s="1022"/>
      <c r="DZ41" s="1023"/>
      <c r="EA41" s="220"/>
    </row>
    <row r="42" spans="1:131" ht="26.25" customHeight="1" x14ac:dyDescent="0.25">
      <c r="A42" s="228">
        <v>15</v>
      </c>
      <c r="B42" s="1059"/>
      <c r="C42" s="1060"/>
      <c r="D42" s="1060"/>
      <c r="E42" s="1060"/>
      <c r="F42" s="1060"/>
      <c r="G42" s="1060"/>
      <c r="H42" s="1060"/>
      <c r="I42" s="1060"/>
      <c r="J42" s="1060"/>
      <c r="K42" s="1060"/>
      <c r="L42" s="1060"/>
      <c r="M42" s="1060"/>
      <c r="N42" s="1060"/>
      <c r="O42" s="1060"/>
      <c r="P42" s="1061"/>
      <c r="Q42" s="1067"/>
      <c r="R42" s="1068"/>
      <c r="S42" s="1068"/>
      <c r="T42" s="1068"/>
      <c r="U42" s="1068"/>
      <c r="V42" s="1068"/>
      <c r="W42" s="1068"/>
      <c r="X42" s="1068"/>
      <c r="Y42" s="1068"/>
      <c r="Z42" s="1068"/>
      <c r="AA42" s="1068"/>
      <c r="AB42" s="1068"/>
      <c r="AC42" s="1068"/>
      <c r="AD42" s="1068"/>
      <c r="AE42" s="1069"/>
      <c r="AF42" s="1064"/>
      <c r="AG42" s="1065"/>
      <c r="AH42" s="1065"/>
      <c r="AI42" s="1065"/>
      <c r="AJ42" s="1066"/>
      <c r="AK42" s="1070"/>
      <c r="AL42" s="995"/>
      <c r="AM42" s="995"/>
      <c r="AN42" s="995"/>
      <c r="AO42" s="995"/>
      <c r="AP42" s="995"/>
      <c r="AQ42" s="995"/>
      <c r="AR42" s="995"/>
      <c r="AS42" s="995"/>
      <c r="AT42" s="995"/>
      <c r="AU42" s="995"/>
      <c r="AV42" s="995"/>
      <c r="AW42" s="995"/>
      <c r="AX42" s="995"/>
      <c r="AY42" s="995"/>
      <c r="AZ42" s="1071"/>
      <c r="BA42" s="1071"/>
      <c r="BB42" s="1071"/>
      <c r="BC42" s="1071"/>
      <c r="BD42" s="1071"/>
      <c r="BE42" s="996"/>
      <c r="BF42" s="996"/>
      <c r="BG42" s="996"/>
      <c r="BH42" s="996"/>
      <c r="BI42" s="997"/>
      <c r="BJ42" s="222"/>
      <c r="BK42" s="222"/>
      <c r="BL42" s="222"/>
      <c r="BM42" s="222"/>
      <c r="BN42" s="222"/>
      <c r="BO42" s="231"/>
      <c r="BP42" s="231"/>
      <c r="BQ42" s="228">
        <v>36</v>
      </c>
      <c r="BR42" s="229"/>
      <c r="BS42" s="1021"/>
      <c r="BT42" s="1022"/>
      <c r="BU42" s="1022"/>
      <c r="BV42" s="1022"/>
      <c r="BW42" s="1022"/>
      <c r="BX42" s="1022"/>
      <c r="BY42" s="1022"/>
      <c r="BZ42" s="1022"/>
      <c r="CA42" s="1022"/>
      <c r="CB42" s="1022"/>
      <c r="CC42" s="1022"/>
      <c r="CD42" s="1022"/>
      <c r="CE42" s="1022"/>
      <c r="CF42" s="1022"/>
      <c r="CG42" s="1043"/>
      <c r="CH42" s="1018"/>
      <c r="CI42" s="1019"/>
      <c r="CJ42" s="1019"/>
      <c r="CK42" s="1019"/>
      <c r="CL42" s="1020"/>
      <c r="CM42" s="1018"/>
      <c r="CN42" s="1019"/>
      <c r="CO42" s="1019"/>
      <c r="CP42" s="1019"/>
      <c r="CQ42" s="1020"/>
      <c r="CR42" s="1018"/>
      <c r="CS42" s="1019"/>
      <c r="CT42" s="1019"/>
      <c r="CU42" s="1019"/>
      <c r="CV42" s="1020"/>
      <c r="CW42" s="1018"/>
      <c r="CX42" s="1019"/>
      <c r="CY42" s="1019"/>
      <c r="CZ42" s="1019"/>
      <c r="DA42" s="1020"/>
      <c r="DB42" s="1018"/>
      <c r="DC42" s="1019"/>
      <c r="DD42" s="1019"/>
      <c r="DE42" s="1019"/>
      <c r="DF42" s="1020"/>
      <c r="DG42" s="1018"/>
      <c r="DH42" s="1019"/>
      <c r="DI42" s="1019"/>
      <c r="DJ42" s="1019"/>
      <c r="DK42" s="1020"/>
      <c r="DL42" s="1018"/>
      <c r="DM42" s="1019"/>
      <c r="DN42" s="1019"/>
      <c r="DO42" s="1019"/>
      <c r="DP42" s="1020"/>
      <c r="DQ42" s="1018"/>
      <c r="DR42" s="1019"/>
      <c r="DS42" s="1019"/>
      <c r="DT42" s="1019"/>
      <c r="DU42" s="1020"/>
      <c r="DV42" s="1021"/>
      <c r="DW42" s="1022"/>
      <c r="DX42" s="1022"/>
      <c r="DY42" s="1022"/>
      <c r="DZ42" s="1023"/>
      <c r="EA42" s="220"/>
    </row>
    <row r="43" spans="1:131" ht="26.25" customHeight="1" x14ac:dyDescent="0.25">
      <c r="A43" s="228">
        <v>16</v>
      </c>
      <c r="B43" s="1059"/>
      <c r="C43" s="1060"/>
      <c r="D43" s="1060"/>
      <c r="E43" s="1060"/>
      <c r="F43" s="1060"/>
      <c r="G43" s="1060"/>
      <c r="H43" s="1060"/>
      <c r="I43" s="1060"/>
      <c r="J43" s="1060"/>
      <c r="K43" s="1060"/>
      <c r="L43" s="1060"/>
      <c r="M43" s="1060"/>
      <c r="N43" s="1060"/>
      <c r="O43" s="1060"/>
      <c r="P43" s="1061"/>
      <c r="Q43" s="1067"/>
      <c r="R43" s="1068"/>
      <c r="S43" s="1068"/>
      <c r="T43" s="1068"/>
      <c r="U43" s="1068"/>
      <c r="V43" s="1068"/>
      <c r="W43" s="1068"/>
      <c r="X43" s="1068"/>
      <c r="Y43" s="1068"/>
      <c r="Z43" s="1068"/>
      <c r="AA43" s="1068"/>
      <c r="AB43" s="1068"/>
      <c r="AC43" s="1068"/>
      <c r="AD43" s="1068"/>
      <c r="AE43" s="1069"/>
      <c r="AF43" s="1064"/>
      <c r="AG43" s="1065"/>
      <c r="AH43" s="1065"/>
      <c r="AI43" s="1065"/>
      <c r="AJ43" s="1066"/>
      <c r="AK43" s="1070"/>
      <c r="AL43" s="995"/>
      <c r="AM43" s="995"/>
      <c r="AN43" s="995"/>
      <c r="AO43" s="995"/>
      <c r="AP43" s="995"/>
      <c r="AQ43" s="995"/>
      <c r="AR43" s="995"/>
      <c r="AS43" s="995"/>
      <c r="AT43" s="995"/>
      <c r="AU43" s="995"/>
      <c r="AV43" s="995"/>
      <c r="AW43" s="995"/>
      <c r="AX43" s="995"/>
      <c r="AY43" s="995"/>
      <c r="AZ43" s="1071"/>
      <c r="BA43" s="1071"/>
      <c r="BB43" s="1071"/>
      <c r="BC43" s="1071"/>
      <c r="BD43" s="1071"/>
      <c r="BE43" s="996"/>
      <c r="BF43" s="996"/>
      <c r="BG43" s="996"/>
      <c r="BH43" s="996"/>
      <c r="BI43" s="997"/>
      <c r="BJ43" s="222"/>
      <c r="BK43" s="222"/>
      <c r="BL43" s="222"/>
      <c r="BM43" s="222"/>
      <c r="BN43" s="222"/>
      <c r="BO43" s="231"/>
      <c r="BP43" s="231"/>
      <c r="BQ43" s="228">
        <v>37</v>
      </c>
      <c r="BR43" s="229"/>
      <c r="BS43" s="1021"/>
      <c r="BT43" s="1022"/>
      <c r="BU43" s="1022"/>
      <c r="BV43" s="1022"/>
      <c r="BW43" s="1022"/>
      <c r="BX43" s="1022"/>
      <c r="BY43" s="1022"/>
      <c r="BZ43" s="1022"/>
      <c r="CA43" s="1022"/>
      <c r="CB43" s="1022"/>
      <c r="CC43" s="1022"/>
      <c r="CD43" s="1022"/>
      <c r="CE43" s="1022"/>
      <c r="CF43" s="1022"/>
      <c r="CG43" s="1043"/>
      <c r="CH43" s="1018"/>
      <c r="CI43" s="1019"/>
      <c r="CJ43" s="1019"/>
      <c r="CK43" s="1019"/>
      <c r="CL43" s="1020"/>
      <c r="CM43" s="1018"/>
      <c r="CN43" s="1019"/>
      <c r="CO43" s="1019"/>
      <c r="CP43" s="1019"/>
      <c r="CQ43" s="1020"/>
      <c r="CR43" s="1018"/>
      <c r="CS43" s="1019"/>
      <c r="CT43" s="1019"/>
      <c r="CU43" s="1019"/>
      <c r="CV43" s="1020"/>
      <c r="CW43" s="1018"/>
      <c r="CX43" s="1019"/>
      <c r="CY43" s="1019"/>
      <c r="CZ43" s="1019"/>
      <c r="DA43" s="1020"/>
      <c r="DB43" s="1018"/>
      <c r="DC43" s="1019"/>
      <c r="DD43" s="1019"/>
      <c r="DE43" s="1019"/>
      <c r="DF43" s="1020"/>
      <c r="DG43" s="1018"/>
      <c r="DH43" s="1019"/>
      <c r="DI43" s="1019"/>
      <c r="DJ43" s="1019"/>
      <c r="DK43" s="1020"/>
      <c r="DL43" s="1018"/>
      <c r="DM43" s="1019"/>
      <c r="DN43" s="1019"/>
      <c r="DO43" s="1019"/>
      <c r="DP43" s="1020"/>
      <c r="DQ43" s="1018"/>
      <c r="DR43" s="1019"/>
      <c r="DS43" s="1019"/>
      <c r="DT43" s="1019"/>
      <c r="DU43" s="1020"/>
      <c r="DV43" s="1021"/>
      <c r="DW43" s="1022"/>
      <c r="DX43" s="1022"/>
      <c r="DY43" s="1022"/>
      <c r="DZ43" s="1023"/>
      <c r="EA43" s="220"/>
    </row>
    <row r="44" spans="1:131" ht="26.25" customHeight="1" x14ac:dyDescent="0.25">
      <c r="A44" s="228">
        <v>17</v>
      </c>
      <c r="B44" s="1059"/>
      <c r="C44" s="1060"/>
      <c r="D44" s="1060"/>
      <c r="E44" s="1060"/>
      <c r="F44" s="1060"/>
      <c r="G44" s="1060"/>
      <c r="H44" s="1060"/>
      <c r="I44" s="1060"/>
      <c r="J44" s="1060"/>
      <c r="K44" s="1060"/>
      <c r="L44" s="1060"/>
      <c r="M44" s="1060"/>
      <c r="N44" s="1060"/>
      <c r="O44" s="1060"/>
      <c r="P44" s="1061"/>
      <c r="Q44" s="1067"/>
      <c r="R44" s="1068"/>
      <c r="S44" s="1068"/>
      <c r="T44" s="1068"/>
      <c r="U44" s="1068"/>
      <c r="V44" s="1068"/>
      <c r="W44" s="1068"/>
      <c r="X44" s="1068"/>
      <c r="Y44" s="1068"/>
      <c r="Z44" s="1068"/>
      <c r="AA44" s="1068"/>
      <c r="AB44" s="1068"/>
      <c r="AC44" s="1068"/>
      <c r="AD44" s="1068"/>
      <c r="AE44" s="1069"/>
      <c r="AF44" s="1064"/>
      <c r="AG44" s="1065"/>
      <c r="AH44" s="1065"/>
      <c r="AI44" s="1065"/>
      <c r="AJ44" s="1066"/>
      <c r="AK44" s="1070"/>
      <c r="AL44" s="995"/>
      <c r="AM44" s="995"/>
      <c r="AN44" s="995"/>
      <c r="AO44" s="995"/>
      <c r="AP44" s="995"/>
      <c r="AQ44" s="995"/>
      <c r="AR44" s="995"/>
      <c r="AS44" s="995"/>
      <c r="AT44" s="995"/>
      <c r="AU44" s="995"/>
      <c r="AV44" s="995"/>
      <c r="AW44" s="995"/>
      <c r="AX44" s="995"/>
      <c r="AY44" s="995"/>
      <c r="AZ44" s="1071"/>
      <c r="BA44" s="1071"/>
      <c r="BB44" s="1071"/>
      <c r="BC44" s="1071"/>
      <c r="BD44" s="1071"/>
      <c r="BE44" s="996"/>
      <c r="BF44" s="996"/>
      <c r="BG44" s="996"/>
      <c r="BH44" s="996"/>
      <c r="BI44" s="997"/>
      <c r="BJ44" s="222"/>
      <c r="BK44" s="222"/>
      <c r="BL44" s="222"/>
      <c r="BM44" s="222"/>
      <c r="BN44" s="222"/>
      <c r="BO44" s="231"/>
      <c r="BP44" s="231"/>
      <c r="BQ44" s="228">
        <v>38</v>
      </c>
      <c r="BR44" s="229"/>
      <c r="BS44" s="1021"/>
      <c r="BT44" s="1022"/>
      <c r="BU44" s="1022"/>
      <c r="BV44" s="1022"/>
      <c r="BW44" s="1022"/>
      <c r="BX44" s="1022"/>
      <c r="BY44" s="1022"/>
      <c r="BZ44" s="1022"/>
      <c r="CA44" s="1022"/>
      <c r="CB44" s="1022"/>
      <c r="CC44" s="1022"/>
      <c r="CD44" s="1022"/>
      <c r="CE44" s="1022"/>
      <c r="CF44" s="1022"/>
      <c r="CG44" s="1043"/>
      <c r="CH44" s="1018"/>
      <c r="CI44" s="1019"/>
      <c r="CJ44" s="1019"/>
      <c r="CK44" s="1019"/>
      <c r="CL44" s="1020"/>
      <c r="CM44" s="1018"/>
      <c r="CN44" s="1019"/>
      <c r="CO44" s="1019"/>
      <c r="CP44" s="1019"/>
      <c r="CQ44" s="1020"/>
      <c r="CR44" s="1018"/>
      <c r="CS44" s="1019"/>
      <c r="CT44" s="1019"/>
      <c r="CU44" s="1019"/>
      <c r="CV44" s="1020"/>
      <c r="CW44" s="1018"/>
      <c r="CX44" s="1019"/>
      <c r="CY44" s="1019"/>
      <c r="CZ44" s="1019"/>
      <c r="DA44" s="1020"/>
      <c r="DB44" s="1018"/>
      <c r="DC44" s="1019"/>
      <c r="DD44" s="1019"/>
      <c r="DE44" s="1019"/>
      <c r="DF44" s="1020"/>
      <c r="DG44" s="1018"/>
      <c r="DH44" s="1019"/>
      <c r="DI44" s="1019"/>
      <c r="DJ44" s="1019"/>
      <c r="DK44" s="1020"/>
      <c r="DL44" s="1018"/>
      <c r="DM44" s="1019"/>
      <c r="DN44" s="1019"/>
      <c r="DO44" s="1019"/>
      <c r="DP44" s="1020"/>
      <c r="DQ44" s="1018"/>
      <c r="DR44" s="1019"/>
      <c r="DS44" s="1019"/>
      <c r="DT44" s="1019"/>
      <c r="DU44" s="1020"/>
      <c r="DV44" s="1021"/>
      <c r="DW44" s="1022"/>
      <c r="DX44" s="1022"/>
      <c r="DY44" s="1022"/>
      <c r="DZ44" s="1023"/>
      <c r="EA44" s="220"/>
    </row>
    <row r="45" spans="1:131" ht="26.25" customHeight="1" x14ac:dyDescent="0.25">
      <c r="A45" s="228">
        <v>18</v>
      </c>
      <c r="B45" s="1059"/>
      <c r="C45" s="1060"/>
      <c r="D45" s="1060"/>
      <c r="E45" s="1060"/>
      <c r="F45" s="1060"/>
      <c r="G45" s="1060"/>
      <c r="H45" s="1060"/>
      <c r="I45" s="1060"/>
      <c r="J45" s="1060"/>
      <c r="K45" s="1060"/>
      <c r="L45" s="1060"/>
      <c r="M45" s="1060"/>
      <c r="N45" s="1060"/>
      <c r="O45" s="1060"/>
      <c r="P45" s="1061"/>
      <c r="Q45" s="1067"/>
      <c r="R45" s="1068"/>
      <c r="S45" s="1068"/>
      <c r="T45" s="1068"/>
      <c r="U45" s="1068"/>
      <c r="V45" s="1068"/>
      <c r="W45" s="1068"/>
      <c r="X45" s="1068"/>
      <c r="Y45" s="1068"/>
      <c r="Z45" s="1068"/>
      <c r="AA45" s="1068"/>
      <c r="AB45" s="1068"/>
      <c r="AC45" s="1068"/>
      <c r="AD45" s="1068"/>
      <c r="AE45" s="1069"/>
      <c r="AF45" s="1064"/>
      <c r="AG45" s="1065"/>
      <c r="AH45" s="1065"/>
      <c r="AI45" s="1065"/>
      <c r="AJ45" s="1066"/>
      <c r="AK45" s="1070"/>
      <c r="AL45" s="995"/>
      <c r="AM45" s="995"/>
      <c r="AN45" s="995"/>
      <c r="AO45" s="995"/>
      <c r="AP45" s="995"/>
      <c r="AQ45" s="995"/>
      <c r="AR45" s="995"/>
      <c r="AS45" s="995"/>
      <c r="AT45" s="995"/>
      <c r="AU45" s="995"/>
      <c r="AV45" s="995"/>
      <c r="AW45" s="995"/>
      <c r="AX45" s="995"/>
      <c r="AY45" s="995"/>
      <c r="AZ45" s="1071"/>
      <c r="BA45" s="1071"/>
      <c r="BB45" s="1071"/>
      <c r="BC45" s="1071"/>
      <c r="BD45" s="1071"/>
      <c r="BE45" s="996"/>
      <c r="BF45" s="996"/>
      <c r="BG45" s="996"/>
      <c r="BH45" s="996"/>
      <c r="BI45" s="997"/>
      <c r="BJ45" s="222"/>
      <c r="BK45" s="222"/>
      <c r="BL45" s="222"/>
      <c r="BM45" s="222"/>
      <c r="BN45" s="222"/>
      <c r="BO45" s="231"/>
      <c r="BP45" s="231"/>
      <c r="BQ45" s="228">
        <v>39</v>
      </c>
      <c r="BR45" s="229"/>
      <c r="BS45" s="1021"/>
      <c r="BT45" s="1022"/>
      <c r="BU45" s="1022"/>
      <c r="BV45" s="1022"/>
      <c r="BW45" s="1022"/>
      <c r="BX45" s="1022"/>
      <c r="BY45" s="1022"/>
      <c r="BZ45" s="1022"/>
      <c r="CA45" s="1022"/>
      <c r="CB45" s="1022"/>
      <c r="CC45" s="1022"/>
      <c r="CD45" s="1022"/>
      <c r="CE45" s="1022"/>
      <c r="CF45" s="1022"/>
      <c r="CG45" s="1043"/>
      <c r="CH45" s="1018"/>
      <c r="CI45" s="1019"/>
      <c r="CJ45" s="1019"/>
      <c r="CK45" s="1019"/>
      <c r="CL45" s="1020"/>
      <c r="CM45" s="1018"/>
      <c r="CN45" s="1019"/>
      <c r="CO45" s="1019"/>
      <c r="CP45" s="1019"/>
      <c r="CQ45" s="1020"/>
      <c r="CR45" s="1018"/>
      <c r="CS45" s="1019"/>
      <c r="CT45" s="1019"/>
      <c r="CU45" s="1019"/>
      <c r="CV45" s="1020"/>
      <c r="CW45" s="1018"/>
      <c r="CX45" s="1019"/>
      <c r="CY45" s="1019"/>
      <c r="CZ45" s="1019"/>
      <c r="DA45" s="1020"/>
      <c r="DB45" s="1018"/>
      <c r="DC45" s="1019"/>
      <c r="DD45" s="1019"/>
      <c r="DE45" s="1019"/>
      <c r="DF45" s="1020"/>
      <c r="DG45" s="1018"/>
      <c r="DH45" s="1019"/>
      <c r="DI45" s="1019"/>
      <c r="DJ45" s="1019"/>
      <c r="DK45" s="1020"/>
      <c r="DL45" s="1018"/>
      <c r="DM45" s="1019"/>
      <c r="DN45" s="1019"/>
      <c r="DO45" s="1019"/>
      <c r="DP45" s="1020"/>
      <c r="DQ45" s="1018"/>
      <c r="DR45" s="1019"/>
      <c r="DS45" s="1019"/>
      <c r="DT45" s="1019"/>
      <c r="DU45" s="1020"/>
      <c r="DV45" s="1021"/>
      <c r="DW45" s="1022"/>
      <c r="DX45" s="1022"/>
      <c r="DY45" s="1022"/>
      <c r="DZ45" s="1023"/>
      <c r="EA45" s="220"/>
    </row>
    <row r="46" spans="1:131" ht="26.25" customHeight="1" x14ac:dyDescent="0.25">
      <c r="A46" s="228">
        <v>19</v>
      </c>
      <c r="B46" s="1059"/>
      <c r="C46" s="1060"/>
      <c r="D46" s="1060"/>
      <c r="E46" s="1060"/>
      <c r="F46" s="1060"/>
      <c r="G46" s="1060"/>
      <c r="H46" s="1060"/>
      <c r="I46" s="1060"/>
      <c r="J46" s="1060"/>
      <c r="K46" s="1060"/>
      <c r="L46" s="1060"/>
      <c r="M46" s="1060"/>
      <c r="N46" s="1060"/>
      <c r="O46" s="1060"/>
      <c r="P46" s="1061"/>
      <c r="Q46" s="1067"/>
      <c r="R46" s="1068"/>
      <c r="S46" s="1068"/>
      <c r="T46" s="1068"/>
      <c r="U46" s="1068"/>
      <c r="V46" s="1068"/>
      <c r="W46" s="1068"/>
      <c r="X46" s="1068"/>
      <c r="Y46" s="1068"/>
      <c r="Z46" s="1068"/>
      <c r="AA46" s="1068"/>
      <c r="AB46" s="1068"/>
      <c r="AC46" s="1068"/>
      <c r="AD46" s="1068"/>
      <c r="AE46" s="1069"/>
      <c r="AF46" s="1064"/>
      <c r="AG46" s="1065"/>
      <c r="AH46" s="1065"/>
      <c r="AI46" s="1065"/>
      <c r="AJ46" s="1066"/>
      <c r="AK46" s="1070"/>
      <c r="AL46" s="995"/>
      <c r="AM46" s="995"/>
      <c r="AN46" s="995"/>
      <c r="AO46" s="995"/>
      <c r="AP46" s="995"/>
      <c r="AQ46" s="995"/>
      <c r="AR46" s="995"/>
      <c r="AS46" s="995"/>
      <c r="AT46" s="995"/>
      <c r="AU46" s="995"/>
      <c r="AV46" s="995"/>
      <c r="AW46" s="995"/>
      <c r="AX46" s="995"/>
      <c r="AY46" s="995"/>
      <c r="AZ46" s="1071"/>
      <c r="BA46" s="1071"/>
      <c r="BB46" s="1071"/>
      <c r="BC46" s="1071"/>
      <c r="BD46" s="1071"/>
      <c r="BE46" s="996"/>
      <c r="BF46" s="996"/>
      <c r="BG46" s="996"/>
      <c r="BH46" s="996"/>
      <c r="BI46" s="997"/>
      <c r="BJ46" s="222"/>
      <c r="BK46" s="222"/>
      <c r="BL46" s="222"/>
      <c r="BM46" s="222"/>
      <c r="BN46" s="222"/>
      <c r="BO46" s="231"/>
      <c r="BP46" s="231"/>
      <c r="BQ46" s="228">
        <v>40</v>
      </c>
      <c r="BR46" s="229"/>
      <c r="BS46" s="1021"/>
      <c r="BT46" s="1022"/>
      <c r="BU46" s="1022"/>
      <c r="BV46" s="1022"/>
      <c r="BW46" s="1022"/>
      <c r="BX46" s="1022"/>
      <c r="BY46" s="1022"/>
      <c r="BZ46" s="1022"/>
      <c r="CA46" s="1022"/>
      <c r="CB46" s="1022"/>
      <c r="CC46" s="1022"/>
      <c r="CD46" s="1022"/>
      <c r="CE46" s="1022"/>
      <c r="CF46" s="1022"/>
      <c r="CG46" s="1043"/>
      <c r="CH46" s="1018"/>
      <c r="CI46" s="1019"/>
      <c r="CJ46" s="1019"/>
      <c r="CK46" s="1019"/>
      <c r="CL46" s="1020"/>
      <c r="CM46" s="1018"/>
      <c r="CN46" s="1019"/>
      <c r="CO46" s="1019"/>
      <c r="CP46" s="1019"/>
      <c r="CQ46" s="1020"/>
      <c r="CR46" s="1018"/>
      <c r="CS46" s="1019"/>
      <c r="CT46" s="1019"/>
      <c r="CU46" s="1019"/>
      <c r="CV46" s="1020"/>
      <c r="CW46" s="1018"/>
      <c r="CX46" s="1019"/>
      <c r="CY46" s="1019"/>
      <c r="CZ46" s="1019"/>
      <c r="DA46" s="1020"/>
      <c r="DB46" s="1018"/>
      <c r="DC46" s="1019"/>
      <c r="DD46" s="1019"/>
      <c r="DE46" s="1019"/>
      <c r="DF46" s="1020"/>
      <c r="DG46" s="1018"/>
      <c r="DH46" s="1019"/>
      <c r="DI46" s="1019"/>
      <c r="DJ46" s="1019"/>
      <c r="DK46" s="1020"/>
      <c r="DL46" s="1018"/>
      <c r="DM46" s="1019"/>
      <c r="DN46" s="1019"/>
      <c r="DO46" s="1019"/>
      <c r="DP46" s="1020"/>
      <c r="DQ46" s="1018"/>
      <c r="DR46" s="1019"/>
      <c r="DS46" s="1019"/>
      <c r="DT46" s="1019"/>
      <c r="DU46" s="1020"/>
      <c r="DV46" s="1021"/>
      <c r="DW46" s="1022"/>
      <c r="DX46" s="1022"/>
      <c r="DY46" s="1022"/>
      <c r="DZ46" s="1023"/>
      <c r="EA46" s="220"/>
    </row>
    <row r="47" spans="1:131" ht="26.25" customHeight="1" x14ac:dyDescent="0.25">
      <c r="A47" s="228">
        <v>20</v>
      </c>
      <c r="B47" s="1059"/>
      <c r="C47" s="1060"/>
      <c r="D47" s="1060"/>
      <c r="E47" s="1060"/>
      <c r="F47" s="1060"/>
      <c r="G47" s="1060"/>
      <c r="H47" s="1060"/>
      <c r="I47" s="1060"/>
      <c r="J47" s="1060"/>
      <c r="K47" s="1060"/>
      <c r="L47" s="1060"/>
      <c r="M47" s="1060"/>
      <c r="N47" s="1060"/>
      <c r="O47" s="1060"/>
      <c r="P47" s="1061"/>
      <c r="Q47" s="1067"/>
      <c r="R47" s="1068"/>
      <c r="S47" s="1068"/>
      <c r="T47" s="1068"/>
      <c r="U47" s="1068"/>
      <c r="V47" s="1068"/>
      <c r="W47" s="1068"/>
      <c r="X47" s="1068"/>
      <c r="Y47" s="1068"/>
      <c r="Z47" s="1068"/>
      <c r="AA47" s="1068"/>
      <c r="AB47" s="1068"/>
      <c r="AC47" s="1068"/>
      <c r="AD47" s="1068"/>
      <c r="AE47" s="1069"/>
      <c r="AF47" s="1064"/>
      <c r="AG47" s="1065"/>
      <c r="AH47" s="1065"/>
      <c r="AI47" s="1065"/>
      <c r="AJ47" s="1066"/>
      <c r="AK47" s="1070"/>
      <c r="AL47" s="995"/>
      <c r="AM47" s="995"/>
      <c r="AN47" s="995"/>
      <c r="AO47" s="995"/>
      <c r="AP47" s="995"/>
      <c r="AQ47" s="995"/>
      <c r="AR47" s="995"/>
      <c r="AS47" s="995"/>
      <c r="AT47" s="995"/>
      <c r="AU47" s="995"/>
      <c r="AV47" s="995"/>
      <c r="AW47" s="995"/>
      <c r="AX47" s="995"/>
      <c r="AY47" s="995"/>
      <c r="AZ47" s="1071"/>
      <c r="BA47" s="1071"/>
      <c r="BB47" s="1071"/>
      <c r="BC47" s="1071"/>
      <c r="BD47" s="1071"/>
      <c r="BE47" s="996"/>
      <c r="BF47" s="996"/>
      <c r="BG47" s="996"/>
      <c r="BH47" s="996"/>
      <c r="BI47" s="997"/>
      <c r="BJ47" s="222"/>
      <c r="BK47" s="222"/>
      <c r="BL47" s="222"/>
      <c r="BM47" s="222"/>
      <c r="BN47" s="222"/>
      <c r="BO47" s="231"/>
      <c r="BP47" s="231"/>
      <c r="BQ47" s="228">
        <v>41</v>
      </c>
      <c r="BR47" s="229"/>
      <c r="BS47" s="1021"/>
      <c r="BT47" s="1022"/>
      <c r="BU47" s="1022"/>
      <c r="BV47" s="1022"/>
      <c r="BW47" s="1022"/>
      <c r="BX47" s="1022"/>
      <c r="BY47" s="1022"/>
      <c r="BZ47" s="1022"/>
      <c r="CA47" s="1022"/>
      <c r="CB47" s="1022"/>
      <c r="CC47" s="1022"/>
      <c r="CD47" s="1022"/>
      <c r="CE47" s="1022"/>
      <c r="CF47" s="1022"/>
      <c r="CG47" s="1043"/>
      <c r="CH47" s="1018"/>
      <c r="CI47" s="1019"/>
      <c r="CJ47" s="1019"/>
      <c r="CK47" s="1019"/>
      <c r="CL47" s="1020"/>
      <c r="CM47" s="1018"/>
      <c r="CN47" s="1019"/>
      <c r="CO47" s="1019"/>
      <c r="CP47" s="1019"/>
      <c r="CQ47" s="1020"/>
      <c r="CR47" s="1018"/>
      <c r="CS47" s="1019"/>
      <c r="CT47" s="1019"/>
      <c r="CU47" s="1019"/>
      <c r="CV47" s="1020"/>
      <c r="CW47" s="1018"/>
      <c r="CX47" s="1019"/>
      <c r="CY47" s="1019"/>
      <c r="CZ47" s="1019"/>
      <c r="DA47" s="1020"/>
      <c r="DB47" s="1018"/>
      <c r="DC47" s="1019"/>
      <c r="DD47" s="1019"/>
      <c r="DE47" s="1019"/>
      <c r="DF47" s="1020"/>
      <c r="DG47" s="1018"/>
      <c r="DH47" s="1019"/>
      <c r="DI47" s="1019"/>
      <c r="DJ47" s="1019"/>
      <c r="DK47" s="1020"/>
      <c r="DL47" s="1018"/>
      <c r="DM47" s="1019"/>
      <c r="DN47" s="1019"/>
      <c r="DO47" s="1019"/>
      <c r="DP47" s="1020"/>
      <c r="DQ47" s="1018"/>
      <c r="DR47" s="1019"/>
      <c r="DS47" s="1019"/>
      <c r="DT47" s="1019"/>
      <c r="DU47" s="1020"/>
      <c r="DV47" s="1021"/>
      <c r="DW47" s="1022"/>
      <c r="DX47" s="1022"/>
      <c r="DY47" s="1022"/>
      <c r="DZ47" s="1023"/>
      <c r="EA47" s="220"/>
    </row>
    <row r="48" spans="1:131" ht="26.25" customHeight="1" x14ac:dyDescent="0.25">
      <c r="A48" s="228">
        <v>21</v>
      </c>
      <c r="B48" s="1059"/>
      <c r="C48" s="1060"/>
      <c r="D48" s="1060"/>
      <c r="E48" s="1060"/>
      <c r="F48" s="1060"/>
      <c r="G48" s="1060"/>
      <c r="H48" s="1060"/>
      <c r="I48" s="1060"/>
      <c r="J48" s="1060"/>
      <c r="K48" s="1060"/>
      <c r="L48" s="1060"/>
      <c r="M48" s="1060"/>
      <c r="N48" s="1060"/>
      <c r="O48" s="1060"/>
      <c r="P48" s="1061"/>
      <c r="Q48" s="1067"/>
      <c r="R48" s="1068"/>
      <c r="S48" s="1068"/>
      <c r="T48" s="1068"/>
      <c r="U48" s="1068"/>
      <c r="V48" s="1068"/>
      <c r="W48" s="1068"/>
      <c r="X48" s="1068"/>
      <c r="Y48" s="1068"/>
      <c r="Z48" s="1068"/>
      <c r="AA48" s="1068"/>
      <c r="AB48" s="1068"/>
      <c r="AC48" s="1068"/>
      <c r="AD48" s="1068"/>
      <c r="AE48" s="1069"/>
      <c r="AF48" s="1064"/>
      <c r="AG48" s="1065"/>
      <c r="AH48" s="1065"/>
      <c r="AI48" s="1065"/>
      <c r="AJ48" s="1066"/>
      <c r="AK48" s="1070"/>
      <c r="AL48" s="995"/>
      <c r="AM48" s="995"/>
      <c r="AN48" s="995"/>
      <c r="AO48" s="995"/>
      <c r="AP48" s="995"/>
      <c r="AQ48" s="995"/>
      <c r="AR48" s="995"/>
      <c r="AS48" s="995"/>
      <c r="AT48" s="995"/>
      <c r="AU48" s="995"/>
      <c r="AV48" s="995"/>
      <c r="AW48" s="995"/>
      <c r="AX48" s="995"/>
      <c r="AY48" s="995"/>
      <c r="AZ48" s="1071"/>
      <c r="BA48" s="1071"/>
      <c r="BB48" s="1071"/>
      <c r="BC48" s="1071"/>
      <c r="BD48" s="1071"/>
      <c r="BE48" s="996"/>
      <c r="BF48" s="996"/>
      <c r="BG48" s="996"/>
      <c r="BH48" s="996"/>
      <c r="BI48" s="997"/>
      <c r="BJ48" s="222"/>
      <c r="BK48" s="222"/>
      <c r="BL48" s="222"/>
      <c r="BM48" s="222"/>
      <c r="BN48" s="222"/>
      <c r="BO48" s="231"/>
      <c r="BP48" s="231"/>
      <c r="BQ48" s="228">
        <v>42</v>
      </c>
      <c r="BR48" s="229"/>
      <c r="BS48" s="1021"/>
      <c r="BT48" s="1022"/>
      <c r="BU48" s="1022"/>
      <c r="BV48" s="1022"/>
      <c r="BW48" s="1022"/>
      <c r="BX48" s="1022"/>
      <c r="BY48" s="1022"/>
      <c r="BZ48" s="1022"/>
      <c r="CA48" s="1022"/>
      <c r="CB48" s="1022"/>
      <c r="CC48" s="1022"/>
      <c r="CD48" s="1022"/>
      <c r="CE48" s="1022"/>
      <c r="CF48" s="1022"/>
      <c r="CG48" s="1043"/>
      <c r="CH48" s="1018"/>
      <c r="CI48" s="1019"/>
      <c r="CJ48" s="1019"/>
      <c r="CK48" s="1019"/>
      <c r="CL48" s="1020"/>
      <c r="CM48" s="1018"/>
      <c r="CN48" s="1019"/>
      <c r="CO48" s="1019"/>
      <c r="CP48" s="1019"/>
      <c r="CQ48" s="1020"/>
      <c r="CR48" s="1018"/>
      <c r="CS48" s="1019"/>
      <c r="CT48" s="1019"/>
      <c r="CU48" s="1019"/>
      <c r="CV48" s="1020"/>
      <c r="CW48" s="1018"/>
      <c r="CX48" s="1019"/>
      <c r="CY48" s="1019"/>
      <c r="CZ48" s="1019"/>
      <c r="DA48" s="1020"/>
      <c r="DB48" s="1018"/>
      <c r="DC48" s="1019"/>
      <c r="DD48" s="1019"/>
      <c r="DE48" s="1019"/>
      <c r="DF48" s="1020"/>
      <c r="DG48" s="1018"/>
      <c r="DH48" s="1019"/>
      <c r="DI48" s="1019"/>
      <c r="DJ48" s="1019"/>
      <c r="DK48" s="1020"/>
      <c r="DL48" s="1018"/>
      <c r="DM48" s="1019"/>
      <c r="DN48" s="1019"/>
      <c r="DO48" s="1019"/>
      <c r="DP48" s="1020"/>
      <c r="DQ48" s="1018"/>
      <c r="DR48" s="1019"/>
      <c r="DS48" s="1019"/>
      <c r="DT48" s="1019"/>
      <c r="DU48" s="1020"/>
      <c r="DV48" s="1021"/>
      <c r="DW48" s="1022"/>
      <c r="DX48" s="1022"/>
      <c r="DY48" s="1022"/>
      <c r="DZ48" s="1023"/>
      <c r="EA48" s="220"/>
    </row>
    <row r="49" spans="1:131" ht="26.25" customHeight="1" x14ac:dyDescent="0.25">
      <c r="A49" s="228">
        <v>22</v>
      </c>
      <c r="B49" s="1059"/>
      <c r="C49" s="1060"/>
      <c r="D49" s="1060"/>
      <c r="E49" s="1060"/>
      <c r="F49" s="1060"/>
      <c r="G49" s="1060"/>
      <c r="H49" s="1060"/>
      <c r="I49" s="1060"/>
      <c r="J49" s="1060"/>
      <c r="K49" s="1060"/>
      <c r="L49" s="1060"/>
      <c r="M49" s="1060"/>
      <c r="N49" s="1060"/>
      <c r="O49" s="1060"/>
      <c r="P49" s="1061"/>
      <c r="Q49" s="1067"/>
      <c r="R49" s="1068"/>
      <c r="S49" s="1068"/>
      <c r="T49" s="1068"/>
      <c r="U49" s="1068"/>
      <c r="V49" s="1068"/>
      <c r="W49" s="1068"/>
      <c r="X49" s="1068"/>
      <c r="Y49" s="1068"/>
      <c r="Z49" s="1068"/>
      <c r="AA49" s="1068"/>
      <c r="AB49" s="1068"/>
      <c r="AC49" s="1068"/>
      <c r="AD49" s="1068"/>
      <c r="AE49" s="1069"/>
      <c r="AF49" s="1064"/>
      <c r="AG49" s="1065"/>
      <c r="AH49" s="1065"/>
      <c r="AI49" s="1065"/>
      <c r="AJ49" s="1066"/>
      <c r="AK49" s="1070"/>
      <c r="AL49" s="995"/>
      <c r="AM49" s="995"/>
      <c r="AN49" s="995"/>
      <c r="AO49" s="995"/>
      <c r="AP49" s="995"/>
      <c r="AQ49" s="995"/>
      <c r="AR49" s="995"/>
      <c r="AS49" s="995"/>
      <c r="AT49" s="995"/>
      <c r="AU49" s="995"/>
      <c r="AV49" s="995"/>
      <c r="AW49" s="995"/>
      <c r="AX49" s="995"/>
      <c r="AY49" s="995"/>
      <c r="AZ49" s="1071"/>
      <c r="BA49" s="1071"/>
      <c r="BB49" s="1071"/>
      <c r="BC49" s="1071"/>
      <c r="BD49" s="1071"/>
      <c r="BE49" s="996"/>
      <c r="BF49" s="996"/>
      <c r="BG49" s="996"/>
      <c r="BH49" s="996"/>
      <c r="BI49" s="997"/>
      <c r="BJ49" s="222"/>
      <c r="BK49" s="222"/>
      <c r="BL49" s="222"/>
      <c r="BM49" s="222"/>
      <c r="BN49" s="222"/>
      <c r="BO49" s="231"/>
      <c r="BP49" s="231"/>
      <c r="BQ49" s="228">
        <v>43</v>
      </c>
      <c r="BR49" s="229"/>
      <c r="BS49" s="1021"/>
      <c r="BT49" s="1022"/>
      <c r="BU49" s="1022"/>
      <c r="BV49" s="1022"/>
      <c r="BW49" s="1022"/>
      <c r="BX49" s="1022"/>
      <c r="BY49" s="1022"/>
      <c r="BZ49" s="1022"/>
      <c r="CA49" s="1022"/>
      <c r="CB49" s="1022"/>
      <c r="CC49" s="1022"/>
      <c r="CD49" s="1022"/>
      <c r="CE49" s="1022"/>
      <c r="CF49" s="1022"/>
      <c r="CG49" s="1043"/>
      <c r="CH49" s="1018"/>
      <c r="CI49" s="1019"/>
      <c r="CJ49" s="1019"/>
      <c r="CK49" s="1019"/>
      <c r="CL49" s="1020"/>
      <c r="CM49" s="1018"/>
      <c r="CN49" s="1019"/>
      <c r="CO49" s="1019"/>
      <c r="CP49" s="1019"/>
      <c r="CQ49" s="1020"/>
      <c r="CR49" s="1018"/>
      <c r="CS49" s="1019"/>
      <c r="CT49" s="1019"/>
      <c r="CU49" s="1019"/>
      <c r="CV49" s="1020"/>
      <c r="CW49" s="1018"/>
      <c r="CX49" s="1019"/>
      <c r="CY49" s="1019"/>
      <c r="CZ49" s="1019"/>
      <c r="DA49" s="1020"/>
      <c r="DB49" s="1018"/>
      <c r="DC49" s="1019"/>
      <c r="DD49" s="1019"/>
      <c r="DE49" s="1019"/>
      <c r="DF49" s="1020"/>
      <c r="DG49" s="1018"/>
      <c r="DH49" s="1019"/>
      <c r="DI49" s="1019"/>
      <c r="DJ49" s="1019"/>
      <c r="DK49" s="1020"/>
      <c r="DL49" s="1018"/>
      <c r="DM49" s="1019"/>
      <c r="DN49" s="1019"/>
      <c r="DO49" s="1019"/>
      <c r="DP49" s="1020"/>
      <c r="DQ49" s="1018"/>
      <c r="DR49" s="1019"/>
      <c r="DS49" s="1019"/>
      <c r="DT49" s="1019"/>
      <c r="DU49" s="1020"/>
      <c r="DV49" s="1021"/>
      <c r="DW49" s="1022"/>
      <c r="DX49" s="1022"/>
      <c r="DY49" s="1022"/>
      <c r="DZ49" s="1023"/>
      <c r="EA49" s="220"/>
    </row>
    <row r="50" spans="1:131" ht="26.25" customHeight="1" x14ac:dyDescent="0.25">
      <c r="A50" s="228">
        <v>23</v>
      </c>
      <c r="B50" s="1059"/>
      <c r="C50" s="1060"/>
      <c r="D50" s="1060"/>
      <c r="E50" s="1060"/>
      <c r="F50" s="1060"/>
      <c r="G50" s="1060"/>
      <c r="H50" s="1060"/>
      <c r="I50" s="1060"/>
      <c r="J50" s="1060"/>
      <c r="K50" s="1060"/>
      <c r="L50" s="1060"/>
      <c r="M50" s="1060"/>
      <c r="N50" s="1060"/>
      <c r="O50" s="1060"/>
      <c r="P50" s="1061"/>
      <c r="Q50" s="1062"/>
      <c r="R50" s="1054"/>
      <c r="S50" s="1054"/>
      <c r="T50" s="1054"/>
      <c r="U50" s="1054"/>
      <c r="V50" s="1054"/>
      <c r="W50" s="1054"/>
      <c r="X50" s="1054"/>
      <c r="Y50" s="1054"/>
      <c r="Z50" s="1054"/>
      <c r="AA50" s="1054"/>
      <c r="AB50" s="1054"/>
      <c r="AC50" s="1054"/>
      <c r="AD50" s="1054"/>
      <c r="AE50" s="1063"/>
      <c r="AF50" s="1064"/>
      <c r="AG50" s="1065"/>
      <c r="AH50" s="1065"/>
      <c r="AI50" s="1065"/>
      <c r="AJ50" s="1066"/>
      <c r="AK50" s="1053"/>
      <c r="AL50" s="1054"/>
      <c r="AM50" s="1054"/>
      <c r="AN50" s="1054"/>
      <c r="AO50" s="1054"/>
      <c r="AP50" s="1054"/>
      <c r="AQ50" s="1054"/>
      <c r="AR50" s="1054"/>
      <c r="AS50" s="1054"/>
      <c r="AT50" s="1054"/>
      <c r="AU50" s="1054"/>
      <c r="AV50" s="1054"/>
      <c r="AW50" s="1054"/>
      <c r="AX50" s="1054"/>
      <c r="AY50" s="1054"/>
      <c r="AZ50" s="1055"/>
      <c r="BA50" s="1055"/>
      <c r="BB50" s="1055"/>
      <c r="BC50" s="1055"/>
      <c r="BD50" s="1055"/>
      <c r="BE50" s="996"/>
      <c r="BF50" s="996"/>
      <c r="BG50" s="996"/>
      <c r="BH50" s="996"/>
      <c r="BI50" s="997"/>
      <c r="BJ50" s="222"/>
      <c r="BK50" s="222"/>
      <c r="BL50" s="222"/>
      <c r="BM50" s="222"/>
      <c r="BN50" s="222"/>
      <c r="BO50" s="231"/>
      <c r="BP50" s="231"/>
      <c r="BQ50" s="228">
        <v>44</v>
      </c>
      <c r="BR50" s="229"/>
      <c r="BS50" s="1021"/>
      <c r="BT50" s="1022"/>
      <c r="BU50" s="1022"/>
      <c r="BV50" s="1022"/>
      <c r="BW50" s="1022"/>
      <c r="BX50" s="1022"/>
      <c r="BY50" s="1022"/>
      <c r="BZ50" s="1022"/>
      <c r="CA50" s="1022"/>
      <c r="CB50" s="1022"/>
      <c r="CC50" s="1022"/>
      <c r="CD50" s="1022"/>
      <c r="CE50" s="1022"/>
      <c r="CF50" s="1022"/>
      <c r="CG50" s="1043"/>
      <c r="CH50" s="1018"/>
      <c r="CI50" s="1019"/>
      <c r="CJ50" s="1019"/>
      <c r="CK50" s="1019"/>
      <c r="CL50" s="1020"/>
      <c r="CM50" s="1018"/>
      <c r="CN50" s="1019"/>
      <c r="CO50" s="1019"/>
      <c r="CP50" s="1019"/>
      <c r="CQ50" s="1020"/>
      <c r="CR50" s="1018"/>
      <c r="CS50" s="1019"/>
      <c r="CT50" s="1019"/>
      <c r="CU50" s="1019"/>
      <c r="CV50" s="1020"/>
      <c r="CW50" s="1018"/>
      <c r="CX50" s="1019"/>
      <c r="CY50" s="1019"/>
      <c r="CZ50" s="1019"/>
      <c r="DA50" s="1020"/>
      <c r="DB50" s="1018"/>
      <c r="DC50" s="1019"/>
      <c r="DD50" s="1019"/>
      <c r="DE50" s="1019"/>
      <c r="DF50" s="1020"/>
      <c r="DG50" s="1018"/>
      <c r="DH50" s="1019"/>
      <c r="DI50" s="1019"/>
      <c r="DJ50" s="1019"/>
      <c r="DK50" s="1020"/>
      <c r="DL50" s="1018"/>
      <c r="DM50" s="1019"/>
      <c r="DN50" s="1019"/>
      <c r="DO50" s="1019"/>
      <c r="DP50" s="1020"/>
      <c r="DQ50" s="1018"/>
      <c r="DR50" s="1019"/>
      <c r="DS50" s="1019"/>
      <c r="DT50" s="1019"/>
      <c r="DU50" s="1020"/>
      <c r="DV50" s="1021"/>
      <c r="DW50" s="1022"/>
      <c r="DX50" s="1022"/>
      <c r="DY50" s="1022"/>
      <c r="DZ50" s="1023"/>
      <c r="EA50" s="220"/>
    </row>
    <row r="51" spans="1:131" ht="26.25" customHeight="1" x14ac:dyDescent="0.25">
      <c r="A51" s="228">
        <v>24</v>
      </c>
      <c r="B51" s="1059"/>
      <c r="C51" s="1060"/>
      <c r="D51" s="1060"/>
      <c r="E51" s="1060"/>
      <c r="F51" s="1060"/>
      <c r="G51" s="1060"/>
      <c r="H51" s="1060"/>
      <c r="I51" s="1060"/>
      <c r="J51" s="1060"/>
      <c r="K51" s="1060"/>
      <c r="L51" s="1060"/>
      <c r="M51" s="1060"/>
      <c r="N51" s="1060"/>
      <c r="O51" s="1060"/>
      <c r="P51" s="1061"/>
      <c r="Q51" s="1062"/>
      <c r="R51" s="1054"/>
      <c r="S51" s="1054"/>
      <c r="T51" s="1054"/>
      <c r="U51" s="1054"/>
      <c r="V51" s="1054"/>
      <c r="W51" s="1054"/>
      <c r="X51" s="1054"/>
      <c r="Y51" s="1054"/>
      <c r="Z51" s="1054"/>
      <c r="AA51" s="1054"/>
      <c r="AB51" s="1054"/>
      <c r="AC51" s="1054"/>
      <c r="AD51" s="1054"/>
      <c r="AE51" s="1063"/>
      <c r="AF51" s="1064"/>
      <c r="AG51" s="1065"/>
      <c r="AH51" s="1065"/>
      <c r="AI51" s="1065"/>
      <c r="AJ51" s="1066"/>
      <c r="AK51" s="1053"/>
      <c r="AL51" s="1054"/>
      <c r="AM51" s="1054"/>
      <c r="AN51" s="1054"/>
      <c r="AO51" s="1054"/>
      <c r="AP51" s="1054"/>
      <c r="AQ51" s="1054"/>
      <c r="AR51" s="1054"/>
      <c r="AS51" s="1054"/>
      <c r="AT51" s="1054"/>
      <c r="AU51" s="1054"/>
      <c r="AV51" s="1054"/>
      <c r="AW51" s="1054"/>
      <c r="AX51" s="1054"/>
      <c r="AY51" s="1054"/>
      <c r="AZ51" s="1055"/>
      <c r="BA51" s="1055"/>
      <c r="BB51" s="1055"/>
      <c r="BC51" s="1055"/>
      <c r="BD51" s="1055"/>
      <c r="BE51" s="996"/>
      <c r="BF51" s="996"/>
      <c r="BG51" s="996"/>
      <c r="BH51" s="996"/>
      <c r="BI51" s="997"/>
      <c r="BJ51" s="222"/>
      <c r="BK51" s="222"/>
      <c r="BL51" s="222"/>
      <c r="BM51" s="222"/>
      <c r="BN51" s="222"/>
      <c r="BO51" s="231"/>
      <c r="BP51" s="231"/>
      <c r="BQ51" s="228">
        <v>45</v>
      </c>
      <c r="BR51" s="229"/>
      <c r="BS51" s="1021"/>
      <c r="BT51" s="1022"/>
      <c r="BU51" s="1022"/>
      <c r="BV51" s="1022"/>
      <c r="BW51" s="1022"/>
      <c r="BX51" s="1022"/>
      <c r="BY51" s="1022"/>
      <c r="BZ51" s="1022"/>
      <c r="CA51" s="1022"/>
      <c r="CB51" s="1022"/>
      <c r="CC51" s="1022"/>
      <c r="CD51" s="1022"/>
      <c r="CE51" s="1022"/>
      <c r="CF51" s="1022"/>
      <c r="CG51" s="1043"/>
      <c r="CH51" s="1018"/>
      <c r="CI51" s="1019"/>
      <c r="CJ51" s="1019"/>
      <c r="CK51" s="1019"/>
      <c r="CL51" s="1020"/>
      <c r="CM51" s="1018"/>
      <c r="CN51" s="1019"/>
      <c r="CO51" s="1019"/>
      <c r="CP51" s="1019"/>
      <c r="CQ51" s="1020"/>
      <c r="CR51" s="1018"/>
      <c r="CS51" s="1019"/>
      <c r="CT51" s="1019"/>
      <c r="CU51" s="1019"/>
      <c r="CV51" s="1020"/>
      <c r="CW51" s="1018"/>
      <c r="CX51" s="1019"/>
      <c r="CY51" s="1019"/>
      <c r="CZ51" s="1019"/>
      <c r="DA51" s="1020"/>
      <c r="DB51" s="1018"/>
      <c r="DC51" s="1019"/>
      <c r="DD51" s="1019"/>
      <c r="DE51" s="1019"/>
      <c r="DF51" s="1020"/>
      <c r="DG51" s="1018"/>
      <c r="DH51" s="1019"/>
      <c r="DI51" s="1019"/>
      <c r="DJ51" s="1019"/>
      <c r="DK51" s="1020"/>
      <c r="DL51" s="1018"/>
      <c r="DM51" s="1019"/>
      <c r="DN51" s="1019"/>
      <c r="DO51" s="1019"/>
      <c r="DP51" s="1020"/>
      <c r="DQ51" s="1018"/>
      <c r="DR51" s="1019"/>
      <c r="DS51" s="1019"/>
      <c r="DT51" s="1019"/>
      <c r="DU51" s="1020"/>
      <c r="DV51" s="1021"/>
      <c r="DW51" s="1022"/>
      <c r="DX51" s="1022"/>
      <c r="DY51" s="1022"/>
      <c r="DZ51" s="1023"/>
      <c r="EA51" s="220"/>
    </row>
    <row r="52" spans="1:131" ht="26.25" customHeight="1" x14ac:dyDescent="0.25">
      <c r="A52" s="228">
        <v>25</v>
      </c>
      <c r="B52" s="1059"/>
      <c r="C52" s="1060"/>
      <c r="D52" s="1060"/>
      <c r="E52" s="1060"/>
      <c r="F52" s="1060"/>
      <c r="G52" s="1060"/>
      <c r="H52" s="1060"/>
      <c r="I52" s="1060"/>
      <c r="J52" s="1060"/>
      <c r="K52" s="1060"/>
      <c r="L52" s="1060"/>
      <c r="M52" s="1060"/>
      <c r="N52" s="1060"/>
      <c r="O52" s="1060"/>
      <c r="P52" s="1061"/>
      <c r="Q52" s="1062"/>
      <c r="R52" s="1054"/>
      <c r="S52" s="1054"/>
      <c r="T52" s="1054"/>
      <c r="U52" s="1054"/>
      <c r="V52" s="1054"/>
      <c r="W52" s="1054"/>
      <c r="X52" s="1054"/>
      <c r="Y52" s="1054"/>
      <c r="Z52" s="1054"/>
      <c r="AA52" s="1054"/>
      <c r="AB52" s="1054"/>
      <c r="AC52" s="1054"/>
      <c r="AD52" s="1054"/>
      <c r="AE52" s="1063"/>
      <c r="AF52" s="1064"/>
      <c r="AG52" s="1065"/>
      <c r="AH52" s="1065"/>
      <c r="AI52" s="1065"/>
      <c r="AJ52" s="1066"/>
      <c r="AK52" s="1053"/>
      <c r="AL52" s="1054"/>
      <c r="AM52" s="1054"/>
      <c r="AN52" s="1054"/>
      <c r="AO52" s="1054"/>
      <c r="AP52" s="1054"/>
      <c r="AQ52" s="1054"/>
      <c r="AR52" s="1054"/>
      <c r="AS52" s="1054"/>
      <c r="AT52" s="1054"/>
      <c r="AU52" s="1054"/>
      <c r="AV52" s="1054"/>
      <c r="AW52" s="1054"/>
      <c r="AX52" s="1054"/>
      <c r="AY52" s="1054"/>
      <c r="AZ52" s="1055"/>
      <c r="BA52" s="1055"/>
      <c r="BB52" s="1055"/>
      <c r="BC52" s="1055"/>
      <c r="BD52" s="1055"/>
      <c r="BE52" s="996"/>
      <c r="BF52" s="996"/>
      <c r="BG52" s="996"/>
      <c r="BH52" s="996"/>
      <c r="BI52" s="997"/>
      <c r="BJ52" s="222"/>
      <c r="BK52" s="222"/>
      <c r="BL52" s="222"/>
      <c r="BM52" s="222"/>
      <c r="BN52" s="222"/>
      <c r="BO52" s="231"/>
      <c r="BP52" s="231"/>
      <c r="BQ52" s="228">
        <v>46</v>
      </c>
      <c r="BR52" s="229"/>
      <c r="BS52" s="1021"/>
      <c r="BT52" s="1022"/>
      <c r="BU52" s="1022"/>
      <c r="BV52" s="1022"/>
      <c r="BW52" s="1022"/>
      <c r="BX52" s="1022"/>
      <c r="BY52" s="1022"/>
      <c r="BZ52" s="1022"/>
      <c r="CA52" s="1022"/>
      <c r="CB52" s="1022"/>
      <c r="CC52" s="1022"/>
      <c r="CD52" s="1022"/>
      <c r="CE52" s="1022"/>
      <c r="CF52" s="1022"/>
      <c r="CG52" s="1043"/>
      <c r="CH52" s="1018"/>
      <c r="CI52" s="1019"/>
      <c r="CJ52" s="1019"/>
      <c r="CK52" s="1019"/>
      <c r="CL52" s="1020"/>
      <c r="CM52" s="1018"/>
      <c r="CN52" s="1019"/>
      <c r="CO52" s="1019"/>
      <c r="CP52" s="1019"/>
      <c r="CQ52" s="1020"/>
      <c r="CR52" s="1018"/>
      <c r="CS52" s="1019"/>
      <c r="CT52" s="1019"/>
      <c r="CU52" s="1019"/>
      <c r="CV52" s="1020"/>
      <c r="CW52" s="1018"/>
      <c r="CX52" s="1019"/>
      <c r="CY52" s="1019"/>
      <c r="CZ52" s="1019"/>
      <c r="DA52" s="1020"/>
      <c r="DB52" s="1018"/>
      <c r="DC52" s="1019"/>
      <c r="DD52" s="1019"/>
      <c r="DE52" s="1019"/>
      <c r="DF52" s="1020"/>
      <c r="DG52" s="1018"/>
      <c r="DH52" s="1019"/>
      <c r="DI52" s="1019"/>
      <c r="DJ52" s="1019"/>
      <c r="DK52" s="1020"/>
      <c r="DL52" s="1018"/>
      <c r="DM52" s="1019"/>
      <c r="DN52" s="1019"/>
      <c r="DO52" s="1019"/>
      <c r="DP52" s="1020"/>
      <c r="DQ52" s="1018"/>
      <c r="DR52" s="1019"/>
      <c r="DS52" s="1019"/>
      <c r="DT52" s="1019"/>
      <c r="DU52" s="1020"/>
      <c r="DV52" s="1021"/>
      <c r="DW52" s="1022"/>
      <c r="DX52" s="1022"/>
      <c r="DY52" s="1022"/>
      <c r="DZ52" s="1023"/>
      <c r="EA52" s="220"/>
    </row>
    <row r="53" spans="1:131" ht="26.25" customHeight="1" x14ac:dyDescent="0.25">
      <c r="A53" s="228">
        <v>26</v>
      </c>
      <c r="B53" s="1059"/>
      <c r="C53" s="1060"/>
      <c r="D53" s="1060"/>
      <c r="E53" s="1060"/>
      <c r="F53" s="1060"/>
      <c r="G53" s="1060"/>
      <c r="H53" s="1060"/>
      <c r="I53" s="1060"/>
      <c r="J53" s="1060"/>
      <c r="K53" s="1060"/>
      <c r="L53" s="1060"/>
      <c r="M53" s="1060"/>
      <c r="N53" s="1060"/>
      <c r="O53" s="1060"/>
      <c r="P53" s="1061"/>
      <c r="Q53" s="1062"/>
      <c r="R53" s="1054"/>
      <c r="S53" s="1054"/>
      <c r="T53" s="1054"/>
      <c r="U53" s="1054"/>
      <c r="V53" s="1054"/>
      <c r="W53" s="1054"/>
      <c r="X53" s="1054"/>
      <c r="Y53" s="1054"/>
      <c r="Z53" s="1054"/>
      <c r="AA53" s="1054"/>
      <c r="AB53" s="1054"/>
      <c r="AC53" s="1054"/>
      <c r="AD53" s="1054"/>
      <c r="AE53" s="1063"/>
      <c r="AF53" s="1064"/>
      <c r="AG53" s="1065"/>
      <c r="AH53" s="1065"/>
      <c r="AI53" s="1065"/>
      <c r="AJ53" s="1066"/>
      <c r="AK53" s="1053"/>
      <c r="AL53" s="1054"/>
      <c r="AM53" s="1054"/>
      <c r="AN53" s="1054"/>
      <c r="AO53" s="1054"/>
      <c r="AP53" s="1054"/>
      <c r="AQ53" s="1054"/>
      <c r="AR53" s="1054"/>
      <c r="AS53" s="1054"/>
      <c r="AT53" s="1054"/>
      <c r="AU53" s="1054"/>
      <c r="AV53" s="1054"/>
      <c r="AW53" s="1054"/>
      <c r="AX53" s="1054"/>
      <c r="AY53" s="1054"/>
      <c r="AZ53" s="1055"/>
      <c r="BA53" s="1055"/>
      <c r="BB53" s="1055"/>
      <c r="BC53" s="1055"/>
      <c r="BD53" s="1055"/>
      <c r="BE53" s="996"/>
      <c r="BF53" s="996"/>
      <c r="BG53" s="996"/>
      <c r="BH53" s="996"/>
      <c r="BI53" s="997"/>
      <c r="BJ53" s="222"/>
      <c r="BK53" s="222"/>
      <c r="BL53" s="222"/>
      <c r="BM53" s="222"/>
      <c r="BN53" s="222"/>
      <c r="BO53" s="231"/>
      <c r="BP53" s="231"/>
      <c r="BQ53" s="228">
        <v>47</v>
      </c>
      <c r="BR53" s="229"/>
      <c r="BS53" s="1021"/>
      <c r="BT53" s="1022"/>
      <c r="BU53" s="1022"/>
      <c r="BV53" s="1022"/>
      <c r="BW53" s="1022"/>
      <c r="BX53" s="1022"/>
      <c r="BY53" s="1022"/>
      <c r="BZ53" s="1022"/>
      <c r="CA53" s="1022"/>
      <c r="CB53" s="1022"/>
      <c r="CC53" s="1022"/>
      <c r="CD53" s="1022"/>
      <c r="CE53" s="1022"/>
      <c r="CF53" s="1022"/>
      <c r="CG53" s="1043"/>
      <c r="CH53" s="1018"/>
      <c r="CI53" s="1019"/>
      <c r="CJ53" s="1019"/>
      <c r="CK53" s="1019"/>
      <c r="CL53" s="1020"/>
      <c r="CM53" s="1018"/>
      <c r="CN53" s="1019"/>
      <c r="CO53" s="1019"/>
      <c r="CP53" s="1019"/>
      <c r="CQ53" s="1020"/>
      <c r="CR53" s="1018"/>
      <c r="CS53" s="1019"/>
      <c r="CT53" s="1019"/>
      <c r="CU53" s="1019"/>
      <c r="CV53" s="1020"/>
      <c r="CW53" s="1018"/>
      <c r="CX53" s="1019"/>
      <c r="CY53" s="1019"/>
      <c r="CZ53" s="1019"/>
      <c r="DA53" s="1020"/>
      <c r="DB53" s="1018"/>
      <c r="DC53" s="1019"/>
      <c r="DD53" s="1019"/>
      <c r="DE53" s="1019"/>
      <c r="DF53" s="1020"/>
      <c r="DG53" s="1018"/>
      <c r="DH53" s="1019"/>
      <c r="DI53" s="1019"/>
      <c r="DJ53" s="1019"/>
      <c r="DK53" s="1020"/>
      <c r="DL53" s="1018"/>
      <c r="DM53" s="1019"/>
      <c r="DN53" s="1019"/>
      <c r="DO53" s="1019"/>
      <c r="DP53" s="1020"/>
      <c r="DQ53" s="1018"/>
      <c r="DR53" s="1019"/>
      <c r="DS53" s="1019"/>
      <c r="DT53" s="1019"/>
      <c r="DU53" s="1020"/>
      <c r="DV53" s="1021"/>
      <c r="DW53" s="1022"/>
      <c r="DX53" s="1022"/>
      <c r="DY53" s="1022"/>
      <c r="DZ53" s="1023"/>
      <c r="EA53" s="220"/>
    </row>
    <row r="54" spans="1:131" ht="26.25" customHeight="1" x14ac:dyDescent="0.25">
      <c r="A54" s="228">
        <v>27</v>
      </c>
      <c r="B54" s="1059"/>
      <c r="C54" s="1060"/>
      <c r="D54" s="1060"/>
      <c r="E54" s="1060"/>
      <c r="F54" s="1060"/>
      <c r="G54" s="1060"/>
      <c r="H54" s="1060"/>
      <c r="I54" s="1060"/>
      <c r="J54" s="1060"/>
      <c r="K54" s="1060"/>
      <c r="L54" s="1060"/>
      <c r="M54" s="1060"/>
      <c r="N54" s="1060"/>
      <c r="O54" s="1060"/>
      <c r="P54" s="1061"/>
      <c r="Q54" s="1062"/>
      <c r="R54" s="1054"/>
      <c r="S54" s="1054"/>
      <c r="T54" s="1054"/>
      <c r="U54" s="1054"/>
      <c r="V54" s="1054"/>
      <c r="W54" s="1054"/>
      <c r="X54" s="1054"/>
      <c r="Y54" s="1054"/>
      <c r="Z54" s="1054"/>
      <c r="AA54" s="1054"/>
      <c r="AB54" s="1054"/>
      <c r="AC54" s="1054"/>
      <c r="AD54" s="1054"/>
      <c r="AE54" s="1063"/>
      <c r="AF54" s="1064"/>
      <c r="AG54" s="1065"/>
      <c r="AH54" s="1065"/>
      <c r="AI54" s="1065"/>
      <c r="AJ54" s="1066"/>
      <c r="AK54" s="1053"/>
      <c r="AL54" s="1054"/>
      <c r="AM54" s="1054"/>
      <c r="AN54" s="1054"/>
      <c r="AO54" s="1054"/>
      <c r="AP54" s="1054"/>
      <c r="AQ54" s="1054"/>
      <c r="AR54" s="1054"/>
      <c r="AS54" s="1054"/>
      <c r="AT54" s="1054"/>
      <c r="AU54" s="1054"/>
      <c r="AV54" s="1054"/>
      <c r="AW54" s="1054"/>
      <c r="AX54" s="1054"/>
      <c r="AY54" s="1054"/>
      <c r="AZ54" s="1055"/>
      <c r="BA54" s="1055"/>
      <c r="BB54" s="1055"/>
      <c r="BC54" s="1055"/>
      <c r="BD54" s="1055"/>
      <c r="BE54" s="996"/>
      <c r="BF54" s="996"/>
      <c r="BG54" s="996"/>
      <c r="BH54" s="996"/>
      <c r="BI54" s="997"/>
      <c r="BJ54" s="222"/>
      <c r="BK54" s="222"/>
      <c r="BL54" s="222"/>
      <c r="BM54" s="222"/>
      <c r="BN54" s="222"/>
      <c r="BO54" s="231"/>
      <c r="BP54" s="231"/>
      <c r="BQ54" s="228">
        <v>48</v>
      </c>
      <c r="BR54" s="229"/>
      <c r="BS54" s="1021"/>
      <c r="BT54" s="1022"/>
      <c r="BU54" s="1022"/>
      <c r="BV54" s="1022"/>
      <c r="BW54" s="1022"/>
      <c r="BX54" s="1022"/>
      <c r="BY54" s="1022"/>
      <c r="BZ54" s="1022"/>
      <c r="CA54" s="1022"/>
      <c r="CB54" s="1022"/>
      <c r="CC54" s="1022"/>
      <c r="CD54" s="1022"/>
      <c r="CE54" s="1022"/>
      <c r="CF54" s="1022"/>
      <c r="CG54" s="1043"/>
      <c r="CH54" s="1018"/>
      <c r="CI54" s="1019"/>
      <c r="CJ54" s="1019"/>
      <c r="CK54" s="1019"/>
      <c r="CL54" s="1020"/>
      <c r="CM54" s="1018"/>
      <c r="CN54" s="1019"/>
      <c r="CO54" s="1019"/>
      <c r="CP54" s="1019"/>
      <c r="CQ54" s="1020"/>
      <c r="CR54" s="1018"/>
      <c r="CS54" s="1019"/>
      <c r="CT54" s="1019"/>
      <c r="CU54" s="1019"/>
      <c r="CV54" s="1020"/>
      <c r="CW54" s="1018"/>
      <c r="CX54" s="1019"/>
      <c r="CY54" s="1019"/>
      <c r="CZ54" s="1019"/>
      <c r="DA54" s="1020"/>
      <c r="DB54" s="1018"/>
      <c r="DC54" s="1019"/>
      <c r="DD54" s="1019"/>
      <c r="DE54" s="1019"/>
      <c r="DF54" s="1020"/>
      <c r="DG54" s="1018"/>
      <c r="DH54" s="1019"/>
      <c r="DI54" s="1019"/>
      <c r="DJ54" s="1019"/>
      <c r="DK54" s="1020"/>
      <c r="DL54" s="1018"/>
      <c r="DM54" s="1019"/>
      <c r="DN54" s="1019"/>
      <c r="DO54" s="1019"/>
      <c r="DP54" s="1020"/>
      <c r="DQ54" s="1018"/>
      <c r="DR54" s="1019"/>
      <c r="DS54" s="1019"/>
      <c r="DT54" s="1019"/>
      <c r="DU54" s="1020"/>
      <c r="DV54" s="1021"/>
      <c r="DW54" s="1022"/>
      <c r="DX54" s="1022"/>
      <c r="DY54" s="1022"/>
      <c r="DZ54" s="1023"/>
      <c r="EA54" s="220"/>
    </row>
    <row r="55" spans="1:131" ht="26.25" customHeight="1" x14ac:dyDescent="0.25">
      <c r="A55" s="228">
        <v>28</v>
      </c>
      <c r="B55" s="1059"/>
      <c r="C55" s="1060"/>
      <c r="D55" s="1060"/>
      <c r="E55" s="1060"/>
      <c r="F55" s="1060"/>
      <c r="G55" s="1060"/>
      <c r="H55" s="1060"/>
      <c r="I55" s="1060"/>
      <c r="J55" s="1060"/>
      <c r="K55" s="1060"/>
      <c r="L55" s="1060"/>
      <c r="M55" s="1060"/>
      <c r="N55" s="1060"/>
      <c r="O55" s="1060"/>
      <c r="P55" s="1061"/>
      <c r="Q55" s="1062"/>
      <c r="R55" s="1054"/>
      <c r="S55" s="1054"/>
      <c r="T55" s="1054"/>
      <c r="U55" s="1054"/>
      <c r="V55" s="1054"/>
      <c r="W55" s="1054"/>
      <c r="X55" s="1054"/>
      <c r="Y55" s="1054"/>
      <c r="Z55" s="1054"/>
      <c r="AA55" s="1054"/>
      <c r="AB55" s="1054"/>
      <c r="AC55" s="1054"/>
      <c r="AD55" s="1054"/>
      <c r="AE55" s="1063"/>
      <c r="AF55" s="1064"/>
      <c r="AG55" s="1065"/>
      <c r="AH55" s="1065"/>
      <c r="AI55" s="1065"/>
      <c r="AJ55" s="1066"/>
      <c r="AK55" s="1053"/>
      <c r="AL55" s="1054"/>
      <c r="AM55" s="1054"/>
      <c r="AN55" s="1054"/>
      <c r="AO55" s="1054"/>
      <c r="AP55" s="1054"/>
      <c r="AQ55" s="1054"/>
      <c r="AR55" s="1054"/>
      <c r="AS55" s="1054"/>
      <c r="AT55" s="1054"/>
      <c r="AU55" s="1054"/>
      <c r="AV55" s="1054"/>
      <c r="AW55" s="1054"/>
      <c r="AX55" s="1054"/>
      <c r="AY55" s="1054"/>
      <c r="AZ55" s="1055"/>
      <c r="BA55" s="1055"/>
      <c r="BB55" s="1055"/>
      <c r="BC55" s="1055"/>
      <c r="BD55" s="1055"/>
      <c r="BE55" s="996"/>
      <c r="BF55" s="996"/>
      <c r="BG55" s="996"/>
      <c r="BH55" s="996"/>
      <c r="BI55" s="997"/>
      <c r="BJ55" s="222"/>
      <c r="BK55" s="222"/>
      <c r="BL55" s="222"/>
      <c r="BM55" s="222"/>
      <c r="BN55" s="222"/>
      <c r="BO55" s="231"/>
      <c r="BP55" s="231"/>
      <c r="BQ55" s="228">
        <v>49</v>
      </c>
      <c r="BR55" s="229"/>
      <c r="BS55" s="1021"/>
      <c r="BT55" s="1022"/>
      <c r="BU55" s="1022"/>
      <c r="BV55" s="1022"/>
      <c r="BW55" s="1022"/>
      <c r="BX55" s="1022"/>
      <c r="BY55" s="1022"/>
      <c r="BZ55" s="1022"/>
      <c r="CA55" s="1022"/>
      <c r="CB55" s="1022"/>
      <c r="CC55" s="1022"/>
      <c r="CD55" s="1022"/>
      <c r="CE55" s="1022"/>
      <c r="CF55" s="1022"/>
      <c r="CG55" s="1043"/>
      <c r="CH55" s="1018"/>
      <c r="CI55" s="1019"/>
      <c r="CJ55" s="1019"/>
      <c r="CK55" s="1019"/>
      <c r="CL55" s="1020"/>
      <c r="CM55" s="1018"/>
      <c r="CN55" s="1019"/>
      <c r="CO55" s="1019"/>
      <c r="CP55" s="1019"/>
      <c r="CQ55" s="1020"/>
      <c r="CR55" s="1018"/>
      <c r="CS55" s="1019"/>
      <c r="CT55" s="1019"/>
      <c r="CU55" s="1019"/>
      <c r="CV55" s="1020"/>
      <c r="CW55" s="1018"/>
      <c r="CX55" s="1019"/>
      <c r="CY55" s="1019"/>
      <c r="CZ55" s="1019"/>
      <c r="DA55" s="1020"/>
      <c r="DB55" s="1018"/>
      <c r="DC55" s="1019"/>
      <c r="DD55" s="1019"/>
      <c r="DE55" s="1019"/>
      <c r="DF55" s="1020"/>
      <c r="DG55" s="1018"/>
      <c r="DH55" s="1019"/>
      <c r="DI55" s="1019"/>
      <c r="DJ55" s="1019"/>
      <c r="DK55" s="1020"/>
      <c r="DL55" s="1018"/>
      <c r="DM55" s="1019"/>
      <c r="DN55" s="1019"/>
      <c r="DO55" s="1019"/>
      <c r="DP55" s="1020"/>
      <c r="DQ55" s="1018"/>
      <c r="DR55" s="1019"/>
      <c r="DS55" s="1019"/>
      <c r="DT55" s="1019"/>
      <c r="DU55" s="1020"/>
      <c r="DV55" s="1021"/>
      <c r="DW55" s="1022"/>
      <c r="DX55" s="1022"/>
      <c r="DY55" s="1022"/>
      <c r="DZ55" s="1023"/>
      <c r="EA55" s="220"/>
    </row>
    <row r="56" spans="1:131" ht="26.25" customHeight="1" x14ac:dyDescent="0.25">
      <c r="A56" s="228">
        <v>29</v>
      </c>
      <c r="B56" s="1059"/>
      <c r="C56" s="1060"/>
      <c r="D56" s="1060"/>
      <c r="E56" s="1060"/>
      <c r="F56" s="1060"/>
      <c r="G56" s="1060"/>
      <c r="H56" s="1060"/>
      <c r="I56" s="1060"/>
      <c r="J56" s="1060"/>
      <c r="K56" s="1060"/>
      <c r="L56" s="1060"/>
      <c r="M56" s="1060"/>
      <c r="N56" s="1060"/>
      <c r="O56" s="1060"/>
      <c r="P56" s="1061"/>
      <c r="Q56" s="1062"/>
      <c r="R56" s="1054"/>
      <c r="S56" s="1054"/>
      <c r="T56" s="1054"/>
      <c r="U56" s="1054"/>
      <c r="V56" s="1054"/>
      <c r="W56" s="1054"/>
      <c r="X56" s="1054"/>
      <c r="Y56" s="1054"/>
      <c r="Z56" s="1054"/>
      <c r="AA56" s="1054"/>
      <c r="AB56" s="1054"/>
      <c r="AC56" s="1054"/>
      <c r="AD56" s="1054"/>
      <c r="AE56" s="1063"/>
      <c r="AF56" s="1064"/>
      <c r="AG56" s="1065"/>
      <c r="AH56" s="1065"/>
      <c r="AI56" s="1065"/>
      <c r="AJ56" s="1066"/>
      <c r="AK56" s="1053"/>
      <c r="AL56" s="1054"/>
      <c r="AM56" s="1054"/>
      <c r="AN56" s="1054"/>
      <c r="AO56" s="1054"/>
      <c r="AP56" s="1054"/>
      <c r="AQ56" s="1054"/>
      <c r="AR56" s="1054"/>
      <c r="AS56" s="1054"/>
      <c r="AT56" s="1054"/>
      <c r="AU56" s="1054"/>
      <c r="AV56" s="1054"/>
      <c r="AW56" s="1054"/>
      <c r="AX56" s="1054"/>
      <c r="AY56" s="1054"/>
      <c r="AZ56" s="1055"/>
      <c r="BA56" s="1055"/>
      <c r="BB56" s="1055"/>
      <c r="BC56" s="1055"/>
      <c r="BD56" s="1055"/>
      <c r="BE56" s="996"/>
      <c r="BF56" s="996"/>
      <c r="BG56" s="996"/>
      <c r="BH56" s="996"/>
      <c r="BI56" s="997"/>
      <c r="BJ56" s="222"/>
      <c r="BK56" s="222"/>
      <c r="BL56" s="222"/>
      <c r="BM56" s="222"/>
      <c r="BN56" s="222"/>
      <c r="BO56" s="231"/>
      <c r="BP56" s="231"/>
      <c r="BQ56" s="228">
        <v>50</v>
      </c>
      <c r="BR56" s="229"/>
      <c r="BS56" s="1021"/>
      <c r="BT56" s="1022"/>
      <c r="BU56" s="1022"/>
      <c r="BV56" s="1022"/>
      <c r="BW56" s="1022"/>
      <c r="BX56" s="1022"/>
      <c r="BY56" s="1022"/>
      <c r="BZ56" s="1022"/>
      <c r="CA56" s="1022"/>
      <c r="CB56" s="1022"/>
      <c r="CC56" s="1022"/>
      <c r="CD56" s="1022"/>
      <c r="CE56" s="1022"/>
      <c r="CF56" s="1022"/>
      <c r="CG56" s="1043"/>
      <c r="CH56" s="1018"/>
      <c r="CI56" s="1019"/>
      <c r="CJ56" s="1019"/>
      <c r="CK56" s="1019"/>
      <c r="CL56" s="1020"/>
      <c r="CM56" s="1018"/>
      <c r="CN56" s="1019"/>
      <c r="CO56" s="1019"/>
      <c r="CP56" s="1019"/>
      <c r="CQ56" s="1020"/>
      <c r="CR56" s="1018"/>
      <c r="CS56" s="1019"/>
      <c r="CT56" s="1019"/>
      <c r="CU56" s="1019"/>
      <c r="CV56" s="1020"/>
      <c r="CW56" s="1018"/>
      <c r="CX56" s="1019"/>
      <c r="CY56" s="1019"/>
      <c r="CZ56" s="1019"/>
      <c r="DA56" s="1020"/>
      <c r="DB56" s="1018"/>
      <c r="DC56" s="1019"/>
      <c r="DD56" s="1019"/>
      <c r="DE56" s="1019"/>
      <c r="DF56" s="1020"/>
      <c r="DG56" s="1018"/>
      <c r="DH56" s="1019"/>
      <c r="DI56" s="1019"/>
      <c r="DJ56" s="1019"/>
      <c r="DK56" s="1020"/>
      <c r="DL56" s="1018"/>
      <c r="DM56" s="1019"/>
      <c r="DN56" s="1019"/>
      <c r="DO56" s="1019"/>
      <c r="DP56" s="1020"/>
      <c r="DQ56" s="1018"/>
      <c r="DR56" s="1019"/>
      <c r="DS56" s="1019"/>
      <c r="DT56" s="1019"/>
      <c r="DU56" s="1020"/>
      <c r="DV56" s="1021"/>
      <c r="DW56" s="1022"/>
      <c r="DX56" s="1022"/>
      <c r="DY56" s="1022"/>
      <c r="DZ56" s="1023"/>
      <c r="EA56" s="220"/>
    </row>
    <row r="57" spans="1:131" ht="26.25" customHeight="1" x14ac:dyDescent="0.25">
      <c r="A57" s="228">
        <v>30</v>
      </c>
      <c r="B57" s="1059"/>
      <c r="C57" s="1060"/>
      <c r="D57" s="1060"/>
      <c r="E57" s="1060"/>
      <c r="F57" s="1060"/>
      <c r="G57" s="1060"/>
      <c r="H57" s="1060"/>
      <c r="I57" s="1060"/>
      <c r="J57" s="1060"/>
      <c r="K57" s="1060"/>
      <c r="L57" s="1060"/>
      <c r="M57" s="1060"/>
      <c r="N57" s="1060"/>
      <c r="O57" s="1060"/>
      <c r="P57" s="1061"/>
      <c r="Q57" s="1062"/>
      <c r="R57" s="1054"/>
      <c r="S57" s="1054"/>
      <c r="T57" s="1054"/>
      <c r="U57" s="1054"/>
      <c r="V57" s="1054"/>
      <c r="W57" s="1054"/>
      <c r="X57" s="1054"/>
      <c r="Y57" s="1054"/>
      <c r="Z57" s="1054"/>
      <c r="AA57" s="1054"/>
      <c r="AB57" s="1054"/>
      <c r="AC57" s="1054"/>
      <c r="AD57" s="1054"/>
      <c r="AE57" s="1063"/>
      <c r="AF57" s="1064"/>
      <c r="AG57" s="1065"/>
      <c r="AH57" s="1065"/>
      <c r="AI57" s="1065"/>
      <c r="AJ57" s="1066"/>
      <c r="AK57" s="1053"/>
      <c r="AL57" s="1054"/>
      <c r="AM57" s="1054"/>
      <c r="AN57" s="1054"/>
      <c r="AO57" s="1054"/>
      <c r="AP57" s="1054"/>
      <c r="AQ57" s="1054"/>
      <c r="AR57" s="1054"/>
      <c r="AS57" s="1054"/>
      <c r="AT57" s="1054"/>
      <c r="AU57" s="1054"/>
      <c r="AV57" s="1054"/>
      <c r="AW57" s="1054"/>
      <c r="AX57" s="1054"/>
      <c r="AY57" s="1054"/>
      <c r="AZ57" s="1055"/>
      <c r="BA57" s="1055"/>
      <c r="BB57" s="1055"/>
      <c r="BC57" s="1055"/>
      <c r="BD57" s="1055"/>
      <c r="BE57" s="996"/>
      <c r="BF57" s="996"/>
      <c r="BG57" s="996"/>
      <c r="BH57" s="996"/>
      <c r="BI57" s="997"/>
      <c r="BJ57" s="222"/>
      <c r="BK57" s="222"/>
      <c r="BL57" s="222"/>
      <c r="BM57" s="222"/>
      <c r="BN57" s="222"/>
      <c r="BO57" s="231"/>
      <c r="BP57" s="231"/>
      <c r="BQ57" s="228">
        <v>51</v>
      </c>
      <c r="BR57" s="229"/>
      <c r="BS57" s="1021"/>
      <c r="BT57" s="1022"/>
      <c r="BU57" s="1022"/>
      <c r="BV57" s="1022"/>
      <c r="BW57" s="1022"/>
      <c r="BX57" s="1022"/>
      <c r="BY57" s="1022"/>
      <c r="BZ57" s="1022"/>
      <c r="CA57" s="1022"/>
      <c r="CB57" s="1022"/>
      <c r="CC57" s="1022"/>
      <c r="CD57" s="1022"/>
      <c r="CE57" s="1022"/>
      <c r="CF57" s="1022"/>
      <c r="CG57" s="1043"/>
      <c r="CH57" s="1018"/>
      <c r="CI57" s="1019"/>
      <c r="CJ57" s="1019"/>
      <c r="CK57" s="1019"/>
      <c r="CL57" s="1020"/>
      <c r="CM57" s="1018"/>
      <c r="CN57" s="1019"/>
      <c r="CO57" s="1019"/>
      <c r="CP57" s="1019"/>
      <c r="CQ57" s="1020"/>
      <c r="CR57" s="1018"/>
      <c r="CS57" s="1019"/>
      <c r="CT57" s="1019"/>
      <c r="CU57" s="1019"/>
      <c r="CV57" s="1020"/>
      <c r="CW57" s="1018"/>
      <c r="CX57" s="1019"/>
      <c r="CY57" s="1019"/>
      <c r="CZ57" s="1019"/>
      <c r="DA57" s="1020"/>
      <c r="DB57" s="1018"/>
      <c r="DC57" s="1019"/>
      <c r="DD57" s="1019"/>
      <c r="DE57" s="1019"/>
      <c r="DF57" s="1020"/>
      <c r="DG57" s="1018"/>
      <c r="DH57" s="1019"/>
      <c r="DI57" s="1019"/>
      <c r="DJ57" s="1019"/>
      <c r="DK57" s="1020"/>
      <c r="DL57" s="1018"/>
      <c r="DM57" s="1019"/>
      <c r="DN57" s="1019"/>
      <c r="DO57" s="1019"/>
      <c r="DP57" s="1020"/>
      <c r="DQ57" s="1018"/>
      <c r="DR57" s="1019"/>
      <c r="DS57" s="1019"/>
      <c r="DT57" s="1019"/>
      <c r="DU57" s="1020"/>
      <c r="DV57" s="1021"/>
      <c r="DW57" s="1022"/>
      <c r="DX57" s="1022"/>
      <c r="DY57" s="1022"/>
      <c r="DZ57" s="1023"/>
      <c r="EA57" s="220"/>
    </row>
    <row r="58" spans="1:131" ht="26.25" customHeight="1" x14ac:dyDescent="0.25">
      <c r="A58" s="228">
        <v>31</v>
      </c>
      <c r="B58" s="1059"/>
      <c r="C58" s="1060"/>
      <c r="D58" s="1060"/>
      <c r="E58" s="1060"/>
      <c r="F58" s="1060"/>
      <c r="G58" s="1060"/>
      <c r="H58" s="1060"/>
      <c r="I58" s="1060"/>
      <c r="J58" s="1060"/>
      <c r="K58" s="1060"/>
      <c r="L58" s="1060"/>
      <c r="M58" s="1060"/>
      <c r="N58" s="1060"/>
      <c r="O58" s="1060"/>
      <c r="P58" s="1061"/>
      <c r="Q58" s="1062"/>
      <c r="R58" s="1054"/>
      <c r="S58" s="1054"/>
      <c r="T58" s="1054"/>
      <c r="U58" s="1054"/>
      <c r="V58" s="1054"/>
      <c r="W58" s="1054"/>
      <c r="X58" s="1054"/>
      <c r="Y58" s="1054"/>
      <c r="Z58" s="1054"/>
      <c r="AA58" s="1054"/>
      <c r="AB58" s="1054"/>
      <c r="AC58" s="1054"/>
      <c r="AD58" s="1054"/>
      <c r="AE58" s="1063"/>
      <c r="AF58" s="1064"/>
      <c r="AG58" s="1065"/>
      <c r="AH58" s="1065"/>
      <c r="AI58" s="1065"/>
      <c r="AJ58" s="1066"/>
      <c r="AK58" s="1053"/>
      <c r="AL58" s="1054"/>
      <c r="AM58" s="1054"/>
      <c r="AN58" s="1054"/>
      <c r="AO58" s="1054"/>
      <c r="AP58" s="1054"/>
      <c r="AQ58" s="1054"/>
      <c r="AR58" s="1054"/>
      <c r="AS58" s="1054"/>
      <c r="AT58" s="1054"/>
      <c r="AU58" s="1054"/>
      <c r="AV58" s="1054"/>
      <c r="AW58" s="1054"/>
      <c r="AX58" s="1054"/>
      <c r="AY58" s="1054"/>
      <c r="AZ58" s="1055"/>
      <c r="BA58" s="1055"/>
      <c r="BB58" s="1055"/>
      <c r="BC58" s="1055"/>
      <c r="BD58" s="1055"/>
      <c r="BE58" s="996"/>
      <c r="BF58" s="996"/>
      <c r="BG58" s="996"/>
      <c r="BH58" s="996"/>
      <c r="BI58" s="997"/>
      <c r="BJ58" s="222"/>
      <c r="BK58" s="222"/>
      <c r="BL58" s="222"/>
      <c r="BM58" s="222"/>
      <c r="BN58" s="222"/>
      <c r="BO58" s="231"/>
      <c r="BP58" s="231"/>
      <c r="BQ58" s="228">
        <v>52</v>
      </c>
      <c r="BR58" s="229"/>
      <c r="BS58" s="1021"/>
      <c r="BT58" s="1022"/>
      <c r="BU58" s="1022"/>
      <c r="BV58" s="1022"/>
      <c r="BW58" s="1022"/>
      <c r="BX58" s="1022"/>
      <c r="BY58" s="1022"/>
      <c r="BZ58" s="1022"/>
      <c r="CA58" s="1022"/>
      <c r="CB58" s="1022"/>
      <c r="CC58" s="1022"/>
      <c r="CD58" s="1022"/>
      <c r="CE58" s="1022"/>
      <c r="CF58" s="1022"/>
      <c r="CG58" s="1043"/>
      <c r="CH58" s="1018"/>
      <c r="CI58" s="1019"/>
      <c r="CJ58" s="1019"/>
      <c r="CK58" s="1019"/>
      <c r="CL58" s="1020"/>
      <c r="CM58" s="1018"/>
      <c r="CN58" s="1019"/>
      <c r="CO58" s="1019"/>
      <c r="CP58" s="1019"/>
      <c r="CQ58" s="1020"/>
      <c r="CR58" s="1018"/>
      <c r="CS58" s="1019"/>
      <c r="CT58" s="1019"/>
      <c r="CU58" s="1019"/>
      <c r="CV58" s="1020"/>
      <c r="CW58" s="1018"/>
      <c r="CX58" s="1019"/>
      <c r="CY58" s="1019"/>
      <c r="CZ58" s="1019"/>
      <c r="DA58" s="1020"/>
      <c r="DB58" s="1018"/>
      <c r="DC58" s="1019"/>
      <c r="DD58" s="1019"/>
      <c r="DE58" s="1019"/>
      <c r="DF58" s="1020"/>
      <c r="DG58" s="1018"/>
      <c r="DH58" s="1019"/>
      <c r="DI58" s="1019"/>
      <c r="DJ58" s="1019"/>
      <c r="DK58" s="1020"/>
      <c r="DL58" s="1018"/>
      <c r="DM58" s="1019"/>
      <c r="DN58" s="1019"/>
      <c r="DO58" s="1019"/>
      <c r="DP58" s="1020"/>
      <c r="DQ58" s="1018"/>
      <c r="DR58" s="1019"/>
      <c r="DS58" s="1019"/>
      <c r="DT58" s="1019"/>
      <c r="DU58" s="1020"/>
      <c r="DV58" s="1021"/>
      <c r="DW58" s="1022"/>
      <c r="DX58" s="1022"/>
      <c r="DY58" s="1022"/>
      <c r="DZ58" s="1023"/>
      <c r="EA58" s="220"/>
    </row>
    <row r="59" spans="1:131" ht="26.25" customHeight="1" x14ac:dyDescent="0.25">
      <c r="A59" s="228">
        <v>32</v>
      </c>
      <c r="B59" s="1059"/>
      <c r="C59" s="1060"/>
      <c r="D59" s="1060"/>
      <c r="E59" s="1060"/>
      <c r="F59" s="1060"/>
      <c r="G59" s="1060"/>
      <c r="H59" s="1060"/>
      <c r="I59" s="1060"/>
      <c r="J59" s="1060"/>
      <c r="K59" s="1060"/>
      <c r="L59" s="1060"/>
      <c r="M59" s="1060"/>
      <c r="N59" s="1060"/>
      <c r="O59" s="1060"/>
      <c r="P59" s="1061"/>
      <c r="Q59" s="1062"/>
      <c r="R59" s="1054"/>
      <c r="S59" s="1054"/>
      <c r="T59" s="1054"/>
      <c r="U59" s="1054"/>
      <c r="V59" s="1054"/>
      <c r="W59" s="1054"/>
      <c r="X59" s="1054"/>
      <c r="Y59" s="1054"/>
      <c r="Z59" s="1054"/>
      <c r="AA59" s="1054"/>
      <c r="AB59" s="1054"/>
      <c r="AC59" s="1054"/>
      <c r="AD59" s="1054"/>
      <c r="AE59" s="1063"/>
      <c r="AF59" s="1064"/>
      <c r="AG59" s="1065"/>
      <c r="AH59" s="1065"/>
      <c r="AI59" s="1065"/>
      <c r="AJ59" s="1066"/>
      <c r="AK59" s="1053"/>
      <c r="AL59" s="1054"/>
      <c r="AM59" s="1054"/>
      <c r="AN59" s="1054"/>
      <c r="AO59" s="1054"/>
      <c r="AP59" s="1054"/>
      <c r="AQ59" s="1054"/>
      <c r="AR59" s="1054"/>
      <c r="AS59" s="1054"/>
      <c r="AT59" s="1054"/>
      <c r="AU59" s="1054"/>
      <c r="AV59" s="1054"/>
      <c r="AW59" s="1054"/>
      <c r="AX59" s="1054"/>
      <c r="AY59" s="1054"/>
      <c r="AZ59" s="1055"/>
      <c r="BA59" s="1055"/>
      <c r="BB59" s="1055"/>
      <c r="BC59" s="1055"/>
      <c r="BD59" s="1055"/>
      <c r="BE59" s="996"/>
      <c r="BF59" s="996"/>
      <c r="BG59" s="996"/>
      <c r="BH59" s="996"/>
      <c r="BI59" s="997"/>
      <c r="BJ59" s="222"/>
      <c r="BK59" s="222"/>
      <c r="BL59" s="222"/>
      <c r="BM59" s="222"/>
      <c r="BN59" s="222"/>
      <c r="BO59" s="231"/>
      <c r="BP59" s="231"/>
      <c r="BQ59" s="228">
        <v>53</v>
      </c>
      <c r="BR59" s="229"/>
      <c r="BS59" s="1021"/>
      <c r="BT59" s="1022"/>
      <c r="BU59" s="1022"/>
      <c r="BV59" s="1022"/>
      <c r="BW59" s="1022"/>
      <c r="BX59" s="1022"/>
      <c r="BY59" s="1022"/>
      <c r="BZ59" s="1022"/>
      <c r="CA59" s="1022"/>
      <c r="CB59" s="1022"/>
      <c r="CC59" s="1022"/>
      <c r="CD59" s="1022"/>
      <c r="CE59" s="1022"/>
      <c r="CF59" s="1022"/>
      <c r="CG59" s="1043"/>
      <c r="CH59" s="1018"/>
      <c r="CI59" s="1019"/>
      <c r="CJ59" s="1019"/>
      <c r="CK59" s="1019"/>
      <c r="CL59" s="1020"/>
      <c r="CM59" s="1018"/>
      <c r="CN59" s="1019"/>
      <c r="CO59" s="1019"/>
      <c r="CP59" s="1019"/>
      <c r="CQ59" s="1020"/>
      <c r="CR59" s="1018"/>
      <c r="CS59" s="1019"/>
      <c r="CT59" s="1019"/>
      <c r="CU59" s="1019"/>
      <c r="CV59" s="1020"/>
      <c r="CW59" s="1018"/>
      <c r="CX59" s="1019"/>
      <c r="CY59" s="1019"/>
      <c r="CZ59" s="1019"/>
      <c r="DA59" s="1020"/>
      <c r="DB59" s="1018"/>
      <c r="DC59" s="1019"/>
      <c r="DD59" s="1019"/>
      <c r="DE59" s="1019"/>
      <c r="DF59" s="1020"/>
      <c r="DG59" s="1018"/>
      <c r="DH59" s="1019"/>
      <c r="DI59" s="1019"/>
      <c r="DJ59" s="1019"/>
      <c r="DK59" s="1020"/>
      <c r="DL59" s="1018"/>
      <c r="DM59" s="1019"/>
      <c r="DN59" s="1019"/>
      <c r="DO59" s="1019"/>
      <c r="DP59" s="1020"/>
      <c r="DQ59" s="1018"/>
      <c r="DR59" s="1019"/>
      <c r="DS59" s="1019"/>
      <c r="DT59" s="1019"/>
      <c r="DU59" s="1020"/>
      <c r="DV59" s="1021"/>
      <c r="DW59" s="1022"/>
      <c r="DX59" s="1022"/>
      <c r="DY59" s="1022"/>
      <c r="DZ59" s="1023"/>
      <c r="EA59" s="220"/>
    </row>
    <row r="60" spans="1:131" ht="26.25" customHeight="1" x14ac:dyDescent="0.25">
      <c r="A60" s="228">
        <v>33</v>
      </c>
      <c r="B60" s="1059"/>
      <c r="C60" s="1060"/>
      <c r="D60" s="1060"/>
      <c r="E60" s="1060"/>
      <c r="F60" s="1060"/>
      <c r="G60" s="1060"/>
      <c r="H60" s="1060"/>
      <c r="I60" s="1060"/>
      <c r="J60" s="1060"/>
      <c r="K60" s="1060"/>
      <c r="L60" s="1060"/>
      <c r="M60" s="1060"/>
      <c r="N60" s="1060"/>
      <c r="O60" s="1060"/>
      <c r="P60" s="1061"/>
      <c r="Q60" s="1062"/>
      <c r="R60" s="1054"/>
      <c r="S60" s="1054"/>
      <c r="T60" s="1054"/>
      <c r="U60" s="1054"/>
      <c r="V60" s="1054"/>
      <c r="W60" s="1054"/>
      <c r="X60" s="1054"/>
      <c r="Y60" s="1054"/>
      <c r="Z60" s="1054"/>
      <c r="AA60" s="1054"/>
      <c r="AB60" s="1054"/>
      <c r="AC60" s="1054"/>
      <c r="AD60" s="1054"/>
      <c r="AE60" s="1063"/>
      <c r="AF60" s="1064"/>
      <c r="AG60" s="1065"/>
      <c r="AH60" s="1065"/>
      <c r="AI60" s="1065"/>
      <c r="AJ60" s="1066"/>
      <c r="AK60" s="1053"/>
      <c r="AL60" s="1054"/>
      <c r="AM60" s="1054"/>
      <c r="AN60" s="1054"/>
      <c r="AO60" s="1054"/>
      <c r="AP60" s="1054"/>
      <c r="AQ60" s="1054"/>
      <c r="AR60" s="1054"/>
      <c r="AS60" s="1054"/>
      <c r="AT60" s="1054"/>
      <c r="AU60" s="1054"/>
      <c r="AV60" s="1054"/>
      <c r="AW60" s="1054"/>
      <c r="AX60" s="1054"/>
      <c r="AY60" s="1054"/>
      <c r="AZ60" s="1055"/>
      <c r="BA60" s="1055"/>
      <c r="BB60" s="1055"/>
      <c r="BC60" s="1055"/>
      <c r="BD60" s="1055"/>
      <c r="BE60" s="996"/>
      <c r="BF60" s="996"/>
      <c r="BG60" s="996"/>
      <c r="BH60" s="996"/>
      <c r="BI60" s="997"/>
      <c r="BJ60" s="222"/>
      <c r="BK60" s="222"/>
      <c r="BL60" s="222"/>
      <c r="BM60" s="222"/>
      <c r="BN60" s="222"/>
      <c r="BO60" s="231"/>
      <c r="BP60" s="231"/>
      <c r="BQ60" s="228">
        <v>54</v>
      </c>
      <c r="BR60" s="229"/>
      <c r="BS60" s="1021"/>
      <c r="BT60" s="1022"/>
      <c r="BU60" s="1022"/>
      <c r="BV60" s="1022"/>
      <c r="BW60" s="1022"/>
      <c r="BX60" s="1022"/>
      <c r="BY60" s="1022"/>
      <c r="BZ60" s="1022"/>
      <c r="CA60" s="1022"/>
      <c r="CB60" s="1022"/>
      <c r="CC60" s="1022"/>
      <c r="CD60" s="1022"/>
      <c r="CE60" s="1022"/>
      <c r="CF60" s="1022"/>
      <c r="CG60" s="1043"/>
      <c r="CH60" s="1018"/>
      <c r="CI60" s="1019"/>
      <c r="CJ60" s="1019"/>
      <c r="CK60" s="1019"/>
      <c r="CL60" s="1020"/>
      <c r="CM60" s="1018"/>
      <c r="CN60" s="1019"/>
      <c r="CO60" s="1019"/>
      <c r="CP60" s="1019"/>
      <c r="CQ60" s="1020"/>
      <c r="CR60" s="1018"/>
      <c r="CS60" s="1019"/>
      <c r="CT60" s="1019"/>
      <c r="CU60" s="1019"/>
      <c r="CV60" s="1020"/>
      <c r="CW60" s="1018"/>
      <c r="CX60" s="1019"/>
      <c r="CY60" s="1019"/>
      <c r="CZ60" s="1019"/>
      <c r="DA60" s="1020"/>
      <c r="DB60" s="1018"/>
      <c r="DC60" s="1019"/>
      <c r="DD60" s="1019"/>
      <c r="DE60" s="1019"/>
      <c r="DF60" s="1020"/>
      <c r="DG60" s="1018"/>
      <c r="DH60" s="1019"/>
      <c r="DI60" s="1019"/>
      <c r="DJ60" s="1019"/>
      <c r="DK60" s="1020"/>
      <c r="DL60" s="1018"/>
      <c r="DM60" s="1019"/>
      <c r="DN60" s="1019"/>
      <c r="DO60" s="1019"/>
      <c r="DP60" s="1020"/>
      <c r="DQ60" s="1018"/>
      <c r="DR60" s="1019"/>
      <c r="DS60" s="1019"/>
      <c r="DT60" s="1019"/>
      <c r="DU60" s="1020"/>
      <c r="DV60" s="1021"/>
      <c r="DW60" s="1022"/>
      <c r="DX60" s="1022"/>
      <c r="DY60" s="1022"/>
      <c r="DZ60" s="1023"/>
      <c r="EA60" s="220"/>
    </row>
    <row r="61" spans="1:131" ht="26.25" customHeight="1" thickBot="1" x14ac:dyDescent="0.3">
      <c r="A61" s="228">
        <v>34</v>
      </c>
      <c r="B61" s="1059"/>
      <c r="C61" s="1060"/>
      <c r="D61" s="1060"/>
      <c r="E61" s="1060"/>
      <c r="F61" s="1060"/>
      <c r="G61" s="1060"/>
      <c r="H61" s="1060"/>
      <c r="I61" s="1060"/>
      <c r="J61" s="1060"/>
      <c r="K61" s="1060"/>
      <c r="L61" s="1060"/>
      <c r="M61" s="1060"/>
      <c r="N61" s="1060"/>
      <c r="O61" s="1060"/>
      <c r="P61" s="1061"/>
      <c r="Q61" s="1062"/>
      <c r="R61" s="1054"/>
      <c r="S61" s="1054"/>
      <c r="T61" s="1054"/>
      <c r="U61" s="1054"/>
      <c r="V61" s="1054"/>
      <c r="W61" s="1054"/>
      <c r="X61" s="1054"/>
      <c r="Y61" s="1054"/>
      <c r="Z61" s="1054"/>
      <c r="AA61" s="1054"/>
      <c r="AB61" s="1054"/>
      <c r="AC61" s="1054"/>
      <c r="AD61" s="1054"/>
      <c r="AE61" s="1063"/>
      <c r="AF61" s="1064"/>
      <c r="AG61" s="1065"/>
      <c r="AH61" s="1065"/>
      <c r="AI61" s="1065"/>
      <c r="AJ61" s="1066"/>
      <c r="AK61" s="1053"/>
      <c r="AL61" s="1054"/>
      <c r="AM61" s="1054"/>
      <c r="AN61" s="1054"/>
      <c r="AO61" s="1054"/>
      <c r="AP61" s="1054"/>
      <c r="AQ61" s="1054"/>
      <c r="AR61" s="1054"/>
      <c r="AS61" s="1054"/>
      <c r="AT61" s="1054"/>
      <c r="AU61" s="1054"/>
      <c r="AV61" s="1054"/>
      <c r="AW61" s="1054"/>
      <c r="AX61" s="1054"/>
      <c r="AY61" s="1054"/>
      <c r="AZ61" s="1055"/>
      <c r="BA61" s="1055"/>
      <c r="BB61" s="1055"/>
      <c r="BC61" s="1055"/>
      <c r="BD61" s="1055"/>
      <c r="BE61" s="996"/>
      <c r="BF61" s="996"/>
      <c r="BG61" s="996"/>
      <c r="BH61" s="996"/>
      <c r="BI61" s="997"/>
      <c r="BJ61" s="222"/>
      <c r="BK61" s="222"/>
      <c r="BL61" s="222"/>
      <c r="BM61" s="222"/>
      <c r="BN61" s="222"/>
      <c r="BO61" s="231"/>
      <c r="BP61" s="231"/>
      <c r="BQ61" s="228">
        <v>55</v>
      </c>
      <c r="BR61" s="229"/>
      <c r="BS61" s="1021"/>
      <c r="BT61" s="1022"/>
      <c r="BU61" s="1022"/>
      <c r="BV61" s="1022"/>
      <c r="BW61" s="1022"/>
      <c r="BX61" s="1022"/>
      <c r="BY61" s="1022"/>
      <c r="BZ61" s="1022"/>
      <c r="CA61" s="1022"/>
      <c r="CB61" s="1022"/>
      <c r="CC61" s="1022"/>
      <c r="CD61" s="1022"/>
      <c r="CE61" s="1022"/>
      <c r="CF61" s="1022"/>
      <c r="CG61" s="1043"/>
      <c r="CH61" s="1018"/>
      <c r="CI61" s="1019"/>
      <c r="CJ61" s="1019"/>
      <c r="CK61" s="1019"/>
      <c r="CL61" s="1020"/>
      <c r="CM61" s="1018"/>
      <c r="CN61" s="1019"/>
      <c r="CO61" s="1019"/>
      <c r="CP61" s="1019"/>
      <c r="CQ61" s="1020"/>
      <c r="CR61" s="1018"/>
      <c r="CS61" s="1019"/>
      <c r="CT61" s="1019"/>
      <c r="CU61" s="1019"/>
      <c r="CV61" s="1020"/>
      <c r="CW61" s="1018"/>
      <c r="CX61" s="1019"/>
      <c r="CY61" s="1019"/>
      <c r="CZ61" s="1019"/>
      <c r="DA61" s="1020"/>
      <c r="DB61" s="1018"/>
      <c r="DC61" s="1019"/>
      <c r="DD61" s="1019"/>
      <c r="DE61" s="1019"/>
      <c r="DF61" s="1020"/>
      <c r="DG61" s="1018"/>
      <c r="DH61" s="1019"/>
      <c r="DI61" s="1019"/>
      <c r="DJ61" s="1019"/>
      <c r="DK61" s="1020"/>
      <c r="DL61" s="1018"/>
      <c r="DM61" s="1019"/>
      <c r="DN61" s="1019"/>
      <c r="DO61" s="1019"/>
      <c r="DP61" s="1020"/>
      <c r="DQ61" s="1018"/>
      <c r="DR61" s="1019"/>
      <c r="DS61" s="1019"/>
      <c r="DT61" s="1019"/>
      <c r="DU61" s="1020"/>
      <c r="DV61" s="1021"/>
      <c r="DW61" s="1022"/>
      <c r="DX61" s="1022"/>
      <c r="DY61" s="1022"/>
      <c r="DZ61" s="1023"/>
      <c r="EA61" s="220"/>
    </row>
    <row r="62" spans="1:131" ht="26.25" customHeight="1" x14ac:dyDescent="0.25">
      <c r="A62" s="228">
        <v>35</v>
      </c>
      <c r="B62" s="1059"/>
      <c r="C62" s="1060"/>
      <c r="D62" s="1060"/>
      <c r="E62" s="1060"/>
      <c r="F62" s="1060"/>
      <c r="G62" s="1060"/>
      <c r="H62" s="1060"/>
      <c r="I62" s="1060"/>
      <c r="J62" s="1060"/>
      <c r="K62" s="1060"/>
      <c r="L62" s="1060"/>
      <c r="M62" s="1060"/>
      <c r="N62" s="1060"/>
      <c r="O62" s="1060"/>
      <c r="P62" s="1061"/>
      <c r="Q62" s="1062"/>
      <c r="R62" s="1054"/>
      <c r="S62" s="1054"/>
      <c r="T62" s="1054"/>
      <c r="U62" s="1054"/>
      <c r="V62" s="1054"/>
      <c r="W62" s="1054"/>
      <c r="X62" s="1054"/>
      <c r="Y62" s="1054"/>
      <c r="Z62" s="1054"/>
      <c r="AA62" s="1054"/>
      <c r="AB62" s="1054"/>
      <c r="AC62" s="1054"/>
      <c r="AD62" s="1054"/>
      <c r="AE62" s="1063"/>
      <c r="AF62" s="1064"/>
      <c r="AG62" s="1065"/>
      <c r="AH62" s="1065"/>
      <c r="AI62" s="1065"/>
      <c r="AJ62" s="1066"/>
      <c r="AK62" s="1053"/>
      <c r="AL62" s="1054"/>
      <c r="AM62" s="1054"/>
      <c r="AN62" s="1054"/>
      <c r="AO62" s="1054"/>
      <c r="AP62" s="1054"/>
      <c r="AQ62" s="1054"/>
      <c r="AR62" s="1054"/>
      <c r="AS62" s="1054"/>
      <c r="AT62" s="1054"/>
      <c r="AU62" s="1054"/>
      <c r="AV62" s="1054"/>
      <c r="AW62" s="1054"/>
      <c r="AX62" s="1054"/>
      <c r="AY62" s="1054"/>
      <c r="AZ62" s="1055"/>
      <c r="BA62" s="1055"/>
      <c r="BB62" s="1055"/>
      <c r="BC62" s="1055"/>
      <c r="BD62" s="1055"/>
      <c r="BE62" s="996"/>
      <c r="BF62" s="996"/>
      <c r="BG62" s="996"/>
      <c r="BH62" s="996"/>
      <c r="BI62" s="997"/>
      <c r="BJ62" s="1056" t="s">
        <v>395</v>
      </c>
      <c r="BK62" s="1057"/>
      <c r="BL62" s="1057"/>
      <c r="BM62" s="1057"/>
      <c r="BN62" s="1058"/>
      <c r="BO62" s="231"/>
      <c r="BP62" s="231"/>
      <c r="BQ62" s="228">
        <v>56</v>
      </c>
      <c r="BR62" s="229"/>
      <c r="BS62" s="1021"/>
      <c r="BT62" s="1022"/>
      <c r="BU62" s="1022"/>
      <c r="BV62" s="1022"/>
      <c r="BW62" s="1022"/>
      <c r="BX62" s="1022"/>
      <c r="BY62" s="1022"/>
      <c r="BZ62" s="1022"/>
      <c r="CA62" s="1022"/>
      <c r="CB62" s="1022"/>
      <c r="CC62" s="1022"/>
      <c r="CD62" s="1022"/>
      <c r="CE62" s="1022"/>
      <c r="CF62" s="1022"/>
      <c r="CG62" s="1043"/>
      <c r="CH62" s="1018"/>
      <c r="CI62" s="1019"/>
      <c r="CJ62" s="1019"/>
      <c r="CK62" s="1019"/>
      <c r="CL62" s="1020"/>
      <c r="CM62" s="1018"/>
      <c r="CN62" s="1019"/>
      <c r="CO62" s="1019"/>
      <c r="CP62" s="1019"/>
      <c r="CQ62" s="1020"/>
      <c r="CR62" s="1018"/>
      <c r="CS62" s="1019"/>
      <c r="CT62" s="1019"/>
      <c r="CU62" s="1019"/>
      <c r="CV62" s="1020"/>
      <c r="CW62" s="1018"/>
      <c r="CX62" s="1019"/>
      <c r="CY62" s="1019"/>
      <c r="CZ62" s="1019"/>
      <c r="DA62" s="1020"/>
      <c r="DB62" s="1018"/>
      <c r="DC62" s="1019"/>
      <c r="DD62" s="1019"/>
      <c r="DE62" s="1019"/>
      <c r="DF62" s="1020"/>
      <c r="DG62" s="1018"/>
      <c r="DH62" s="1019"/>
      <c r="DI62" s="1019"/>
      <c r="DJ62" s="1019"/>
      <c r="DK62" s="1020"/>
      <c r="DL62" s="1018"/>
      <c r="DM62" s="1019"/>
      <c r="DN62" s="1019"/>
      <c r="DO62" s="1019"/>
      <c r="DP62" s="1020"/>
      <c r="DQ62" s="1018"/>
      <c r="DR62" s="1019"/>
      <c r="DS62" s="1019"/>
      <c r="DT62" s="1019"/>
      <c r="DU62" s="1020"/>
      <c r="DV62" s="1021"/>
      <c r="DW62" s="1022"/>
      <c r="DX62" s="1022"/>
      <c r="DY62" s="1022"/>
      <c r="DZ62" s="1023"/>
      <c r="EA62" s="220"/>
    </row>
    <row r="63" spans="1:131" ht="26.25" customHeight="1" thickBot="1" x14ac:dyDescent="0.3">
      <c r="A63" s="230" t="s">
        <v>375</v>
      </c>
      <c r="B63" s="961" t="s">
        <v>396</v>
      </c>
      <c r="C63" s="962"/>
      <c r="D63" s="962"/>
      <c r="E63" s="962"/>
      <c r="F63" s="962"/>
      <c r="G63" s="962"/>
      <c r="H63" s="962"/>
      <c r="I63" s="962"/>
      <c r="J63" s="962"/>
      <c r="K63" s="962"/>
      <c r="L63" s="962"/>
      <c r="M63" s="962"/>
      <c r="N63" s="962"/>
      <c r="O63" s="962"/>
      <c r="P63" s="972"/>
      <c r="Q63" s="986"/>
      <c r="R63" s="987"/>
      <c r="S63" s="987"/>
      <c r="T63" s="987"/>
      <c r="U63" s="987"/>
      <c r="V63" s="987"/>
      <c r="W63" s="987"/>
      <c r="X63" s="987"/>
      <c r="Y63" s="987"/>
      <c r="Z63" s="987"/>
      <c r="AA63" s="987"/>
      <c r="AB63" s="987"/>
      <c r="AC63" s="987"/>
      <c r="AD63" s="987"/>
      <c r="AE63" s="1049"/>
      <c r="AF63" s="1050">
        <v>2112</v>
      </c>
      <c r="AG63" s="983"/>
      <c r="AH63" s="983"/>
      <c r="AI63" s="983"/>
      <c r="AJ63" s="1051"/>
      <c r="AK63" s="1052"/>
      <c r="AL63" s="987"/>
      <c r="AM63" s="987"/>
      <c r="AN63" s="987"/>
      <c r="AO63" s="987"/>
      <c r="AP63" s="983"/>
      <c r="AQ63" s="983"/>
      <c r="AR63" s="983"/>
      <c r="AS63" s="983"/>
      <c r="AT63" s="983"/>
      <c r="AU63" s="983"/>
      <c r="AV63" s="983"/>
      <c r="AW63" s="983"/>
      <c r="AX63" s="983"/>
      <c r="AY63" s="983"/>
      <c r="AZ63" s="1046"/>
      <c r="BA63" s="1046"/>
      <c r="BB63" s="1046"/>
      <c r="BC63" s="1046"/>
      <c r="BD63" s="1046"/>
      <c r="BE63" s="984"/>
      <c r="BF63" s="984"/>
      <c r="BG63" s="984"/>
      <c r="BH63" s="984"/>
      <c r="BI63" s="985"/>
      <c r="BJ63" s="1047" t="s">
        <v>122</v>
      </c>
      <c r="BK63" s="977"/>
      <c r="BL63" s="977"/>
      <c r="BM63" s="977"/>
      <c r="BN63" s="1048"/>
      <c r="BO63" s="231"/>
      <c r="BP63" s="231"/>
      <c r="BQ63" s="228">
        <v>57</v>
      </c>
      <c r="BR63" s="229"/>
      <c r="BS63" s="1021"/>
      <c r="BT63" s="1022"/>
      <c r="BU63" s="1022"/>
      <c r="BV63" s="1022"/>
      <c r="BW63" s="1022"/>
      <c r="BX63" s="1022"/>
      <c r="BY63" s="1022"/>
      <c r="BZ63" s="1022"/>
      <c r="CA63" s="1022"/>
      <c r="CB63" s="1022"/>
      <c r="CC63" s="1022"/>
      <c r="CD63" s="1022"/>
      <c r="CE63" s="1022"/>
      <c r="CF63" s="1022"/>
      <c r="CG63" s="1043"/>
      <c r="CH63" s="1018"/>
      <c r="CI63" s="1019"/>
      <c r="CJ63" s="1019"/>
      <c r="CK63" s="1019"/>
      <c r="CL63" s="1020"/>
      <c r="CM63" s="1018"/>
      <c r="CN63" s="1019"/>
      <c r="CO63" s="1019"/>
      <c r="CP63" s="1019"/>
      <c r="CQ63" s="1020"/>
      <c r="CR63" s="1018"/>
      <c r="CS63" s="1019"/>
      <c r="CT63" s="1019"/>
      <c r="CU63" s="1019"/>
      <c r="CV63" s="1020"/>
      <c r="CW63" s="1018"/>
      <c r="CX63" s="1019"/>
      <c r="CY63" s="1019"/>
      <c r="CZ63" s="1019"/>
      <c r="DA63" s="1020"/>
      <c r="DB63" s="1018"/>
      <c r="DC63" s="1019"/>
      <c r="DD63" s="1019"/>
      <c r="DE63" s="1019"/>
      <c r="DF63" s="1020"/>
      <c r="DG63" s="1018"/>
      <c r="DH63" s="1019"/>
      <c r="DI63" s="1019"/>
      <c r="DJ63" s="1019"/>
      <c r="DK63" s="1020"/>
      <c r="DL63" s="1018"/>
      <c r="DM63" s="1019"/>
      <c r="DN63" s="1019"/>
      <c r="DO63" s="1019"/>
      <c r="DP63" s="1020"/>
      <c r="DQ63" s="1018"/>
      <c r="DR63" s="1019"/>
      <c r="DS63" s="1019"/>
      <c r="DT63" s="1019"/>
      <c r="DU63" s="1020"/>
      <c r="DV63" s="1021"/>
      <c r="DW63" s="1022"/>
      <c r="DX63" s="1022"/>
      <c r="DY63" s="1022"/>
      <c r="DZ63" s="1023"/>
      <c r="EA63" s="220"/>
    </row>
    <row r="64" spans="1:131" ht="26.25" customHeight="1" x14ac:dyDescent="0.25">
      <c r="A64" s="231"/>
      <c r="B64" s="231"/>
      <c r="C64" s="231"/>
      <c r="D64" s="231"/>
      <c r="E64" s="231"/>
      <c r="F64" s="231"/>
      <c r="G64" s="231"/>
      <c r="H64" s="231"/>
      <c r="I64" s="231"/>
      <c r="J64" s="231"/>
      <c r="K64" s="231"/>
      <c r="L64" s="231"/>
      <c r="M64" s="231"/>
      <c r="N64" s="231"/>
      <c r="O64" s="231"/>
      <c r="P64" s="231"/>
      <c r="Q64" s="231"/>
      <c r="R64" s="231"/>
      <c r="S64" s="231"/>
      <c r="T64" s="231"/>
      <c r="U64" s="231"/>
      <c r="V64" s="231"/>
      <c r="W64" s="231"/>
      <c r="X64" s="231"/>
      <c r="Y64" s="231"/>
      <c r="Z64" s="231"/>
      <c r="AA64" s="231"/>
      <c r="AB64" s="231"/>
      <c r="AC64" s="231"/>
      <c r="AD64" s="231"/>
      <c r="AE64" s="231"/>
      <c r="AF64" s="231"/>
      <c r="AG64" s="231"/>
      <c r="AH64" s="231"/>
      <c r="AI64" s="231"/>
      <c r="AJ64" s="231"/>
      <c r="AK64" s="231"/>
      <c r="AL64" s="231"/>
      <c r="AM64" s="231"/>
      <c r="AN64" s="231"/>
      <c r="AO64" s="231"/>
      <c r="AP64" s="231"/>
      <c r="AQ64" s="231"/>
      <c r="AR64" s="231"/>
      <c r="AS64" s="231"/>
      <c r="AT64" s="231"/>
      <c r="AU64" s="231"/>
      <c r="AV64" s="231"/>
      <c r="AW64" s="231"/>
      <c r="AX64" s="231"/>
      <c r="AY64" s="231"/>
      <c r="AZ64" s="231"/>
      <c r="BA64" s="231"/>
      <c r="BB64" s="231"/>
      <c r="BC64" s="231"/>
      <c r="BD64" s="231"/>
      <c r="BE64" s="231"/>
      <c r="BF64" s="231"/>
      <c r="BG64" s="231"/>
      <c r="BH64" s="231"/>
      <c r="BI64" s="231"/>
      <c r="BJ64" s="231"/>
      <c r="BK64" s="231"/>
      <c r="BL64" s="231"/>
      <c r="BM64" s="231"/>
      <c r="BN64" s="231"/>
      <c r="BO64" s="231"/>
      <c r="BP64" s="231"/>
      <c r="BQ64" s="228">
        <v>58</v>
      </c>
      <c r="BR64" s="229"/>
      <c r="BS64" s="1021"/>
      <c r="BT64" s="1022"/>
      <c r="BU64" s="1022"/>
      <c r="BV64" s="1022"/>
      <c r="BW64" s="1022"/>
      <c r="BX64" s="1022"/>
      <c r="BY64" s="1022"/>
      <c r="BZ64" s="1022"/>
      <c r="CA64" s="1022"/>
      <c r="CB64" s="1022"/>
      <c r="CC64" s="1022"/>
      <c r="CD64" s="1022"/>
      <c r="CE64" s="1022"/>
      <c r="CF64" s="1022"/>
      <c r="CG64" s="1043"/>
      <c r="CH64" s="1018"/>
      <c r="CI64" s="1019"/>
      <c r="CJ64" s="1019"/>
      <c r="CK64" s="1019"/>
      <c r="CL64" s="1020"/>
      <c r="CM64" s="1018"/>
      <c r="CN64" s="1019"/>
      <c r="CO64" s="1019"/>
      <c r="CP64" s="1019"/>
      <c r="CQ64" s="1020"/>
      <c r="CR64" s="1018"/>
      <c r="CS64" s="1019"/>
      <c r="CT64" s="1019"/>
      <c r="CU64" s="1019"/>
      <c r="CV64" s="1020"/>
      <c r="CW64" s="1018"/>
      <c r="CX64" s="1019"/>
      <c r="CY64" s="1019"/>
      <c r="CZ64" s="1019"/>
      <c r="DA64" s="1020"/>
      <c r="DB64" s="1018"/>
      <c r="DC64" s="1019"/>
      <c r="DD64" s="1019"/>
      <c r="DE64" s="1019"/>
      <c r="DF64" s="1020"/>
      <c r="DG64" s="1018"/>
      <c r="DH64" s="1019"/>
      <c r="DI64" s="1019"/>
      <c r="DJ64" s="1019"/>
      <c r="DK64" s="1020"/>
      <c r="DL64" s="1018"/>
      <c r="DM64" s="1019"/>
      <c r="DN64" s="1019"/>
      <c r="DO64" s="1019"/>
      <c r="DP64" s="1020"/>
      <c r="DQ64" s="1018"/>
      <c r="DR64" s="1019"/>
      <c r="DS64" s="1019"/>
      <c r="DT64" s="1019"/>
      <c r="DU64" s="1020"/>
      <c r="DV64" s="1021"/>
      <c r="DW64" s="1022"/>
      <c r="DX64" s="1022"/>
      <c r="DY64" s="1022"/>
      <c r="DZ64" s="1023"/>
      <c r="EA64" s="220"/>
    </row>
    <row r="65" spans="1:131" ht="26.25" customHeight="1" thickBot="1" x14ac:dyDescent="0.3">
      <c r="A65" s="222" t="s">
        <v>397</v>
      </c>
      <c r="B65" s="222"/>
      <c r="C65" s="222"/>
      <c r="D65" s="222"/>
      <c r="E65" s="222"/>
      <c r="F65" s="222"/>
      <c r="G65" s="222"/>
      <c r="H65" s="222"/>
      <c r="I65" s="222"/>
      <c r="J65" s="222"/>
      <c r="K65" s="222"/>
      <c r="L65" s="222"/>
      <c r="M65" s="222"/>
      <c r="N65" s="222"/>
      <c r="O65" s="222"/>
      <c r="P65" s="222"/>
      <c r="Q65" s="222"/>
      <c r="R65" s="222"/>
      <c r="S65" s="222"/>
      <c r="T65" s="222"/>
      <c r="U65" s="222"/>
      <c r="V65" s="222"/>
      <c r="W65" s="222"/>
      <c r="X65" s="222"/>
      <c r="Y65" s="222"/>
      <c r="Z65" s="222"/>
      <c r="AA65" s="222"/>
      <c r="AB65" s="222"/>
      <c r="AC65" s="222"/>
      <c r="AD65" s="222"/>
      <c r="AE65" s="222"/>
      <c r="AF65" s="222"/>
      <c r="AG65" s="222"/>
      <c r="AH65" s="222"/>
      <c r="AI65" s="222"/>
      <c r="AJ65" s="222"/>
      <c r="AK65" s="222"/>
      <c r="AL65" s="222"/>
      <c r="AM65" s="222"/>
      <c r="AN65" s="222"/>
      <c r="AO65" s="222"/>
      <c r="AP65" s="222"/>
      <c r="AQ65" s="222"/>
      <c r="AR65" s="222"/>
      <c r="AS65" s="222"/>
      <c r="AT65" s="222"/>
      <c r="AU65" s="222"/>
      <c r="AV65" s="222"/>
      <c r="AW65" s="222"/>
      <c r="AX65" s="222"/>
      <c r="AY65" s="222"/>
      <c r="AZ65" s="222"/>
      <c r="BA65" s="222"/>
      <c r="BB65" s="222"/>
      <c r="BC65" s="222"/>
      <c r="BD65" s="222"/>
      <c r="BE65" s="231"/>
      <c r="BF65" s="231"/>
      <c r="BG65" s="231"/>
      <c r="BH65" s="231"/>
      <c r="BI65" s="231"/>
      <c r="BJ65" s="231"/>
      <c r="BK65" s="231"/>
      <c r="BL65" s="231"/>
      <c r="BM65" s="231"/>
      <c r="BN65" s="231"/>
      <c r="BO65" s="231"/>
      <c r="BP65" s="231"/>
      <c r="BQ65" s="228">
        <v>59</v>
      </c>
      <c r="BR65" s="229"/>
      <c r="BS65" s="1021"/>
      <c r="BT65" s="1022"/>
      <c r="BU65" s="1022"/>
      <c r="BV65" s="1022"/>
      <c r="BW65" s="1022"/>
      <c r="BX65" s="1022"/>
      <c r="BY65" s="1022"/>
      <c r="BZ65" s="1022"/>
      <c r="CA65" s="1022"/>
      <c r="CB65" s="1022"/>
      <c r="CC65" s="1022"/>
      <c r="CD65" s="1022"/>
      <c r="CE65" s="1022"/>
      <c r="CF65" s="1022"/>
      <c r="CG65" s="1043"/>
      <c r="CH65" s="1018"/>
      <c r="CI65" s="1019"/>
      <c r="CJ65" s="1019"/>
      <c r="CK65" s="1019"/>
      <c r="CL65" s="1020"/>
      <c r="CM65" s="1018"/>
      <c r="CN65" s="1019"/>
      <c r="CO65" s="1019"/>
      <c r="CP65" s="1019"/>
      <c r="CQ65" s="1020"/>
      <c r="CR65" s="1018"/>
      <c r="CS65" s="1019"/>
      <c r="CT65" s="1019"/>
      <c r="CU65" s="1019"/>
      <c r="CV65" s="1020"/>
      <c r="CW65" s="1018"/>
      <c r="CX65" s="1019"/>
      <c r="CY65" s="1019"/>
      <c r="CZ65" s="1019"/>
      <c r="DA65" s="1020"/>
      <c r="DB65" s="1018"/>
      <c r="DC65" s="1019"/>
      <c r="DD65" s="1019"/>
      <c r="DE65" s="1019"/>
      <c r="DF65" s="1020"/>
      <c r="DG65" s="1018"/>
      <c r="DH65" s="1019"/>
      <c r="DI65" s="1019"/>
      <c r="DJ65" s="1019"/>
      <c r="DK65" s="1020"/>
      <c r="DL65" s="1018"/>
      <c r="DM65" s="1019"/>
      <c r="DN65" s="1019"/>
      <c r="DO65" s="1019"/>
      <c r="DP65" s="1020"/>
      <c r="DQ65" s="1018"/>
      <c r="DR65" s="1019"/>
      <c r="DS65" s="1019"/>
      <c r="DT65" s="1019"/>
      <c r="DU65" s="1020"/>
      <c r="DV65" s="1021"/>
      <c r="DW65" s="1022"/>
      <c r="DX65" s="1022"/>
      <c r="DY65" s="1022"/>
      <c r="DZ65" s="1023"/>
      <c r="EA65" s="220"/>
    </row>
    <row r="66" spans="1:131" ht="26.25" customHeight="1" x14ac:dyDescent="0.25">
      <c r="A66" s="1024" t="s">
        <v>398</v>
      </c>
      <c r="B66" s="1025"/>
      <c r="C66" s="1025"/>
      <c r="D66" s="1025"/>
      <c r="E66" s="1025"/>
      <c r="F66" s="1025"/>
      <c r="G66" s="1025"/>
      <c r="H66" s="1025"/>
      <c r="I66" s="1025"/>
      <c r="J66" s="1025"/>
      <c r="K66" s="1025"/>
      <c r="L66" s="1025"/>
      <c r="M66" s="1025"/>
      <c r="N66" s="1025"/>
      <c r="O66" s="1025"/>
      <c r="P66" s="1026"/>
      <c r="Q66" s="1030" t="s">
        <v>379</v>
      </c>
      <c r="R66" s="1031"/>
      <c r="S66" s="1031"/>
      <c r="T66" s="1031"/>
      <c r="U66" s="1032"/>
      <c r="V66" s="1030" t="s">
        <v>380</v>
      </c>
      <c r="W66" s="1031"/>
      <c r="X66" s="1031"/>
      <c r="Y66" s="1031"/>
      <c r="Z66" s="1032"/>
      <c r="AA66" s="1030" t="s">
        <v>381</v>
      </c>
      <c r="AB66" s="1031"/>
      <c r="AC66" s="1031"/>
      <c r="AD66" s="1031"/>
      <c r="AE66" s="1032"/>
      <c r="AF66" s="1036" t="s">
        <v>382</v>
      </c>
      <c r="AG66" s="1037"/>
      <c r="AH66" s="1037"/>
      <c r="AI66" s="1037"/>
      <c r="AJ66" s="1038"/>
      <c r="AK66" s="1030" t="s">
        <v>383</v>
      </c>
      <c r="AL66" s="1025"/>
      <c r="AM66" s="1025"/>
      <c r="AN66" s="1025"/>
      <c r="AO66" s="1026"/>
      <c r="AP66" s="1030" t="s">
        <v>384</v>
      </c>
      <c r="AQ66" s="1031"/>
      <c r="AR66" s="1031"/>
      <c r="AS66" s="1031"/>
      <c r="AT66" s="1032"/>
      <c r="AU66" s="1030" t="s">
        <v>399</v>
      </c>
      <c r="AV66" s="1031"/>
      <c r="AW66" s="1031"/>
      <c r="AX66" s="1031"/>
      <c r="AY66" s="1032"/>
      <c r="AZ66" s="1030" t="s">
        <v>364</v>
      </c>
      <c r="BA66" s="1031"/>
      <c r="BB66" s="1031"/>
      <c r="BC66" s="1031"/>
      <c r="BD66" s="1044"/>
      <c r="BE66" s="231"/>
      <c r="BF66" s="231"/>
      <c r="BG66" s="231"/>
      <c r="BH66" s="231"/>
      <c r="BI66" s="231"/>
      <c r="BJ66" s="231"/>
      <c r="BK66" s="231"/>
      <c r="BL66" s="231"/>
      <c r="BM66" s="231"/>
      <c r="BN66" s="231"/>
      <c r="BO66" s="231"/>
      <c r="BP66" s="231"/>
      <c r="BQ66" s="228">
        <v>60</v>
      </c>
      <c r="BR66" s="233"/>
      <c r="BS66" s="969"/>
      <c r="BT66" s="970"/>
      <c r="BU66" s="970"/>
      <c r="BV66" s="970"/>
      <c r="BW66" s="970"/>
      <c r="BX66" s="970"/>
      <c r="BY66" s="970"/>
      <c r="BZ66" s="970"/>
      <c r="CA66" s="970"/>
      <c r="CB66" s="970"/>
      <c r="CC66" s="970"/>
      <c r="CD66" s="970"/>
      <c r="CE66" s="970"/>
      <c r="CF66" s="970"/>
      <c r="CG66" s="979"/>
      <c r="CH66" s="980"/>
      <c r="CI66" s="981"/>
      <c r="CJ66" s="981"/>
      <c r="CK66" s="981"/>
      <c r="CL66" s="982"/>
      <c r="CM66" s="980"/>
      <c r="CN66" s="981"/>
      <c r="CO66" s="981"/>
      <c r="CP66" s="981"/>
      <c r="CQ66" s="982"/>
      <c r="CR66" s="980"/>
      <c r="CS66" s="981"/>
      <c r="CT66" s="981"/>
      <c r="CU66" s="981"/>
      <c r="CV66" s="982"/>
      <c r="CW66" s="980"/>
      <c r="CX66" s="981"/>
      <c r="CY66" s="981"/>
      <c r="CZ66" s="981"/>
      <c r="DA66" s="982"/>
      <c r="DB66" s="980"/>
      <c r="DC66" s="981"/>
      <c r="DD66" s="981"/>
      <c r="DE66" s="981"/>
      <c r="DF66" s="982"/>
      <c r="DG66" s="980"/>
      <c r="DH66" s="981"/>
      <c r="DI66" s="981"/>
      <c r="DJ66" s="981"/>
      <c r="DK66" s="982"/>
      <c r="DL66" s="980"/>
      <c r="DM66" s="981"/>
      <c r="DN66" s="981"/>
      <c r="DO66" s="981"/>
      <c r="DP66" s="982"/>
      <c r="DQ66" s="980"/>
      <c r="DR66" s="981"/>
      <c r="DS66" s="981"/>
      <c r="DT66" s="981"/>
      <c r="DU66" s="982"/>
      <c r="DV66" s="969"/>
      <c r="DW66" s="970"/>
      <c r="DX66" s="970"/>
      <c r="DY66" s="970"/>
      <c r="DZ66" s="971"/>
      <c r="EA66" s="220"/>
    </row>
    <row r="67" spans="1:131" ht="26.25" customHeight="1" thickBot="1" x14ac:dyDescent="0.3">
      <c r="A67" s="1027"/>
      <c r="B67" s="1028"/>
      <c r="C67" s="1028"/>
      <c r="D67" s="1028"/>
      <c r="E67" s="1028"/>
      <c r="F67" s="1028"/>
      <c r="G67" s="1028"/>
      <c r="H67" s="1028"/>
      <c r="I67" s="1028"/>
      <c r="J67" s="1028"/>
      <c r="K67" s="1028"/>
      <c r="L67" s="1028"/>
      <c r="M67" s="1028"/>
      <c r="N67" s="1028"/>
      <c r="O67" s="1028"/>
      <c r="P67" s="1029"/>
      <c r="Q67" s="1033"/>
      <c r="R67" s="1034"/>
      <c r="S67" s="1034"/>
      <c r="T67" s="1034"/>
      <c r="U67" s="1035"/>
      <c r="V67" s="1033"/>
      <c r="W67" s="1034"/>
      <c r="X67" s="1034"/>
      <c r="Y67" s="1034"/>
      <c r="Z67" s="1035"/>
      <c r="AA67" s="1033"/>
      <c r="AB67" s="1034"/>
      <c r="AC67" s="1034"/>
      <c r="AD67" s="1034"/>
      <c r="AE67" s="1035"/>
      <c r="AF67" s="1039"/>
      <c r="AG67" s="1040"/>
      <c r="AH67" s="1040"/>
      <c r="AI67" s="1040"/>
      <c r="AJ67" s="1041"/>
      <c r="AK67" s="1042"/>
      <c r="AL67" s="1028"/>
      <c r="AM67" s="1028"/>
      <c r="AN67" s="1028"/>
      <c r="AO67" s="1029"/>
      <c r="AP67" s="1033"/>
      <c r="AQ67" s="1034"/>
      <c r="AR67" s="1034"/>
      <c r="AS67" s="1034"/>
      <c r="AT67" s="1035"/>
      <c r="AU67" s="1033"/>
      <c r="AV67" s="1034"/>
      <c r="AW67" s="1034"/>
      <c r="AX67" s="1034"/>
      <c r="AY67" s="1035"/>
      <c r="AZ67" s="1033"/>
      <c r="BA67" s="1034"/>
      <c r="BB67" s="1034"/>
      <c r="BC67" s="1034"/>
      <c r="BD67" s="1045"/>
      <c r="BE67" s="231"/>
      <c r="BF67" s="231"/>
      <c r="BG67" s="231"/>
      <c r="BH67" s="231"/>
      <c r="BI67" s="231"/>
      <c r="BJ67" s="231"/>
      <c r="BK67" s="231"/>
      <c r="BL67" s="231"/>
      <c r="BM67" s="231"/>
      <c r="BN67" s="231"/>
      <c r="BO67" s="231"/>
      <c r="BP67" s="231"/>
      <c r="BQ67" s="228">
        <v>61</v>
      </c>
      <c r="BR67" s="233"/>
      <c r="BS67" s="969"/>
      <c r="BT67" s="970"/>
      <c r="BU67" s="970"/>
      <c r="BV67" s="970"/>
      <c r="BW67" s="970"/>
      <c r="BX67" s="970"/>
      <c r="BY67" s="970"/>
      <c r="BZ67" s="970"/>
      <c r="CA67" s="970"/>
      <c r="CB67" s="970"/>
      <c r="CC67" s="970"/>
      <c r="CD67" s="970"/>
      <c r="CE67" s="970"/>
      <c r="CF67" s="970"/>
      <c r="CG67" s="979"/>
      <c r="CH67" s="980"/>
      <c r="CI67" s="981"/>
      <c r="CJ67" s="981"/>
      <c r="CK67" s="981"/>
      <c r="CL67" s="982"/>
      <c r="CM67" s="980"/>
      <c r="CN67" s="981"/>
      <c r="CO67" s="981"/>
      <c r="CP67" s="981"/>
      <c r="CQ67" s="982"/>
      <c r="CR67" s="980"/>
      <c r="CS67" s="981"/>
      <c r="CT67" s="981"/>
      <c r="CU67" s="981"/>
      <c r="CV67" s="982"/>
      <c r="CW67" s="980"/>
      <c r="CX67" s="981"/>
      <c r="CY67" s="981"/>
      <c r="CZ67" s="981"/>
      <c r="DA67" s="982"/>
      <c r="DB67" s="980"/>
      <c r="DC67" s="981"/>
      <c r="DD67" s="981"/>
      <c r="DE67" s="981"/>
      <c r="DF67" s="982"/>
      <c r="DG67" s="980"/>
      <c r="DH67" s="981"/>
      <c r="DI67" s="981"/>
      <c r="DJ67" s="981"/>
      <c r="DK67" s="982"/>
      <c r="DL67" s="980"/>
      <c r="DM67" s="981"/>
      <c r="DN67" s="981"/>
      <c r="DO67" s="981"/>
      <c r="DP67" s="982"/>
      <c r="DQ67" s="980"/>
      <c r="DR67" s="981"/>
      <c r="DS67" s="981"/>
      <c r="DT67" s="981"/>
      <c r="DU67" s="982"/>
      <c r="DV67" s="969"/>
      <c r="DW67" s="970"/>
      <c r="DX67" s="970"/>
      <c r="DY67" s="970"/>
      <c r="DZ67" s="971"/>
      <c r="EA67" s="220"/>
    </row>
    <row r="68" spans="1:131" ht="26.25" customHeight="1" thickTop="1" x14ac:dyDescent="0.25">
      <c r="A68" s="226">
        <v>1</v>
      </c>
      <c r="B68" s="1014" t="s">
        <v>548</v>
      </c>
      <c r="C68" s="1015"/>
      <c r="D68" s="1015"/>
      <c r="E68" s="1015"/>
      <c r="F68" s="1015"/>
      <c r="G68" s="1015"/>
      <c r="H68" s="1015"/>
      <c r="I68" s="1015"/>
      <c r="J68" s="1015"/>
      <c r="K68" s="1015"/>
      <c r="L68" s="1015"/>
      <c r="M68" s="1015"/>
      <c r="N68" s="1015"/>
      <c r="O68" s="1015"/>
      <c r="P68" s="1016"/>
      <c r="Q68" s="1017">
        <v>1238</v>
      </c>
      <c r="R68" s="1011"/>
      <c r="S68" s="1011"/>
      <c r="T68" s="1011"/>
      <c r="U68" s="1011"/>
      <c r="V68" s="1011">
        <v>1143</v>
      </c>
      <c r="W68" s="1011"/>
      <c r="X68" s="1011"/>
      <c r="Y68" s="1011"/>
      <c r="Z68" s="1011"/>
      <c r="AA68" s="1011">
        <v>95</v>
      </c>
      <c r="AB68" s="1011"/>
      <c r="AC68" s="1011"/>
      <c r="AD68" s="1011"/>
      <c r="AE68" s="1011"/>
      <c r="AF68" s="1011">
        <v>95</v>
      </c>
      <c r="AG68" s="1011"/>
      <c r="AH68" s="1011"/>
      <c r="AI68" s="1011"/>
      <c r="AJ68" s="1011"/>
      <c r="AK68" s="1011" t="s">
        <v>486</v>
      </c>
      <c r="AL68" s="1011"/>
      <c r="AM68" s="1011"/>
      <c r="AN68" s="1011"/>
      <c r="AO68" s="1011"/>
      <c r="AP68" s="1011" t="s">
        <v>486</v>
      </c>
      <c r="AQ68" s="1011"/>
      <c r="AR68" s="1011"/>
      <c r="AS68" s="1011"/>
      <c r="AT68" s="1011"/>
      <c r="AU68" s="1011" t="s">
        <v>486</v>
      </c>
      <c r="AV68" s="1011"/>
      <c r="AW68" s="1011"/>
      <c r="AX68" s="1011"/>
      <c r="AY68" s="1011"/>
      <c r="AZ68" s="1012"/>
      <c r="BA68" s="1012"/>
      <c r="BB68" s="1012"/>
      <c r="BC68" s="1012"/>
      <c r="BD68" s="1013"/>
      <c r="BE68" s="231"/>
      <c r="BF68" s="231"/>
      <c r="BG68" s="231"/>
      <c r="BH68" s="231"/>
      <c r="BI68" s="231"/>
      <c r="BJ68" s="231"/>
      <c r="BK68" s="231"/>
      <c r="BL68" s="231"/>
      <c r="BM68" s="231"/>
      <c r="BN68" s="231"/>
      <c r="BO68" s="231"/>
      <c r="BP68" s="231"/>
      <c r="BQ68" s="228">
        <v>62</v>
      </c>
      <c r="BR68" s="233"/>
      <c r="BS68" s="969"/>
      <c r="BT68" s="970"/>
      <c r="BU68" s="970"/>
      <c r="BV68" s="970"/>
      <c r="BW68" s="970"/>
      <c r="BX68" s="970"/>
      <c r="BY68" s="970"/>
      <c r="BZ68" s="970"/>
      <c r="CA68" s="970"/>
      <c r="CB68" s="970"/>
      <c r="CC68" s="970"/>
      <c r="CD68" s="970"/>
      <c r="CE68" s="970"/>
      <c r="CF68" s="970"/>
      <c r="CG68" s="979"/>
      <c r="CH68" s="980"/>
      <c r="CI68" s="981"/>
      <c r="CJ68" s="981"/>
      <c r="CK68" s="981"/>
      <c r="CL68" s="982"/>
      <c r="CM68" s="980"/>
      <c r="CN68" s="981"/>
      <c r="CO68" s="981"/>
      <c r="CP68" s="981"/>
      <c r="CQ68" s="982"/>
      <c r="CR68" s="980"/>
      <c r="CS68" s="981"/>
      <c r="CT68" s="981"/>
      <c r="CU68" s="981"/>
      <c r="CV68" s="982"/>
      <c r="CW68" s="980"/>
      <c r="CX68" s="981"/>
      <c r="CY68" s="981"/>
      <c r="CZ68" s="981"/>
      <c r="DA68" s="982"/>
      <c r="DB68" s="980"/>
      <c r="DC68" s="981"/>
      <c r="DD68" s="981"/>
      <c r="DE68" s="981"/>
      <c r="DF68" s="982"/>
      <c r="DG68" s="980"/>
      <c r="DH68" s="981"/>
      <c r="DI68" s="981"/>
      <c r="DJ68" s="981"/>
      <c r="DK68" s="982"/>
      <c r="DL68" s="980"/>
      <c r="DM68" s="981"/>
      <c r="DN68" s="981"/>
      <c r="DO68" s="981"/>
      <c r="DP68" s="982"/>
      <c r="DQ68" s="980"/>
      <c r="DR68" s="981"/>
      <c r="DS68" s="981"/>
      <c r="DT68" s="981"/>
      <c r="DU68" s="982"/>
      <c r="DV68" s="969"/>
      <c r="DW68" s="970"/>
      <c r="DX68" s="970"/>
      <c r="DY68" s="970"/>
      <c r="DZ68" s="971"/>
      <c r="EA68" s="220"/>
    </row>
    <row r="69" spans="1:131" ht="26.25" customHeight="1" x14ac:dyDescent="0.25">
      <c r="A69" s="228">
        <v>2</v>
      </c>
      <c r="B69" s="1002" t="s">
        <v>549</v>
      </c>
      <c r="C69" s="1003"/>
      <c r="D69" s="1003"/>
      <c r="E69" s="1003"/>
      <c r="F69" s="1003"/>
      <c r="G69" s="1003"/>
      <c r="H69" s="1003"/>
      <c r="I69" s="1003"/>
      <c r="J69" s="1003"/>
      <c r="K69" s="1003"/>
      <c r="L69" s="1003"/>
      <c r="M69" s="1003"/>
      <c r="N69" s="1003"/>
      <c r="O69" s="1003"/>
      <c r="P69" s="1004"/>
      <c r="Q69" s="1005">
        <v>286479</v>
      </c>
      <c r="R69" s="1006"/>
      <c r="S69" s="1006"/>
      <c r="T69" s="1006"/>
      <c r="U69" s="1006"/>
      <c r="V69" s="1006">
        <v>283821</v>
      </c>
      <c r="W69" s="1006"/>
      <c r="X69" s="1006"/>
      <c r="Y69" s="1006"/>
      <c r="Z69" s="1006"/>
      <c r="AA69" s="1006">
        <v>2657</v>
      </c>
      <c r="AB69" s="1006"/>
      <c r="AC69" s="1006"/>
      <c r="AD69" s="1006"/>
      <c r="AE69" s="1006"/>
      <c r="AF69" s="1006">
        <v>2657</v>
      </c>
      <c r="AG69" s="1006"/>
      <c r="AH69" s="1006"/>
      <c r="AI69" s="1006"/>
      <c r="AJ69" s="1006"/>
      <c r="AK69" s="1006">
        <v>1846</v>
      </c>
      <c r="AL69" s="1006"/>
      <c r="AM69" s="1006"/>
      <c r="AN69" s="1006"/>
      <c r="AO69" s="1006"/>
      <c r="AP69" s="1006" t="s">
        <v>486</v>
      </c>
      <c r="AQ69" s="1006"/>
      <c r="AR69" s="1006"/>
      <c r="AS69" s="1006"/>
      <c r="AT69" s="1006"/>
      <c r="AU69" s="1006" t="s">
        <v>486</v>
      </c>
      <c r="AV69" s="1006"/>
      <c r="AW69" s="1006"/>
      <c r="AX69" s="1006"/>
      <c r="AY69" s="1006"/>
      <c r="AZ69" s="996"/>
      <c r="BA69" s="996"/>
      <c r="BB69" s="996"/>
      <c r="BC69" s="996"/>
      <c r="BD69" s="997"/>
      <c r="BE69" s="231"/>
      <c r="BF69" s="231"/>
      <c r="BG69" s="231"/>
      <c r="BH69" s="231"/>
      <c r="BI69" s="231"/>
      <c r="BJ69" s="231"/>
      <c r="BK69" s="231"/>
      <c r="BL69" s="231"/>
      <c r="BM69" s="231"/>
      <c r="BN69" s="231"/>
      <c r="BO69" s="231"/>
      <c r="BP69" s="231"/>
      <c r="BQ69" s="228">
        <v>63</v>
      </c>
      <c r="BR69" s="233"/>
      <c r="BS69" s="969"/>
      <c r="BT69" s="970"/>
      <c r="BU69" s="970"/>
      <c r="BV69" s="970"/>
      <c r="BW69" s="970"/>
      <c r="BX69" s="970"/>
      <c r="BY69" s="970"/>
      <c r="BZ69" s="970"/>
      <c r="CA69" s="970"/>
      <c r="CB69" s="970"/>
      <c r="CC69" s="970"/>
      <c r="CD69" s="970"/>
      <c r="CE69" s="970"/>
      <c r="CF69" s="970"/>
      <c r="CG69" s="979"/>
      <c r="CH69" s="980"/>
      <c r="CI69" s="981"/>
      <c r="CJ69" s="981"/>
      <c r="CK69" s="981"/>
      <c r="CL69" s="982"/>
      <c r="CM69" s="980"/>
      <c r="CN69" s="981"/>
      <c r="CO69" s="981"/>
      <c r="CP69" s="981"/>
      <c r="CQ69" s="982"/>
      <c r="CR69" s="980"/>
      <c r="CS69" s="981"/>
      <c r="CT69" s="981"/>
      <c r="CU69" s="981"/>
      <c r="CV69" s="982"/>
      <c r="CW69" s="980"/>
      <c r="CX69" s="981"/>
      <c r="CY69" s="981"/>
      <c r="CZ69" s="981"/>
      <c r="DA69" s="982"/>
      <c r="DB69" s="980"/>
      <c r="DC69" s="981"/>
      <c r="DD69" s="981"/>
      <c r="DE69" s="981"/>
      <c r="DF69" s="982"/>
      <c r="DG69" s="980"/>
      <c r="DH69" s="981"/>
      <c r="DI69" s="981"/>
      <c r="DJ69" s="981"/>
      <c r="DK69" s="982"/>
      <c r="DL69" s="980"/>
      <c r="DM69" s="981"/>
      <c r="DN69" s="981"/>
      <c r="DO69" s="981"/>
      <c r="DP69" s="982"/>
      <c r="DQ69" s="980"/>
      <c r="DR69" s="981"/>
      <c r="DS69" s="981"/>
      <c r="DT69" s="981"/>
      <c r="DU69" s="982"/>
      <c r="DV69" s="969"/>
      <c r="DW69" s="970"/>
      <c r="DX69" s="970"/>
      <c r="DY69" s="970"/>
      <c r="DZ69" s="971"/>
      <c r="EA69" s="220"/>
    </row>
    <row r="70" spans="1:131" ht="26.25" customHeight="1" x14ac:dyDescent="0.25">
      <c r="A70" s="228">
        <v>3</v>
      </c>
      <c r="B70" s="1002" t="s">
        <v>550</v>
      </c>
      <c r="C70" s="1003"/>
      <c r="D70" s="1003"/>
      <c r="E70" s="1003"/>
      <c r="F70" s="1003"/>
      <c r="G70" s="1003"/>
      <c r="H70" s="1003"/>
      <c r="I70" s="1003"/>
      <c r="J70" s="1003"/>
      <c r="K70" s="1003"/>
      <c r="L70" s="1003"/>
      <c r="M70" s="1003"/>
      <c r="N70" s="1003"/>
      <c r="O70" s="1003"/>
      <c r="P70" s="1004"/>
      <c r="Q70" s="1005">
        <v>2597</v>
      </c>
      <c r="R70" s="1006"/>
      <c r="S70" s="1006"/>
      <c r="T70" s="1006"/>
      <c r="U70" s="1006"/>
      <c r="V70" s="1006">
        <v>2486</v>
      </c>
      <c r="W70" s="1006"/>
      <c r="X70" s="1006"/>
      <c r="Y70" s="1006"/>
      <c r="Z70" s="1006"/>
      <c r="AA70" s="1006">
        <v>111</v>
      </c>
      <c r="AB70" s="1006"/>
      <c r="AC70" s="1006"/>
      <c r="AD70" s="1006"/>
      <c r="AE70" s="1006"/>
      <c r="AF70" s="1006">
        <v>111</v>
      </c>
      <c r="AG70" s="1006"/>
      <c r="AH70" s="1006"/>
      <c r="AI70" s="1006"/>
      <c r="AJ70" s="1006"/>
      <c r="AK70" s="1006">
        <v>18</v>
      </c>
      <c r="AL70" s="1006"/>
      <c r="AM70" s="1006"/>
      <c r="AN70" s="1006"/>
      <c r="AO70" s="1006"/>
      <c r="AP70" s="1006">
        <v>2490</v>
      </c>
      <c r="AQ70" s="1006"/>
      <c r="AR70" s="1006"/>
      <c r="AS70" s="1006"/>
      <c r="AT70" s="1006"/>
      <c r="AU70" s="1006">
        <v>380</v>
      </c>
      <c r="AV70" s="1006"/>
      <c r="AW70" s="1006"/>
      <c r="AX70" s="1006"/>
      <c r="AY70" s="1006"/>
      <c r="AZ70" s="996"/>
      <c r="BA70" s="996"/>
      <c r="BB70" s="996"/>
      <c r="BC70" s="996"/>
      <c r="BD70" s="997"/>
      <c r="BE70" s="231"/>
      <c r="BF70" s="231"/>
      <c r="BG70" s="231"/>
      <c r="BH70" s="231"/>
      <c r="BI70" s="231"/>
      <c r="BJ70" s="231"/>
      <c r="BK70" s="231"/>
      <c r="BL70" s="231"/>
      <c r="BM70" s="231"/>
      <c r="BN70" s="231"/>
      <c r="BO70" s="231"/>
      <c r="BP70" s="231"/>
      <c r="BQ70" s="228">
        <v>64</v>
      </c>
      <c r="BR70" s="233"/>
      <c r="BS70" s="969"/>
      <c r="BT70" s="970"/>
      <c r="BU70" s="970"/>
      <c r="BV70" s="970"/>
      <c r="BW70" s="970"/>
      <c r="BX70" s="970"/>
      <c r="BY70" s="970"/>
      <c r="BZ70" s="970"/>
      <c r="CA70" s="970"/>
      <c r="CB70" s="970"/>
      <c r="CC70" s="970"/>
      <c r="CD70" s="970"/>
      <c r="CE70" s="970"/>
      <c r="CF70" s="970"/>
      <c r="CG70" s="979"/>
      <c r="CH70" s="980"/>
      <c r="CI70" s="981"/>
      <c r="CJ70" s="981"/>
      <c r="CK70" s="981"/>
      <c r="CL70" s="982"/>
      <c r="CM70" s="980"/>
      <c r="CN70" s="981"/>
      <c r="CO70" s="981"/>
      <c r="CP70" s="981"/>
      <c r="CQ70" s="982"/>
      <c r="CR70" s="980"/>
      <c r="CS70" s="981"/>
      <c r="CT70" s="981"/>
      <c r="CU70" s="981"/>
      <c r="CV70" s="982"/>
      <c r="CW70" s="980"/>
      <c r="CX70" s="981"/>
      <c r="CY70" s="981"/>
      <c r="CZ70" s="981"/>
      <c r="DA70" s="982"/>
      <c r="DB70" s="980"/>
      <c r="DC70" s="981"/>
      <c r="DD70" s="981"/>
      <c r="DE70" s="981"/>
      <c r="DF70" s="982"/>
      <c r="DG70" s="980"/>
      <c r="DH70" s="981"/>
      <c r="DI70" s="981"/>
      <c r="DJ70" s="981"/>
      <c r="DK70" s="982"/>
      <c r="DL70" s="980"/>
      <c r="DM70" s="981"/>
      <c r="DN70" s="981"/>
      <c r="DO70" s="981"/>
      <c r="DP70" s="982"/>
      <c r="DQ70" s="980"/>
      <c r="DR70" s="981"/>
      <c r="DS70" s="981"/>
      <c r="DT70" s="981"/>
      <c r="DU70" s="982"/>
      <c r="DV70" s="969"/>
      <c r="DW70" s="970"/>
      <c r="DX70" s="970"/>
      <c r="DY70" s="970"/>
      <c r="DZ70" s="971"/>
      <c r="EA70" s="220"/>
    </row>
    <row r="71" spans="1:131" ht="26.25" customHeight="1" x14ac:dyDescent="0.25">
      <c r="A71" s="228">
        <v>4</v>
      </c>
      <c r="B71" s="1002" t="s">
        <v>551</v>
      </c>
      <c r="C71" s="1003"/>
      <c r="D71" s="1003"/>
      <c r="E71" s="1003"/>
      <c r="F71" s="1003"/>
      <c r="G71" s="1003"/>
      <c r="H71" s="1003"/>
      <c r="I71" s="1003"/>
      <c r="J71" s="1003"/>
      <c r="K71" s="1003"/>
      <c r="L71" s="1003"/>
      <c r="M71" s="1003"/>
      <c r="N71" s="1003"/>
      <c r="O71" s="1003"/>
      <c r="P71" s="1004"/>
      <c r="Q71" s="1005">
        <v>1353</v>
      </c>
      <c r="R71" s="1006"/>
      <c r="S71" s="1006"/>
      <c r="T71" s="1006"/>
      <c r="U71" s="1006"/>
      <c r="V71" s="1006">
        <v>1134</v>
      </c>
      <c r="W71" s="1006"/>
      <c r="X71" s="1006"/>
      <c r="Y71" s="1006"/>
      <c r="Z71" s="1006"/>
      <c r="AA71" s="1006">
        <v>219</v>
      </c>
      <c r="AB71" s="1006"/>
      <c r="AC71" s="1006"/>
      <c r="AD71" s="1006"/>
      <c r="AE71" s="1006"/>
      <c r="AF71" s="1006">
        <v>219</v>
      </c>
      <c r="AG71" s="1006"/>
      <c r="AH71" s="1006"/>
      <c r="AI71" s="1006"/>
      <c r="AJ71" s="1006"/>
      <c r="AK71" s="1006" t="s">
        <v>486</v>
      </c>
      <c r="AL71" s="1006"/>
      <c r="AM71" s="1006"/>
      <c r="AN71" s="1006"/>
      <c r="AO71" s="1006"/>
      <c r="AP71" s="1006">
        <v>398</v>
      </c>
      <c r="AQ71" s="1006"/>
      <c r="AR71" s="1006"/>
      <c r="AS71" s="1006"/>
      <c r="AT71" s="1006"/>
      <c r="AU71" s="1006">
        <v>51</v>
      </c>
      <c r="AV71" s="1006"/>
      <c r="AW71" s="1006"/>
      <c r="AX71" s="1006"/>
      <c r="AY71" s="1006"/>
      <c r="AZ71" s="996"/>
      <c r="BA71" s="996"/>
      <c r="BB71" s="996"/>
      <c r="BC71" s="996"/>
      <c r="BD71" s="997"/>
      <c r="BE71" s="231"/>
      <c r="BF71" s="231"/>
      <c r="BG71" s="231"/>
      <c r="BH71" s="231"/>
      <c r="BI71" s="231"/>
      <c r="BJ71" s="231"/>
      <c r="BK71" s="231"/>
      <c r="BL71" s="231"/>
      <c r="BM71" s="231"/>
      <c r="BN71" s="231"/>
      <c r="BO71" s="231"/>
      <c r="BP71" s="231"/>
      <c r="BQ71" s="228">
        <v>65</v>
      </c>
      <c r="BR71" s="233"/>
      <c r="BS71" s="969"/>
      <c r="BT71" s="970"/>
      <c r="BU71" s="970"/>
      <c r="BV71" s="970"/>
      <c r="BW71" s="970"/>
      <c r="BX71" s="970"/>
      <c r="BY71" s="970"/>
      <c r="BZ71" s="970"/>
      <c r="CA71" s="970"/>
      <c r="CB71" s="970"/>
      <c r="CC71" s="970"/>
      <c r="CD71" s="970"/>
      <c r="CE71" s="970"/>
      <c r="CF71" s="970"/>
      <c r="CG71" s="979"/>
      <c r="CH71" s="980"/>
      <c r="CI71" s="981"/>
      <c r="CJ71" s="981"/>
      <c r="CK71" s="981"/>
      <c r="CL71" s="982"/>
      <c r="CM71" s="980"/>
      <c r="CN71" s="981"/>
      <c r="CO71" s="981"/>
      <c r="CP71" s="981"/>
      <c r="CQ71" s="982"/>
      <c r="CR71" s="980"/>
      <c r="CS71" s="981"/>
      <c r="CT71" s="981"/>
      <c r="CU71" s="981"/>
      <c r="CV71" s="982"/>
      <c r="CW71" s="980"/>
      <c r="CX71" s="981"/>
      <c r="CY71" s="981"/>
      <c r="CZ71" s="981"/>
      <c r="DA71" s="982"/>
      <c r="DB71" s="980"/>
      <c r="DC71" s="981"/>
      <c r="DD71" s="981"/>
      <c r="DE71" s="981"/>
      <c r="DF71" s="982"/>
      <c r="DG71" s="980"/>
      <c r="DH71" s="981"/>
      <c r="DI71" s="981"/>
      <c r="DJ71" s="981"/>
      <c r="DK71" s="982"/>
      <c r="DL71" s="980"/>
      <c r="DM71" s="981"/>
      <c r="DN71" s="981"/>
      <c r="DO71" s="981"/>
      <c r="DP71" s="982"/>
      <c r="DQ71" s="980"/>
      <c r="DR71" s="981"/>
      <c r="DS71" s="981"/>
      <c r="DT71" s="981"/>
      <c r="DU71" s="982"/>
      <c r="DV71" s="969"/>
      <c r="DW71" s="970"/>
      <c r="DX71" s="970"/>
      <c r="DY71" s="970"/>
      <c r="DZ71" s="971"/>
      <c r="EA71" s="220"/>
    </row>
    <row r="72" spans="1:131" ht="26.25" customHeight="1" x14ac:dyDescent="0.25">
      <c r="A72" s="228">
        <v>5</v>
      </c>
      <c r="B72" s="1002" t="s">
        <v>552</v>
      </c>
      <c r="C72" s="1003"/>
      <c r="D72" s="1003"/>
      <c r="E72" s="1003"/>
      <c r="F72" s="1003"/>
      <c r="G72" s="1003"/>
      <c r="H72" s="1003"/>
      <c r="I72" s="1003"/>
      <c r="J72" s="1003"/>
      <c r="K72" s="1003"/>
      <c r="L72" s="1003"/>
      <c r="M72" s="1003"/>
      <c r="N72" s="1003"/>
      <c r="O72" s="1003"/>
      <c r="P72" s="1004"/>
      <c r="Q72" s="1005">
        <v>17</v>
      </c>
      <c r="R72" s="1006"/>
      <c r="S72" s="1006"/>
      <c r="T72" s="1006"/>
      <c r="U72" s="1006"/>
      <c r="V72" s="1006">
        <v>13</v>
      </c>
      <c r="W72" s="1006"/>
      <c r="X72" s="1006"/>
      <c r="Y72" s="1006"/>
      <c r="Z72" s="1006"/>
      <c r="AA72" s="1006">
        <v>4</v>
      </c>
      <c r="AB72" s="1006"/>
      <c r="AC72" s="1006"/>
      <c r="AD72" s="1006"/>
      <c r="AE72" s="1006"/>
      <c r="AF72" s="1006">
        <v>4</v>
      </c>
      <c r="AG72" s="1006"/>
      <c r="AH72" s="1006"/>
      <c r="AI72" s="1006"/>
      <c r="AJ72" s="1006"/>
      <c r="AK72" s="1006" t="s">
        <v>486</v>
      </c>
      <c r="AL72" s="1006"/>
      <c r="AM72" s="1006"/>
      <c r="AN72" s="1006"/>
      <c r="AO72" s="1006"/>
      <c r="AP72" s="1006" t="s">
        <v>486</v>
      </c>
      <c r="AQ72" s="1006"/>
      <c r="AR72" s="1006"/>
      <c r="AS72" s="1006"/>
      <c r="AT72" s="1006"/>
      <c r="AU72" s="1006" t="s">
        <v>486</v>
      </c>
      <c r="AV72" s="1006"/>
      <c r="AW72" s="1006"/>
      <c r="AX72" s="1006"/>
      <c r="AY72" s="1006"/>
      <c r="AZ72" s="996"/>
      <c r="BA72" s="996"/>
      <c r="BB72" s="996"/>
      <c r="BC72" s="996"/>
      <c r="BD72" s="997"/>
      <c r="BE72" s="231"/>
      <c r="BF72" s="231"/>
      <c r="BG72" s="231"/>
      <c r="BH72" s="231"/>
      <c r="BI72" s="231"/>
      <c r="BJ72" s="231"/>
      <c r="BK72" s="231"/>
      <c r="BL72" s="231"/>
      <c r="BM72" s="231"/>
      <c r="BN72" s="231"/>
      <c r="BO72" s="231"/>
      <c r="BP72" s="231"/>
      <c r="BQ72" s="228">
        <v>66</v>
      </c>
      <c r="BR72" s="233"/>
      <c r="BS72" s="969"/>
      <c r="BT72" s="970"/>
      <c r="BU72" s="970"/>
      <c r="BV72" s="970"/>
      <c r="BW72" s="970"/>
      <c r="BX72" s="970"/>
      <c r="BY72" s="970"/>
      <c r="BZ72" s="970"/>
      <c r="CA72" s="970"/>
      <c r="CB72" s="970"/>
      <c r="CC72" s="970"/>
      <c r="CD72" s="970"/>
      <c r="CE72" s="970"/>
      <c r="CF72" s="970"/>
      <c r="CG72" s="979"/>
      <c r="CH72" s="980"/>
      <c r="CI72" s="981"/>
      <c r="CJ72" s="981"/>
      <c r="CK72" s="981"/>
      <c r="CL72" s="982"/>
      <c r="CM72" s="980"/>
      <c r="CN72" s="981"/>
      <c r="CO72" s="981"/>
      <c r="CP72" s="981"/>
      <c r="CQ72" s="982"/>
      <c r="CR72" s="980"/>
      <c r="CS72" s="981"/>
      <c r="CT72" s="981"/>
      <c r="CU72" s="981"/>
      <c r="CV72" s="982"/>
      <c r="CW72" s="980"/>
      <c r="CX72" s="981"/>
      <c r="CY72" s="981"/>
      <c r="CZ72" s="981"/>
      <c r="DA72" s="982"/>
      <c r="DB72" s="980"/>
      <c r="DC72" s="981"/>
      <c r="DD72" s="981"/>
      <c r="DE72" s="981"/>
      <c r="DF72" s="982"/>
      <c r="DG72" s="980"/>
      <c r="DH72" s="981"/>
      <c r="DI72" s="981"/>
      <c r="DJ72" s="981"/>
      <c r="DK72" s="982"/>
      <c r="DL72" s="980"/>
      <c r="DM72" s="981"/>
      <c r="DN72" s="981"/>
      <c r="DO72" s="981"/>
      <c r="DP72" s="982"/>
      <c r="DQ72" s="980"/>
      <c r="DR72" s="981"/>
      <c r="DS72" s="981"/>
      <c r="DT72" s="981"/>
      <c r="DU72" s="982"/>
      <c r="DV72" s="969"/>
      <c r="DW72" s="970"/>
      <c r="DX72" s="970"/>
      <c r="DY72" s="970"/>
      <c r="DZ72" s="971"/>
      <c r="EA72" s="220"/>
    </row>
    <row r="73" spans="1:131" ht="26.25" customHeight="1" x14ac:dyDescent="0.25">
      <c r="A73" s="228">
        <v>6</v>
      </c>
      <c r="B73" s="1002" t="s">
        <v>553</v>
      </c>
      <c r="C73" s="1003"/>
      <c r="D73" s="1003"/>
      <c r="E73" s="1003"/>
      <c r="F73" s="1003"/>
      <c r="G73" s="1003"/>
      <c r="H73" s="1003"/>
      <c r="I73" s="1003"/>
      <c r="J73" s="1003"/>
      <c r="K73" s="1003"/>
      <c r="L73" s="1003"/>
      <c r="M73" s="1003"/>
      <c r="N73" s="1003"/>
      <c r="O73" s="1003"/>
      <c r="P73" s="1004"/>
      <c r="Q73" s="1005">
        <v>43</v>
      </c>
      <c r="R73" s="1006"/>
      <c r="S73" s="1006"/>
      <c r="T73" s="1006"/>
      <c r="U73" s="1006"/>
      <c r="V73" s="1006">
        <v>37</v>
      </c>
      <c r="W73" s="1006"/>
      <c r="X73" s="1006"/>
      <c r="Y73" s="1006"/>
      <c r="Z73" s="1006"/>
      <c r="AA73" s="1006">
        <v>6</v>
      </c>
      <c r="AB73" s="1006"/>
      <c r="AC73" s="1006"/>
      <c r="AD73" s="1006"/>
      <c r="AE73" s="1006"/>
      <c r="AF73" s="1006">
        <v>6</v>
      </c>
      <c r="AG73" s="1006"/>
      <c r="AH73" s="1006"/>
      <c r="AI73" s="1006"/>
      <c r="AJ73" s="1006"/>
      <c r="AK73" s="1006" t="s">
        <v>486</v>
      </c>
      <c r="AL73" s="1006"/>
      <c r="AM73" s="1006"/>
      <c r="AN73" s="1006"/>
      <c r="AO73" s="1006"/>
      <c r="AP73" s="1006" t="s">
        <v>486</v>
      </c>
      <c r="AQ73" s="1006"/>
      <c r="AR73" s="1006"/>
      <c r="AS73" s="1006"/>
      <c r="AT73" s="1006"/>
      <c r="AU73" s="1006" t="s">
        <v>486</v>
      </c>
      <c r="AV73" s="1006"/>
      <c r="AW73" s="1006"/>
      <c r="AX73" s="1006"/>
      <c r="AY73" s="1006"/>
      <c r="AZ73" s="996"/>
      <c r="BA73" s="996"/>
      <c r="BB73" s="996"/>
      <c r="BC73" s="996"/>
      <c r="BD73" s="997"/>
      <c r="BE73" s="231"/>
      <c r="BF73" s="231"/>
      <c r="BG73" s="231"/>
      <c r="BH73" s="231"/>
      <c r="BI73" s="231"/>
      <c r="BJ73" s="231"/>
      <c r="BK73" s="231"/>
      <c r="BL73" s="231"/>
      <c r="BM73" s="231"/>
      <c r="BN73" s="231"/>
      <c r="BO73" s="231"/>
      <c r="BP73" s="231"/>
      <c r="BQ73" s="228">
        <v>67</v>
      </c>
      <c r="BR73" s="233"/>
      <c r="BS73" s="969"/>
      <c r="BT73" s="970"/>
      <c r="BU73" s="970"/>
      <c r="BV73" s="970"/>
      <c r="BW73" s="970"/>
      <c r="BX73" s="970"/>
      <c r="BY73" s="970"/>
      <c r="BZ73" s="970"/>
      <c r="CA73" s="970"/>
      <c r="CB73" s="970"/>
      <c r="CC73" s="970"/>
      <c r="CD73" s="970"/>
      <c r="CE73" s="970"/>
      <c r="CF73" s="970"/>
      <c r="CG73" s="979"/>
      <c r="CH73" s="980"/>
      <c r="CI73" s="981"/>
      <c r="CJ73" s="981"/>
      <c r="CK73" s="981"/>
      <c r="CL73" s="982"/>
      <c r="CM73" s="980"/>
      <c r="CN73" s="981"/>
      <c r="CO73" s="981"/>
      <c r="CP73" s="981"/>
      <c r="CQ73" s="982"/>
      <c r="CR73" s="980"/>
      <c r="CS73" s="981"/>
      <c r="CT73" s="981"/>
      <c r="CU73" s="981"/>
      <c r="CV73" s="982"/>
      <c r="CW73" s="980"/>
      <c r="CX73" s="981"/>
      <c r="CY73" s="981"/>
      <c r="CZ73" s="981"/>
      <c r="DA73" s="982"/>
      <c r="DB73" s="980"/>
      <c r="DC73" s="981"/>
      <c r="DD73" s="981"/>
      <c r="DE73" s="981"/>
      <c r="DF73" s="982"/>
      <c r="DG73" s="980"/>
      <c r="DH73" s="981"/>
      <c r="DI73" s="981"/>
      <c r="DJ73" s="981"/>
      <c r="DK73" s="982"/>
      <c r="DL73" s="980"/>
      <c r="DM73" s="981"/>
      <c r="DN73" s="981"/>
      <c r="DO73" s="981"/>
      <c r="DP73" s="982"/>
      <c r="DQ73" s="980"/>
      <c r="DR73" s="981"/>
      <c r="DS73" s="981"/>
      <c r="DT73" s="981"/>
      <c r="DU73" s="982"/>
      <c r="DV73" s="969"/>
      <c r="DW73" s="970"/>
      <c r="DX73" s="970"/>
      <c r="DY73" s="970"/>
      <c r="DZ73" s="971"/>
      <c r="EA73" s="220"/>
    </row>
    <row r="74" spans="1:131" ht="26.25" customHeight="1" x14ac:dyDescent="0.25">
      <c r="A74" s="228">
        <v>7</v>
      </c>
      <c r="B74" s="1002" t="s">
        <v>554</v>
      </c>
      <c r="C74" s="1003"/>
      <c r="D74" s="1003"/>
      <c r="E74" s="1003"/>
      <c r="F74" s="1003"/>
      <c r="G74" s="1003"/>
      <c r="H74" s="1003"/>
      <c r="I74" s="1003"/>
      <c r="J74" s="1003"/>
      <c r="K74" s="1003"/>
      <c r="L74" s="1003"/>
      <c r="M74" s="1003"/>
      <c r="N74" s="1003"/>
      <c r="O74" s="1003"/>
      <c r="P74" s="1004"/>
      <c r="Q74" s="1005">
        <v>1025</v>
      </c>
      <c r="R74" s="1006"/>
      <c r="S74" s="1006"/>
      <c r="T74" s="1006"/>
      <c r="U74" s="1006"/>
      <c r="V74" s="1006">
        <v>893</v>
      </c>
      <c r="W74" s="1006"/>
      <c r="X74" s="1006"/>
      <c r="Y74" s="1006"/>
      <c r="Z74" s="1006"/>
      <c r="AA74" s="1006">
        <v>132</v>
      </c>
      <c r="AB74" s="1006"/>
      <c r="AC74" s="1006"/>
      <c r="AD74" s="1006"/>
      <c r="AE74" s="1006"/>
      <c r="AF74" s="1006">
        <v>132</v>
      </c>
      <c r="AG74" s="1006"/>
      <c r="AH74" s="1006"/>
      <c r="AI74" s="1006"/>
      <c r="AJ74" s="1006"/>
      <c r="AK74" s="1006" t="s">
        <v>486</v>
      </c>
      <c r="AL74" s="1006"/>
      <c r="AM74" s="1006"/>
      <c r="AN74" s="1006"/>
      <c r="AO74" s="1006"/>
      <c r="AP74" s="1006">
        <v>1814</v>
      </c>
      <c r="AQ74" s="1006"/>
      <c r="AR74" s="1006"/>
      <c r="AS74" s="1006"/>
      <c r="AT74" s="1006"/>
      <c r="AU74" s="1006">
        <v>334</v>
      </c>
      <c r="AV74" s="1006"/>
      <c r="AW74" s="1006"/>
      <c r="AX74" s="1006"/>
      <c r="AY74" s="1006"/>
      <c r="AZ74" s="996"/>
      <c r="BA74" s="996"/>
      <c r="BB74" s="996"/>
      <c r="BC74" s="996"/>
      <c r="BD74" s="997"/>
      <c r="BE74" s="231"/>
      <c r="BF74" s="231"/>
      <c r="BG74" s="231"/>
      <c r="BH74" s="231"/>
      <c r="BI74" s="231"/>
      <c r="BJ74" s="231"/>
      <c r="BK74" s="231"/>
      <c r="BL74" s="231"/>
      <c r="BM74" s="231"/>
      <c r="BN74" s="231"/>
      <c r="BO74" s="231"/>
      <c r="BP74" s="231"/>
      <c r="BQ74" s="228">
        <v>68</v>
      </c>
      <c r="BR74" s="233"/>
      <c r="BS74" s="969"/>
      <c r="BT74" s="970"/>
      <c r="BU74" s="970"/>
      <c r="BV74" s="970"/>
      <c r="BW74" s="970"/>
      <c r="BX74" s="970"/>
      <c r="BY74" s="970"/>
      <c r="BZ74" s="970"/>
      <c r="CA74" s="970"/>
      <c r="CB74" s="970"/>
      <c r="CC74" s="970"/>
      <c r="CD74" s="970"/>
      <c r="CE74" s="970"/>
      <c r="CF74" s="970"/>
      <c r="CG74" s="979"/>
      <c r="CH74" s="980"/>
      <c r="CI74" s="981"/>
      <c r="CJ74" s="981"/>
      <c r="CK74" s="981"/>
      <c r="CL74" s="982"/>
      <c r="CM74" s="980"/>
      <c r="CN74" s="981"/>
      <c r="CO74" s="981"/>
      <c r="CP74" s="981"/>
      <c r="CQ74" s="982"/>
      <c r="CR74" s="980"/>
      <c r="CS74" s="981"/>
      <c r="CT74" s="981"/>
      <c r="CU74" s="981"/>
      <c r="CV74" s="982"/>
      <c r="CW74" s="980"/>
      <c r="CX74" s="981"/>
      <c r="CY74" s="981"/>
      <c r="CZ74" s="981"/>
      <c r="DA74" s="982"/>
      <c r="DB74" s="980"/>
      <c r="DC74" s="981"/>
      <c r="DD74" s="981"/>
      <c r="DE74" s="981"/>
      <c r="DF74" s="982"/>
      <c r="DG74" s="980"/>
      <c r="DH74" s="981"/>
      <c r="DI74" s="981"/>
      <c r="DJ74" s="981"/>
      <c r="DK74" s="982"/>
      <c r="DL74" s="980"/>
      <c r="DM74" s="981"/>
      <c r="DN74" s="981"/>
      <c r="DO74" s="981"/>
      <c r="DP74" s="982"/>
      <c r="DQ74" s="980"/>
      <c r="DR74" s="981"/>
      <c r="DS74" s="981"/>
      <c r="DT74" s="981"/>
      <c r="DU74" s="982"/>
      <c r="DV74" s="969"/>
      <c r="DW74" s="970"/>
      <c r="DX74" s="970"/>
      <c r="DY74" s="970"/>
      <c r="DZ74" s="971"/>
      <c r="EA74" s="220"/>
    </row>
    <row r="75" spans="1:131" ht="26.25" customHeight="1" x14ac:dyDescent="0.25">
      <c r="A75" s="228">
        <v>8</v>
      </c>
      <c r="B75" s="1002" t="s">
        <v>555</v>
      </c>
      <c r="C75" s="1003"/>
      <c r="D75" s="1003"/>
      <c r="E75" s="1003"/>
      <c r="F75" s="1003"/>
      <c r="G75" s="1003"/>
      <c r="H75" s="1003"/>
      <c r="I75" s="1003"/>
      <c r="J75" s="1003"/>
      <c r="K75" s="1003"/>
      <c r="L75" s="1003"/>
      <c r="M75" s="1003"/>
      <c r="N75" s="1003"/>
      <c r="O75" s="1003"/>
      <c r="P75" s="1004"/>
      <c r="Q75" s="1007">
        <v>532</v>
      </c>
      <c r="R75" s="1008"/>
      <c r="S75" s="1008"/>
      <c r="T75" s="1008"/>
      <c r="U75" s="1009"/>
      <c r="V75" s="1010">
        <v>523</v>
      </c>
      <c r="W75" s="1008"/>
      <c r="X75" s="1008"/>
      <c r="Y75" s="1008"/>
      <c r="Z75" s="1009"/>
      <c r="AA75" s="1010">
        <v>9</v>
      </c>
      <c r="AB75" s="1008"/>
      <c r="AC75" s="1008"/>
      <c r="AD75" s="1008"/>
      <c r="AE75" s="1009"/>
      <c r="AF75" s="1010">
        <v>9</v>
      </c>
      <c r="AG75" s="1008"/>
      <c r="AH75" s="1008"/>
      <c r="AI75" s="1008"/>
      <c r="AJ75" s="1009"/>
      <c r="AK75" s="1010" t="s">
        <v>486</v>
      </c>
      <c r="AL75" s="1008"/>
      <c r="AM75" s="1008"/>
      <c r="AN75" s="1008"/>
      <c r="AO75" s="1009"/>
      <c r="AP75" s="1010">
        <v>228</v>
      </c>
      <c r="AQ75" s="1008"/>
      <c r="AR75" s="1008"/>
      <c r="AS75" s="1008"/>
      <c r="AT75" s="1009"/>
      <c r="AU75" s="1010">
        <v>35</v>
      </c>
      <c r="AV75" s="1008"/>
      <c r="AW75" s="1008"/>
      <c r="AX75" s="1008"/>
      <c r="AY75" s="1009"/>
      <c r="AZ75" s="996"/>
      <c r="BA75" s="996"/>
      <c r="BB75" s="996"/>
      <c r="BC75" s="996"/>
      <c r="BD75" s="997"/>
      <c r="BE75" s="231"/>
      <c r="BF75" s="231"/>
      <c r="BG75" s="231"/>
      <c r="BH75" s="231"/>
      <c r="BI75" s="231"/>
      <c r="BJ75" s="231"/>
      <c r="BK75" s="231"/>
      <c r="BL75" s="231"/>
      <c r="BM75" s="231"/>
      <c r="BN75" s="231"/>
      <c r="BO75" s="231"/>
      <c r="BP75" s="231"/>
      <c r="BQ75" s="228">
        <v>69</v>
      </c>
      <c r="BR75" s="233"/>
      <c r="BS75" s="969"/>
      <c r="BT75" s="970"/>
      <c r="BU75" s="970"/>
      <c r="BV75" s="970"/>
      <c r="BW75" s="970"/>
      <c r="BX75" s="970"/>
      <c r="BY75" s="970"/>
      <c r="BZ75" s="970"/>
      <c r="CA75" s="970"/>
      <c r="CB75" s="970"/>
      <c r="CC75" s="970"/>
      <c r="CD75" s="970"/>
      <c r="CE75" s="970"/>
      <c r="CF75" s="970"/>
      <c r="CG75" s="979"/>
      <c r="CH75" s="980"/>
      <c r="CI75" s="981"/>
      <c r="CJ75" s="981"/>
      <c r="CK75" s="981"/>
      <c r="CL75" s="982"/>
      <c r="CM75" s="980"/>
      <c r="CN75" s="981"/>
      <c r="CO75" s="981"/>
      <c r="CP75" s="981"/>
      <c r="CQ75" s="982"/>
      <c r="CR75" s="980"/>
      <c r="CS75" s="981"/>
      <c r="CT75" s="981"/>
      <c r="CU75" s="981"/>
      <c r="CV75" s="982"/>
      <c r="CW75" s="980"/>
      <c r="CX75" s="981"/>
      <c r="CY75" s="981"/>
      <c r="CZ75" s="981"/>
      <c r="DA75" s="982"/>
      <c r="DB75" s="980"/>
      <c r="DC75" s="981"/>
      <c r="DD75" s="981"/>
      <c r="DE75" s="981"/>
      <c r="DF75" s="982"/>
      <c r="DG75" s="980"/>
      <c r="DH75" s="981"/>
      <c r="DI75" s="981"/>
      <c r="DJ75" s="981"/>
      <c r="DK75" s="982"/>
      <c r="DL75" s="980"/>
      <c r="DM75" s="981"/>
      <c r="DN75" s="981"/>
      <c r="DO75" s="981"/>
      <c r="DP75" s="982"/>
      <c r="DQ75" s="980"/>
      <c r="DR75" s="981"/>
      <c r="DS75" s="981"/>
      <c r="DT75" s="981"/>
      <c r="DU75" s="982"/>
      <c r="DV75" s="969"/>
      <c r="DW75" s="970"/>
      <c r="DX75" s="970"/>
      <c r="DY75" s="970"/>
      <c r="DZ75" s="971"/>
      <c r="EA75" s="220"/>
    </row>
    <row r="76" spans="1:131" ht="26.25" customHeight="1" x14ac:dyDescent="0.25">
      <c r="A76" s="228">
        <v>9</v>
      </c>
      <c r="B76" s="1002" t="s">
        <v>556</v>
      </c>
      <c r="C76" s="1003"/>
      <c r="D76" s="1003"/>
      <c r="E76" s="1003"/>
      <c r="F76" s="1003"/>
      <c r="G76" s="1003"/>
      <c r="H76" s="1003"/>
      <c r="I76" s="1003"/>
      <c r="J76" s="1003"/>
      <c r="K76" s="1003"/>
      <c r="L76" s="1003"/>
      <c r="M76" s="1003"/>
      <c r="N76" s="1003"/>
      <c r="O76" s="1003"/>
      <c r="P76" s="1004"/>
      <c r="Q76" s="1007">
        <v>84</v>
      </c>
      <c r="R76" s="1008"/>
      <c r="S76" s="1008"/>
      <c r="T76" s="1008"/>
      <c r="U76" s="1009"/>
      <c r="V76" s="1010">
        <v>11</v>
      </c>
      <c r="W76" s="1008"/>
      <c r="X76" s="1008"/>
      <c r="Y76" s="1008"/>
      <c r="Z76" s="1009"/>
      <c r="AA76" s="1010">
        <v>73</v>
      </c>
      <c r="AB76" s="1008"/>
      <c r="AC76" s="1008"/>
      <c r="AD76" s="1008"/>
      <c r="AE76" s="1009"/>
      <c r="AF76" s="1010">
        <v>73</v>
      </c>
      <c r="AG76" s="1008"/>
      <c r="AH76" s="1008"/>
      <c r="AI76" s="1008"/>
      <c r="AJ76" s="1009"/>
      <c r="AK76" s="1010">
        <v>1</v>
      </c>
      <c r="AL76" s="1008"/>
      <c r="AM76" s="1008"/>
      <c r="AN76" s="1008"/>
      <c r="AO76" s="1009"/>
      <c r="AP76" s="1010" t="s">
        <v>486</v>
      </c>
      <c r="AQ76" s="1008"/>
      <c r="AR76" s="1008"/>
      <c r="AS76" s="1008"/>
      <c r="AT76" s="1009"/>
      <c r="AU76" s="1010" t="s">
        <v>486</v>
      </c>
      <c r="AV76" s="1008"/>
      <c r="AW76" s="1008"/>
      <c r="AX76" s="1008"/>
      <c r="AY76" s="1009"/>
      <c r="AZ76" s="996"/>
      <c r="BA76" s="996"/>
      <c r="BB76" s="996"/>
      <c r="BC76" s="996"/>
      <c r="BD76" s="997"/>
      <c r="BE76" s="231"/>
      <c r="BF76" s="231"/>
      <c r="BG76" s="231"/>
      <c r="BH76" s="231"/>
      <c r="BI76" s="231"/>
      <c r="BJ76" s="231"/>
      <c r="BK76" s="231"/>
      <c r="BL76" s="231"/>
      <c r="BM76" s="231"/>
      <c r="BN76" s="231"/>
      <c r="BO76" s="231"/>
      <c r="BP76" s="231"/>
      <c r="BQ76" s="228">
        <v>70</v>
      </c>
      <c r="BR76" s="233"/>
      <c r="BS76" s="969"/>
      <c r="BT76" s="970"/>
      <c r="BU76" s="970"/>
      <c r="BV76" s="970"/>
      <c r="BW76" s="970"/>
      <c r="BX76" s="970"/>
      <c r="BY76" s="970"/>
      <c r="BZ76" s="970"/>
      <c r="CA76" s="970"/>
      <c r="CB76" s="970"/>
      <c r="CC76" s="970"/>
      <c r="CD76" s="970"/>
      <c r="CE76" s="970"/>
      <c r="CF76" s="970"/>
      <c r="CG76" s="979"/>
      <c r="CH76" s="980"/>
      <c r="CI76" s="981"/>
      <c r="CJ76" s="981"/>
      <c r="CK76" s="981"/>
      <c r="CL76" s="982"/>
      <c r="CM76" s="980"/>
      <c r="CN76" s="981"/>
      <c r="CO76" s="981"/>
      <c r="CP76" s="981"/>
      <c r="CQ76" s="982"/>
      <c r="CR76" s="980"/>
      <c r="CS76" s="981"/>
      <c r="CT76" s="981"/>
      <c r="CU76" s="981"/>
      <c r="CV76" s="982"/>
      <c r="CW76" s="980"/>
      <c r="CX76" s="981"/>
      <c r="CY76" s="981"/>
      <c r="CZ76" s="981"/>
      <c r="DA76" s="982"/>
      <c r="DB76" s="980"/>
      <c r="DC76" s="981"/>
      <c r="DD76" s="981"/>
      <c r="DE76" s="981"/>
      <c r="DF76" s="982"/>
      <c r="DG76" s="980"/>
      <c r="DH76" s="981"/>
      <c r="DI76" s="981"/>
      <c r="DJ76" s="981"/>
      <c r="DK76" s="982"/>
      <c r="DL76" s="980"/>
      <c r="DM76" s="981"/>
      <c r="DN76" s="981"/>
      <c r="DO76" s="981"/>
      <c r="DP76" s="982"/>
      <c r="DQ76" s="980"/>
      <c r="DR76" s="981"/>
      <c r="DS76" s="981"/>
      <c r="DT76" s="981"/>
      <c r="DU76" s="982"/>
      <c r="DV76" s="969"/>
      <c r="DW76" s="970"/>
      <c r="DX76" s="970"/>
      <c r="DY76" s="970"/>
      <c r="DZ76" s="971"/>
      <c r="EA76" s="220"/>
    </row>
    <row r="77" spans="1:131" ht="26.25" customHeight="1" x14ac:dyDescent="0.25">
      <c r="A77" s="228">
        <v>10</v>
      </c>
      <c r="B77" s="1002" t="s">
        <v>557</v>
      </c>
      <c r="C77" s="1003"/>
      <c r="D77" s="1003"/>
      <c r="E77" s="1003"/>
      <c r="F77" s="1003"/>
      <c r="G77" s="1003"/>
      <c r="H77" s="1003"/>
      <c r="I77" s="1003"/>
      <c r="J77" s="1003"/>
      <c r="K77" s="1003"/>
      <c r="L77" s="1003"/>
      <c r="M77" s="1003"/>
      <c r="N77" s="1003"/>
      <c r="O77" s="1003"/>
      <c r="P77" s="1004"/>
      <c r="Q77" s="1007">
        <v>722</v>
      </c>
      <c r="R77" s="1008"/>
      <c r="S77" s="1008"/>
      <c r="T77" s="1008"/>
      <c r="U77" s="1009"/>
      <c r="V77" s="1010">
        <v>641</v>
      </c>
      <c r="W77" s="1008"/>
      <c r="X77" s="1008"/>
      <c r="Y77" s="1008"/>
      <c r="Z77" s="1009"/>
      <c r="AA77" s="1010">
        <v>81</v>
      </c>
      <c r="AB77" s="1008"/>
      <c r="AC77" s="1008"/>
      <c r="AD77" s="1008"/>
      <c r="AE77" s="1009"/>
      <c r="AF77" s="1010">
        <v>81</v>
      </c>
      <c r="AG77" s="1008"/>
      <c r="AH77" s="1008"/>
      <c r="AI77" s="1008"/>
      <c r="AJ77" s="1009"/>
      <c r="AK77" s="1010">
        <v>128</v>
      </c>
      <c r="AL77" s="1008"/>
      <c r="AM77" s="1008"/>
      <c r="AN77" s="1008"/>
      <c r="AO77" s="1009"/>
      <c r="AP77" s="1010" t="s">
        <v>486</v>
      </c>
      <c r="AQ77" s="1008"/>
      <c r="AR77" s="1008"/>
      <c r="AS77" s="1008"/>
      <c r="AT77" s="1009"/>
      <c r="AU77" s="1010" t="s">
        <v>486</v>
      </c>
      <c r="AV77" s="1008"/>
      <c r="AW77" s="1008"/>
      <c r="AX77" s="1008"/>
      <c r="AY77" s="1009"/>
      <c r="AZ77" s="996"/>
      <c r="BA77" s="996"/>
      <c r="BB77" s="996"/>
      <c r="BC77" s="996"/>
      <c r="BD77" s="997"/>
      <c r="BE77" s="231"/>
      <c r="BF77" s="231"/>
      <c r="BG77" s="231"/>
      <c r="BH77" s="231"/>
      <c r="BI77" s="231"/>
      <c r="BJ77" s="231"/>
      <c r="BK77" s="231"/>
      <c r="BL77" s="231"/>
      <c r="BM77" s="231"/>
      <c r="BN77" s="231"/>
      <c r="BO77" s="231"/>
      <c r="BP77" s="231"/>
      <c r="BQ77" s="228">
        <v>71</v>
      </c>
      <c r="BR77" s="233"/>
      <c r="BS77" s="969"/>
      <c r="BT77" s="970"/>
      <c r="BU77" s="970"/>
      <c r="BV77" s="970"/>
      <c r="BW77" s="970"/>
      <c r="BX77" s="970"/>
      <c r="BY77" s="970"/>
      <c r="BZ77" s="970"/>
      <c r="CA77" s="970"/>
      <c r="CB77" s="970"/>
      <c r="CC77" s="970"/>
      <c r="CD77" s="970"/>
      <c r="CE77" s="970"/>
      <c r="CF77" s="970"/>
      <c r="CG77" s="979"/>
      <c r="CH77" s="980"/>
      <c r="CI77" s="981"/>
      <c r="CJ77" s="981"/>
      <c r="CK77" s="981"/>
      <c r="CL77" s="982"/>
      <c r="CM77" s="980"/>
      <c r="CN77" s="981"/>
      <c r="CO77" s="981"/>
      <c r="CP77" s="981"/>
      <c r="CQ77" s="982"/>
      <c r="CR77" s="980"/>
      <c r="CS77" s="981"/>
      <c r="CT77" s="981"/>
      <c r="CU77" s="981"/>
      <c r="CV77" s="982"/>
      <c r="CW77" s="980"/>
      <c r="CX77" s="981"/>
      <c r="CY77" s="981"/>
      <c r="CZ77" s="981"/>
      <c r="DA77" s="982"/>
      <c r="DB77" s="980"/>
      <c r="DC77" s="981"/>
      <c r="DD77" s="981"/>
      <c r="DE77" s="981"/>
      <c r="DF77" s="982"/>
      <c r="DG77" s="980"/>
      <c r="DH77" s="981"/>
      <c r="DI77" s="981"/>
      <c r="DJ77" s="981"/>
      <c r="DK77" s="982"/>
      <c r="DL77" s="980"/>
      <c r="DM77" s="981"/>
      <c r="DN77" s="981"/>
      <c r="DO77" s="981"/>
      <c r="DP77" s="982"/>
      <c r="DQ77" s="980"/>
      <c r="DR77" s="981"/>
      <c r="DS77" s="981"/>
      <c r="DT77" s="981"/>
      <c r="DU77" s="982"/>
      <c r="DV77" s="969"/>
      <c r="DW77" s="970"/>
      <c r="DX77" s="970"/>
      <c r="DY77" s="970"/>
      <c r="DZ77" s="971"/>
      <c r="EA77" s="220"/>
    </row>
    <row r="78" spans="1:131" ht="26.25" customHeight="1" x14ac:dyDescent="0.25">
      <c r="A78" s="228">
        <v>11</v>
      </c>
      <c r="B78" s="1002" t="s">
        <v>573</v>
      </c>
      <c r="C78" s="1003"/>
      <c r="D78" s="1003"/>
      <c r="E78" s="1003"/>
      <c r="F78" s="1003"/>
      <c r="G78" s="1003"/>
      <c r="H78" s="1003"/>
      <c r="I78" s="1003"/>
      <c r="J78" s="1003"/>
      <c r="K78" s="1003"/>
      <c r="L78" s="1003"/>
      <c r="M78" s="1003"/>
      <c r="N78" s="1003"/>
      <c r="O78" s="1003"/>
      <c r="P78" s="1004"/>
      <c r="Q78" s="1005">
        <v>5892</v>
      </c>
      <c r="R78" s="1006"/>
      <c r="S78" s="1006"/>
      <c r="T78" s="1006"/>
      <c r="U78" s="1006"/>
      <c r="V78" s="1006">
        <v>5654</v>
      </c>
      <c r="W78" s="1006"/>
      <c r="X78" s="1006"/>
      <c r="Y78" s="1006"/>
      <c r="Z78" s="1006"/>
      <c r="AA78" s="1006">
        <v>238</v>
      </c>
      <c r="AB78" s="1006"/>
      <c r="AC78" s="1006"/>
      <c r="AD78" s="1006"/>
      <c r="AE78" s="1006"/>
      <c r="AF78" s="1006">
        <v>238</v>
      </c>
      <c r="AG78" s="1006"/>
      <c r="AH78" s="1006"/>
      <c r="AI78" s="1006"/>
      <c r="AJ78" s="1006"/>
      <c r="AK78" s="1006" t="s">
        <v>486</v>
      </c>
      <c r="AL78" s="1006"/>
      <c r="AM78" s="1006"/>
      <c r="AN78" s="1006"/>
      <c r="AO78" s="1006"/>
      <c r="AP78" s="1006" t="s">
        <v>486</v>
      </c>
      <c r="AQ78" s="1006"/>
      <c r="AR78" s="1006"/>
      <c r="AS78" s="1006"/>
      <c r="AT78" s="1006"/>
      <c r="AU78" s="1006" t="s">
        <v>486</v>
      </c>
      <c r="AV78" s="1006"/>
      <c r="AW78" s="1006"/>
      <c r="AX78" s="1006"/>
      <c r="AY78" s="1006"/>
      <c r="AZ78" s="996"/>
      <c r="BA78" s="996"/>
      <c r="BB78" s="996"/>
      <c r="BC78" s="996"/>
      <c r="BD78" s="997"/>
      <c r="BE78" s="231"/>
      <c r="BF78" s="231"/>
      <c r="BG78" s="231"/>
      <c r="BH78" s="231"/>
      <c r="BI78" s="231"/>
      <c r="BJ78" s="220"/>
      <c r="BK78" s="220"/>
      <c r="BL78" s="220"/>
      <c r="BM78" s="220"/>
      <c r="BN78" s="220"/>
      <c r="BO78" s="231"/>
      <c r="BP78" s="231"/>
      <c r="BQ78" s="228">
        <v>72</v>
      </c>
      <c r="BR78" s="233"/>
      <c r="BS78" s="969"/>
      <c r="BT78" s="970"/>
      <c r="BU78" s="970"/>
      <c r="BV78" s="970"/>
      <c r="BW78" s="970"/>
      <c r="BX78" s="970"/>
      <c r="BY78" s="970"/>
      <c r="BZ78" s="970"/>
      <c r="CA78" s="970"/>
      <c r="CB78" s="970"/>
      <c r="CC78" s="970"/>
      <c r="CD78" s="970"/>
      <c r="CE78" s="970"/>
      <c r="CF78" s="970"/>
      <c r="CG78" s="979"/>
      <c r="CH78" s="980"/>
      <c r="CI78" s="981"/>
      <c r="CJ78" s="981"/>
      <c r="CK78" s="981"/>
      <c r="CL78" s="982"/>
      <c r="CM78" s="980"/>
      <c r="CN78" s="981"/>
      <c r="CO78" s="981"/>
      <c r="CP78" s="981"/>
      <c r="CQ78" s="982"/>
      <c r="CR78" s="980"/>
      <c r="CS78" s="981"/>
      <c r="CT78" s="981"/>
      <c r="CU78" s="981"/>
      <c r="CV78" s="982"/>
      <c r="CW78" s="980"/>
      <c r="CX78" s="981"/>
      <c r="CY78" s="981"/>
      <c r="CZ78" s="981"/>
      <c r="DA78" s="982"/>
      <c r="DB78" s="980"/>
      <c r="DC78" s="981"/>
      <c r="DD78" s="981"/>
      <c r="DE78" s="981"/>
      <c r="DF78" s="982"/>
      <c r="DG78" s="980"/>
      <c r="DH78" s="981"/>
      <c r="DI78" s="981"/>
      <c r="DJ78" s="981"/>
      <c r="DK78" s="982"/>
      <c r="DL78" s="980"/>
      <c r="DM78" s="981"/>
      <c r="DN78" s="981"/>
      <c r="DO78" s="981"/>
      <c r="DP78" s="982"/>
      <c r="DQ78" s="980"/>
      <c r="DR78" s="981"/>
      <c r="DS78" s="981"/>
      <c r="DT78" s="981"/>
      <c r="DU78" s="982"/>
      <c r="DV78" s="969"/>
      <c r="DW78" s="970"/>
      <c r="DX78" s="970"/>
      <c r="DY78" s="970"/>
      <c r="DZ78" s="971"/>
      <c r="EA78" s="220"/>
    </row>
    <row r="79" spans="1:131" ht="26.25" customHeight="1" x14ac:dyDescent="0.25">
      <c r="A79" s="228">
        <v>12</v>
      </c>
      <c r="B79" s="1002" t="s">
        <v>558</v>
      </c>
      <c r="C79" s="1003"/>
      <c r="D79" s="1003"/>
      <c r="E79" s="1003"/>
      <c r="F79" s="1003"/>
      <c r="G79" s="1003"/>
      <c r="H79" s="1003"/>
      <c r="I79" s="1003"/>
      <c r="J79" s="1003"/>
      <c r="K79" s="1003"/>
      <c r="L79" s="1003"/>
      <c r="M79" s="1003"/>
      <c r="N79" s="1003"/>
      <c r="O79" s="1003"/>
      <c r="P79" s="1004"/>
      <c r="Q79" s="1005">
        <v>1726</v>
      </c>
      <c r="R79" s="1006"/>
      <c r="S79" s="1006"/>
      <c r="T79" s="1006"/>
      <c r="U79" s="1006"/>
      <c r="V79" s="1006">
        <v>1722</v>
      </c>
      <c r="W79" s="1006"/>
      <c r="X79" s="1006"/>
      <c r="Y79" s="1006"/>
      <c r="Z79" s="1006"/>
      <c r="AA79" s="1006">
        <v>3</v>
      </c>
      <c r="AB79" s="1006"/>
      <c r="AC79" s="1006"/>
      <c r="AD79" s="1006"/>
      <c r="AE79" s="1006"/>
      <c r="AF79" s="1006">
        <v>3</v>
      </c>
      <c r="AG79" s="1006"/>
      <c r="AH79" s="1006"/>
      <c r="AI79" s="1006"/>
      <c r="AJ79" s="1006"/>
      <c r="AK79" s="1006">
        <v>38</v>
      </c>
      <c r="AL79" s="1006"/>
      <c r="AM79" s="1006"/>
      <c r="AN79" s="1006"/>
      <c r="AO79" s="1006"/>
      <c r="AP79" s="1006" t="s">
        <v>486</v>
      </c>
      <c r="AQ79" s="1006"/>
      <c r="AR79" s="1006"/>
      <c r="AS79" s="1006"/>
      <c r="AT79" s="1006"/>
      <c r="AU79" s="1006" t="s">
        <v>486</v>
      </c>
      <c r="AV79" s="1006"/>
      <c r="AW79" s="1006"/>
      <c r="AX79" s="1006"/>
      <c r="AY79" s="1006"/>
      <c r="AZ79" s="996"/>
      <c r="BA79" s="996"/>
      <c r="BB79" s="996"/>
      <c r="BC79" s="996"/>
      <c r="BD79" s="997"/>
      <c r="BE79" s="231"/>
      <c r="BF79" s="231"/>
      <c r="BG79" s="231"/>
      <c r="BH79" s="231"/>
      <c r="BI79" s="231"/>
      <c r="BJ79" s="220"/>
      <c r="BK79" s="220"/>
      <c r="BL79" s="220"/>
      <c r="BM79" s="220"/>
      <c r="BN79" s="220"/>
      <c r="BO79" s="231"/>
      <c r="BP79" s="231"/>
      <c r="BQ79" s="228">
        <v>73</v>
      </c>
      <c r="BR79" s="233"/>
      <c r="BS79" s="969"/>
      <c r="BT79" s="970"/>
      <c r="BU79" s="970"/>
      <c r="BV79" s="970"/>
      <c r="BW79" s="970"/>
      <c r="BX79" s="970"/>
      <c r="BY79" s="970"/>
      <c r="BZ79" s="970"/>
      <c r="CA79" s="970"/>
      <c r="CB79" s="970"/>
      <c r="CC79" s="970"/>
      <c r="CD79" s="970"/>
      <c r="CE79" s="970"/>
      <c r="CF79" s="970"/>
      <c r="CG79" s="979"/>
      <c r="CH79" s="980"/>
      <c r="CI79" s="981"/>
      <c r="CJ79" s="981"/>
      <c r="CK79" s="981"/>
      <c r="CL79" s="982"/>
      <c r="CM79" s="980"/>
      <c r="CN79" s="981"/>
      <c r="CO79" s="981"/>
      <c r="CP79" s="981"/>
      <c r="CQ79" s="982"/>
      <c r="CR79" s="980"/>
      <c r="CS79" s="981"/>
      <c r="CT79" s="981"/>
      <c r="CU79" s="981"/>
      <c r="CV79" s="982"/>
      <c r="CW79" s="980"/>
      <c r="CX79" s="981"/>
      <c r="CY79" s="981"/>
      <c r="CZ79" s="981"/>
      <c r="DA79" s="982"/>
      <c r="DB79" s="980"/>
      <c r="DC79" s="981"/>
      <c r="DD79" s="981"/>
      <c r="DE79" s="981"/>
      <c r="DF79" s="982"/>
      <c r="DG79" s="980"/>
      <c r="DH79" s="981"/>
      <c r="DI79" s="981"/>
      <c r="DJ79" s="981"/>
      <c r="DK79" s="982"/>
      <c r="DL79" s="980"/>
      <c r="DM79" s="981"/>
      <c r="DN79" s="981"/>
      <c r="DO79" s="981"/>
      <c r="DP79" s="982"/>
      <c r="DQ79" s="980"/>
      <c r="DR79" s="981"/>
      <c r="DS79" s="981"/>
      <c r="DT79" s="981"/>
      <c r="DU79" s="982"/>
      <c r="DV79" s="969"/>
      <c r="DW79" s="970"/>
      <c r="DX79" s="970"/>
      <c r="DY79" s="970"/>
      <c r="DZ79" s="971"/>
      <c r="EA79" s="220"/>
    </row>
    <row r="80" spans="1:131" ht="26.25" customHeight="1" x14ac:dyDescent="0.25">
      <c r="A80" s="228">
        <v>13</v>
      </c>
      <c r="B80" s="1002" t="s">
        <v>574</v>
      </c>
      <c r="C80" s="1003"/>
      <c r="D80" s="1003"/>
      <c r="E80" s="1003"/>
      <c r="F80" s="1003"/>
      <c r="G80" s="1003"/>
      <c r="H80" s="1003"/>
      <c r="I80" s="1003"/>
      <c r="J80" s="1003"/>
      <c r="K80" s="1003"/>
      <c r="L80" s="1003"/>
      <c r="M80" s="1003"/>
      <c r="N80" s="1003"/>
      <c r="O80" s="1003"/>
      <c r="P80" s="1004"/>
      <c r="Q80" s="1005">
        <v>3</v>
      </c>
      <c r="R80" s="1006"/>
      <c r="S80" s="1006"/>
      <c r="T80" s="1006"/>
      <c r="U80" s="1006"/>
      <c r="V80" s="1006">
        <v>3</v>
      </c>
      <c r="W80" s="1006"/>
      <c r="X80" s="1006"/>
      <c r="Y80" s="1006"/>
      <c r="Z80" s="1006"/>
      <c r="AA80" s="1006">
        <v>0</v>
      </c>
      <c r="AB80" s="1006"/>
      <c r="AC80" s="1006"/>
      <c r="AD80" s="1006"/>
      <c r="AE80" s="1006"/>
      <c r="AF80" s="1006">
        <v>0</v>
      </c>
      <c r="AG80" s="1006"/>
      <c r="AH80" s="1006"/>
      <c r="AI80" s="1006"/>
      <c r="AJ80" s="1006"/>
      <c r="AK80" s="1006" t="s">
        <v>486</v>
      </c>
      <c r="AL80" s="1006"/>
      <c r="AM80" s="1006"/>
      <c r="AN80" s="1006"/>
      <c r="AO80" s="1006"/>
      <c r="AP80" s="1006" t="s">
        <v>486</v>
      </c>
      <c r="AQ80" s="1006"/>
      <c r="AR80" s="1006"/>
      <c r="AS80" s="1006"/>
      <c r="AT80" s="1006"/>
      <c r="AU80" s="1006" t="s">
        <v>486</v>
      </c>
      <c r="AV80" s="1006"/>
      <c r="AW80" s="1006"/>
      <c r="AX80" s="1006"/>
      <c r="AY80" s="1006"/>
      <c r="AZ80" s="996"/>
      <c r="BA80" s="996"/>
      <c r="BB80" s="996"/>
      <c r="BC80" s="996"/>
      <c r="BD80" s="997"/>
      <c r="BE80" s="231"/>
      <c r="BF80" s="231"/>
      <c r="BG80" s="231"/>
      <c r="BH80" s="231"/>
      <c r="BI80" s="231"/>
      <c r="BJ80" s="231"/>
      <c r="BK80" s="231"/>
      <c r="BL80" s="231"/>
      <c r="BM80" s="231"/>
      <c r="BN80" s="231"/>
      <c r="BO80" s="231"/>
      <c r="BP80" s="231"/>
      <c r="BQ80" s="228">
        <v>74</v>
      </c>
      <c r="BR80" s="233"/>
      <c r="BS80" s="969"/>
      <c r="BT80" s="970"/>
      <c r="BU80" s="970"/>
      <c r="BV80" s="970"/>
      <c r="BW80" s="970"/>
      <c r="BX80" s="970"/>
      <c r="BY80" s="970"/>
      <c r="BZ80" s="970"/>
      <c r="CA80" s="970"/>
      <c r="CB80" s="970"/>
      <c r="CC80" s="970"/>
      <c r="CD80" s="970"/>
      <c r="CE80" s="970"/>
      <c r="CF80" s="970"/>
      <c r="CG80" s="979"/>
      <c r="CH80" s="980"/>
      <c r="CI80" s="981"/>
      <c r="CJ80" s="981"/>
      <c r="CK80" s="981"/>
      <c r="CL80" s="982"/>
      <c r="CM80" s="980"/>
      <c r="CN80" s="981"/>
      <c r="CO80" s="981"/>
      <c r="CP80" s="981"/>
      <c r="CQ80" s="982"/>
      <c r="CR80" s="980"/>
      <c r="CS80" s="981"/>
      <c r="CT80" s="981"/>
      <c r="CU80" s="981"/>
      <c r="CV80" s="982"/>
      <c r="CW80" s="980"/>
      <c r="CX80" s="981"/>
      <c r="CY80" s="981"/>
      <c r="CZ80" s="981"/>
      <c r="DA80" s="982"/>
      <c r="DB80" s="980"/>
      <c r="DC80" s="981"/>
      <c r="DD80" s="981"/>
      <c r="DE80" s="981"/>
      <c r="DF80" s="982"/>
      <c r="DG80" s="980"/>
      <c r="DH80" s="981"/>
      <c r="DI80" s="981"/>
      <c r="DJ80" s="981"/>
      <c r="DK80" s="982"/>
      <c r="DL80" s="980"/>
      <c r="DM80" s="981"/>
      <c r="DN80" s="981"/>
      <c r="DO80" s="981"/>
      <c r="DP80" s="982"/>
      <c r="DQ80" s="980"/>
      <c r="DR80" s="981"/>
      <c r="DS80" s="981"/>
      <c r="DT80" s="981"/>
      <c r="DU80" s="982"/>
      <c r="DV80" s="969"/>
      <c r="DW80" s="970"/>
      <c r="DX80" s="970"/>
      <c r="DY80" s="970"/>
      <c r="DZ80" s="971"/>
      <c r="EA80" s="220"/>
    </row>
    <row r="81" spans="1:131" ht="26.25" customHeight="1" x14ac:dyDescent="0.25">
      <c r="A81" s="228">
        <v>14</v>
      </c>
      <c r="B81" s="1002" t="s">
        <v>559</v>
      </c>
      <c r="C81" s="1003"/>
      <c r="D81" s="1003"/>
      <c r="E81" s="1003"/>
      <c r="F81" s="1003"/>
      <c r="G81" s="1003"/>
      <c r="H81" s="1003"/>
      <c r="I81" s="1003"/>
      <c r="J81" s="1003"/>
      <c r="K81" s="1003"/>
      <c r="L81" s="1003"/>
      <c r="M81" s="1003"/>
      <c r="N81" s="1003"/>
      <c r="O81" s="1003"/>
      <c r="P81" s="1004"/>
      <c r="Q81" s="1005">
        <v>12</v>
      </c>
      <c r="R81" s="1006"/>
      <c r="S81" s="1006"/>
      <c r="T81" s="1006"/>
      <c r="U81" s="1006"/>
      <c r="V81" s="1006">
        <v>11</v>
      </c>
      <c r="W81" s="1006"/>
      <c r="X81" s="1006"/>
      <c r="Y81" s="1006"/>
      <c r="Z81" s="1006"/>
      <c r="AA81" s="1006">
        <v>1</v>
      </c>
      <c r="AB81" s="1006"/>
      <c r="AC81" s="1006"/>
      <c r="AD81" s="1006"/>
      <c r="AE81" s="1006"/>
      <c r="AF81" s="1006">
        <v>1</v>
      </c>
      <c r="AG81" s="1006"/>
      <c r="AH81" s="1006"/>
      <c r="AI81" s="1006"/>
      <c r="AJ81" s="1006"/>
      <c r="AK81" s="1006" t="s">
        <v>486</v>
      </c>
      <c r="AL81" s="1006"/>
      <c r="AM81" s="1006"/>
      <c r="AN81" s="1006"/>
      <c r="AO81" s="1006"/>
      <c r="AP81" s="1006" t="s">
        <v>486</v>
      </c>
      <c r="AQ81" s="1006"/>
      <c r="AR81" s="1006"/>
      <c r="AS81" s="1006"/>
      <c r="AT81" s="1006"/>
      <c r="AU81" s="1006" t="s">
        <v>486</v>
      </c>
      <c r="AV81" s="1006"/>
      <c r="AW81" s="1006"/>
      <c r="AX81" s="1006"/>
      <c r="AY81" s="1006"/>
      <c r="AZ81" s="996"/>
      <c r="BA81" s="996"/>
      <c r="BB81" s="996"/>
      <c r="BC81" s="996"/>
      <c r="BD81" s="997"/>
      <c r="BE81" s="231"/>
      <c r="BF81" s="231"/>
      <c r="BG81" s="231"/>
      <c r="BH81" s="231"/>
      <c r="BI81" s="231"/>
      <c r="BJ81" s="231"/>
      <c r="BK81" s="231"/>
      <c r="BL81" s="231"/>
      <c r="BM81" s="231"/>
      <c r="BN81" s="231"/>
      <c r="BO81" s="231"/>
      <c r="BP81" s="231"/>
      <c r="BQ81" s="228">
        <v>75</v>
      </c>
      <c r="BR81" s="233"/>
      <c r="BS81" s="969"/>
      <c r="BT81" s="970"/>
      <c r="BU81" s="970"/>
      <c r="BV81" s="970"/>
      <c r="BW81" s="970"/>
      <c r="BX81" s="970"/>
      <c r="BY81" s="970"/>
      <c r="BZ81" s="970"/>
      <c r="CA81" s="970"/>
      <c r="CB81" s="970"/>
      <c r="CC81" s="970"/>
      <c r="CD81" s="970"/>
      <c r="CE81" s="970"/>
      <c r="CF81" s="970"/>
      <c r="CG81" s="979"/>
      <c r="CH81" s="980"/>
      <c r="CI81" s="981"/>
      <c r="CJ81" s="981"/>
      <c r="CK81" s="981"/>
      <c r="CL81" s="982"/>
      <c r="CM81" s="980"/>
      <c r="CN81" s="981"/>
      <c r="CO81" s="981"/>
      <c r="CP81" s="981"/>
      <c r="CQ81" s="982"/>
      <c r="CR81" s="980"/>
      <c r="CS81" s="981"/>
      <c r="CT81" s="981"/>
      <c r="CU81" s="981"/>
      <c r="CV81" s="982"/>
      <c r="CW81" s="980"/>
      <c r="CX81" s="981"/>
      <c r="CY81" s="981"/>
      <c r="CZ81" s="981"/>
      <c r="DA81" s="982"/>
      <c r="DB81" s="980"/>
      <c r="DC81" s="981"/>
      <c r="DD81" s="981"/>
      <c r="DE81" s="981"/>
      <c r="DF81" s="982"/>
      <c r="DG81" s="980"/>
      <c r="DH81" s="981"/>
      <c r="DI81" s="981"/>
      <c r="DJ81" s="981"/>
      <c r="DK81" s="982"/>
      <c r="DL81" s="980"/>
      <c r="DM81" s="981"/>
      <c r="DN81" s="981"/>
      <c r="DO81" s="981"/>
      <c r="DP81" s="982"/>
      <c r="DQ81" s="980"/>
      <c r="DR81" s="981"/>
      <c r="DS81" s="981"/>
      <c r="DT81" s="981"/>
      <c r="DU81" s="982"/>
      <c r="DV81" s="969"/>
      <c r="DW81" s="970"/>
      <c r="DX81" s="970"/>
      <c r="DY81" s="970"/>
      <c r="DZ81" s="971"/>
      <c r="EA81" s="220"/>
    </row>
    <row r="82" spans="1:131" ht="26.25" customHeight="1" x14ac:dyDescent="0.25">
      <c r="A82" s="228">
        <v>15</v>
      </c>
      <c r="B82" s="1002" t="s">
        <v>560</v>
      </c>
      <c r="C82" s="1003"/>
      <c r="D82" s="1003"/>
      <c r="E82" s="1003"/>
      <c r="F82" s="1003"/>
      <c r="G82" s="1003"/>
      <c r="H82" s="1003"/>
      <c r="I82" s="1003"/>
      <c r="J82" s="1003"/>
      <c r="K82" s="1003"/>
      <c r="L82" s="1003"/>
      <c r="M82" s="1003"/>
      <c r="N82" s="1003"/>
      <c r="O82" s="1003"/>
      <c r="P82" s="1004"/>
      <c r="Q82" s="1005">
        <v>846</v>
      </c>
      <c r="R82" s="1006"/>
      <c r="S82" s="1006"/>
      <c r="T82" s="1006"/>
      <c r="U82" s="1006"/>
      <c r="V82" s="1006">
        <v>789</v>
      </c>
      <c r="W82" s="1006"/>
      <c r="X82" s="1006"/>
      <c r="Y82" s="1006"/>
      <c r="Z82" s="1006"/>
      <c r="AA82" s="1006">
        <v>57</v>
      </c>
      <c r="AB82" s="1006"/>
      <c r="AC82" s="1006"/>
      <c r="AD82" s="1006"/>
      <c r="AE82" s="1006"/>
      <c r="AF82" s="1006">
        <v>57</v>
      </c>
      <c r="AG82" s="1006"/>
      <c r="AH82" s="1006"/>
      <c r="AI82" s="1006"/>
      <c r="AJ82" s="1006"/>
      <c r="AK82" s="1006">
        <v>374</v>
      </c>
      <c r="AL82" s="1006"/>
      <c r="AM82" s="1006"/>
      <c r="AN82" s="1006"/>
      <c r="AO82" s="1006"/>
      <c r="AP82" s="1006" t="s">
        <v>486</v>
      </c>
      <c r="AQ82" s="1006"/>
      <c r="AR82" s="1006"/>
      <c r="AS82" s="1006"/>
      <c r="AT82" s="1006"/>
      <c r="AU82" s="1006" t="s">
        <v>486</v>
      </c>
      <c r="AV82" s="1006"/>
      <c r="AW82" s="1006"/>
      <c r="AX82" s="1006"/>
      <c r="AY82" s="1006"/>
      <c r="AZ82" s="996"/>
      <c r="BA82" s="996"/>
      <c r="BB82" s="996"/>
      <c r="BC82" s="996"/>
      <c r="BD82" s="997"/>
      <c r="BE82" s="231"/>
      <c r="BF82" s="231"/>
      <c r="BG82" s="231"/>
      <c r="BH82" s="231"/>
      <c r="BI82" s="231"/>
      <c r="BJ82" s="231"/>
      <c r="BK82" s="231"/>
      <c r="BL82" s="231"/>
      <c r="BM82" s="231"/>
      <c r="BN82" s="231"/>
      <c r="BO82" s="231"/>
      <c r="BP82" s="231"/>
      <c r="BQ82" s="228">
        <v>76</v>
      </c>
      <c r="BR82" s="233"/>
      <c r="BS82" s="969"/>
      <c r="BT82" s="970"/>
      <c r="BU82" s="970"/>
      <c r="BV82" s="970"/>
      <c r="BW82" s="970"/>
      <c r="BX82" s="970"/>
      <c r="BY82" s="970"/>
      <c r="BZ82" s="970"/>
      <c r="CA82" s="970"/>
      <c r="CB82" s="970"/>
      <c r="CC82" s="970"/>
      <c r="CD82" s="970"/>
      <c r="CE82" s="970"/>
      <c r="CF82" s="970"/>
      <c r="CG82" s="979"/>
      <c r="CH82" s="980"/>
      <c r="CI82" s="981"/>
      <c r="CJ82" s="981"/>
      <c r="CK82" s="981"/>
      <c r="CL82" s="982"/>
      <c r="CM82" s="980"/>
      <c r="CN82" s="981"/>
      <c r="CO82" s="981"/>
      <c r="CP82" s="981"/>
      <c r="CQ82" s="982"/>
      <c r="CR82" s="980"/>
      <c r="CS82" s="981"/>
      <c r="CT82" s="981"/>
      <c r="CU82" s="981"/>
      <c r="CV82" s="982"/>
      <c r="CW82" s="980"/>
      <c r="CX82" s="981"/>
      <c r="CY82" s="981"/>
      <c r="CZ82" s="981"/>
      <c r="DA82" s="982"/>
      <c r="DB82" s="980"/>
      <c r="DC82" s="981"/>
      <c r="DD82" s="981"/>
      <c r="DE82" s="981"/>
      <c r="DF82" s="982"/>
      <c r="DG82" s="980"/>
      <c r="DH82" s="981"/>
      <c r="DI82" s="981"/>
      <c r="DJ82" s="981"/>
      <c r="DK82" s="982"/>
      <c r="DL82" s="980"/>
      <c r="DM82" s="981"/>
      <c r="DN82" s="981"/>
      <c r="DO82" s="981"/>
      <c r="DP82" s="982"/>
      <c r="DQ82" s="980"/>
      <c r="DR82" s="981"/>
      <c r="DS82" s="981"/>
      <c r="DT82" s="981"/>
      <c r="DU82" s="982"/>
      <c r="DV82" s="969"/>
      <c r="DW82" s="970"/>
      <c r="DX82" s="970"/>
      <c r="DY82" s="970"/>
      <c r="DZ82" s="971"/>
      <c r="EA82" s="220"/>
    </row>
    <row r="83" spans="1:131" ht="26.25" customHeight="1" x14ac:dyDescent="0.25">
      <c r="A83" s="228">
        <v>16</v>
      </c>
      <c r="B83" s="1002" t="s">
        <v>561</v>
      </c>
      <c r="C83" s="1003"/>
      <c r="D83" s="1003"/>
      <c r="E83" s="1003"/>
      <c r="F83" s="1003"/>
      <c r="G83" s="1003"/>
      <c r="H83" s="1003"/>
      <c r="I83" s="1003"/>
      <c r="J83" s="1003"/>
      <c r="K83" s="1003"/>
      <c r="L83" s="1003"/>
      <c r="M83" s="1003"/>
      <c r="N83" s="1003"/>
      <c r="O83" s="1003"/>
      <c r="P83" s="1004"/>
      <c r="Q83" s="1005">
        <v>872</v>
      </c>
      <c r="R83" s="1006"/>
      <c r="S83" s="1006"/>
      <c r="T83" s="1006"/>
      <c r="U83" s="1006"/>
      <c r="V83" s="1006">
        <v>783</v>
      </c>
      <c r="W83" s="1006"/>
      <c r="X83" s="1006"/>
      <c r="Y83" s="1006"/>
      <c r="Z83" s="1006"/>
      <c r="AA83" s="1006">
        <v>89</v>
      </c>
      <c r="AB83" s="1006"/>
      <c r="AC83" s="1006"/>
      <c r="AD83" s="1006"/>
      <c r="AE83" s="1006"/>
      <c r="AF83" s="1006">
        <v>2325</v>
      </c>
      <c r="AG83" s="1006"/>
      <c r="AH83" s="1006"/>
      <c r="AI83" s="1006"/>
      <c r="AJ83" s="1006"/>
      <c r="AK83" s="1006">
        <v>0</v>
      </c>
      <c r="AL83" s="1006"/>
      <c r="AM83" s="1006"/>
      <c r="AN83" s="1006"/>
      <c r="AO83" s="1006"/>
      <c r="AP83" s="1006">
        <v>1144</v>
      </c>
      <c r="AQ83" s="1006"/>
      <c r="AR83" s="1006"/>
      <c r="AS83" s="1006"/>
      <c r="AT83" s="1006"/>
      <c r="AU83" s="1006" t="s">
        <v>486</v>
      </c>
      <c r="AV83" s="1006"/>
      <c r="AW83" s="1006"/>
      <c r="AX83" s="1006"/>
      <c r="AY83" s="1006"/>
      <c r="AZ83" s="996"/>
      <c r="BA83" s="996"/>
      <c r="BB83" s="996"/>
      <c r="BC83" s="996"/>
      <c r="BD83" s="997"/>
      <c r="BE83" s="231"/>
      <c r="BF83" s="231"/>
      <c r="BG83" s="231"/>
      <c r="BH83" s="231"/>
      <c r="BI83" s="231"/>
      <c r="BJ83" s="231"/>
      <c r="BK83" s="231"/>
      <c r="BL83" s="231"/>
      <c r="BM83" s="231"/>
      <c r="BN83" s="231"/>
      <c r="BO83" s="231"/>
      <c r="BP83" s="231"/>
      <c r="BQ83" s="228">
        <v>77</v>
      </c>
      <c r="BR83" s="233"/>
      <c r="BS83" s="969"/>
      <c r="BT83" s="970"/>
      <c r="BU83" s="970"/>
      <c r="BV83" s="970"/>
      <c r="BW83" s="970"/>
      <c r="BX83" s="970"/>
      <c r="BY83" s="970"/>
      <c r="BZ83" s="970"/>
      <c r="CA83" s="970"/>
      <c r="CB83" s="970"/>
      <c r="CC83" s="970"/>
      <c r="CD83" s="970"/>
      <c r="CE83" s="970"/>
      <c r="CF83" s="970"/>
      <c r="CG83" s="979"/>
      <c r="CH83" s="980"/>
      <c r="CI83" s="981"/>
      <c r="CJ83" s="981"/>
      <c r="CK83" s="981"/>
      <c r="CL83" s="982"/>
      <c r="CM83" s="980"/>
      <c r="CN83" s="981"/>
      <c r="CO83" s="981"/>
      <c r="CP83" s="981"/>
      <c r="CQ83" s="982"/>
      <c r="CR83" s="980"/>
      <c r="CS83" s="981"/>
      <c r="CT83" s="981"/>
      <c r="CU83" s="981"/>
      <c r="CV83" s="982"/>
      <c r="CW83" s="980"/>
      <c r="CX83" s="981"/>
      <c r="CY83" s="981"/>
      <c r="CZ83" s="981"/>
      <c r="DA83" s="982"/>
      <c r="DB83" s="980"/>
      <c r="DC83" s="981"/>
      <c r="DD83" s="981"/>
      <c r="DE83" s="981"/>
      <c r="DF83" s="982"/>
      <c r="DG83" s="980"/>
      <c r="DH83" s="981"/>
      <c r="DI83" s="981"/>
      <c r="DJ83" s="981"/>
      <c r="DK83" s="982"/>
      <c r="DL83" s="980"/>
      <c r="DM83" s="981"/>
      <c r="DN83" s="981"/>
      <c r="DO83" s="981"/>
      <c r="DP83" s="982"/>
      <c r="DQ83" s="980"/>
      <c r="DR83" s="981"/>
      <c r="DS83" s="981"/>
      <c r="DT83" s="981"/>
      <c r="DU83" s="982"/>
      <c r="DV83" s="969"/>
      <c r="DW83" s="970"/>
      <c r="DX83" s="970"/>
      <c r="DY83" s="970"/>
      <c r="DZ83" s="971"/>
      <c r="EA83" s="220"/>
    </row>
    <row r="84" spans="1:131" ht="26.25" customHeight="1" x14ac:dyDescent="0.25">
      <c r="A84" s="228">
        <v>17</v>
      </c>
      <c r="B84" s="998"/>
      <c r="C84" s="999"/>
      <c r="D84" s="999"/>
      <c r="E84" s="999"/>
      <c r="F84" s="999"/>
      <c r="G84" s="999"/>
      <c r="H84" s="999"/>
      <c r="I84" s="999"/>
      <c r="J84" s="999"/>
      <c r="K84" s="999"/>
      <c r="L84" s="999"/>
      <c r="M84" s="999"/>
      <c r="N84" s="999"/>
      <c r="O84" s="999"/>
      <c r="P84" s="1000"/>
      <c r="Q84" s="1001"/>
      <c r="R84" s="995"/>
      <c r="S84" s="995"/>
      <c r="T84" s="995"/>
      <c r="U84" s="995"/>
      <c r="V84" s="995"/>
      <c r="W84" s="995"/>
      <c r="X84" s="995"/>
      <c r="Y84" s="995"/>
      <c r="Z84" s="995"/>
      <c r="AA84" s="995"/>
      <c r="AB84" s="995"/>
      <c r="AC84" s="995"/>
      <c r="AD84" s="995"/>
      <c r="AE84" s="995"/>
      <c r="AF84" s="995"/>
      <c r="AG84" s="995"/>
      <c r="AH84" s="995"/>
      <c r="AI84" s="995"/>
      <c r="AJ84" s="995"/>
      <c r="AK84" s="995"/>
      <c r="AL84" s="995"/>
      <c r="AM84" s="995"/>
      <c r="AN84" s="995"/>
      <c r="AO84" s="995"/>
      <c r="AP84" s="995"/>
      <c r="AQ84" s="995"/>
      <c r="AR84" s="995"/>
      <c r="AS84" s="995"/>
      <c r="AT84" s="995"/>
      <c r="AU84" s="995"/>
      <c r="AV84" s="995"/>
      <c r="AW84" s="995"/>
      <c r="AX84" s="995"/>
      <c r="AY84" s="995"/>
      <c r="AZ84" s="996"/>
      <c r="BA84" s="996"/>
      <c r="BB84" s="996"/>
      <c r="BC84" s="996"/>
      <c r="BD84" s="997"/>
      <c r="BE84" s="231"/>
      <c r="BF84" s="231"/>
      <c r="BG84" s="231"/>
      <c r="BH84" s="231"/>
      <c r="BI84" s="231"/>
      <c r="BJ84" s="231"/>
      <c r="BK84" s="231"/>
      <c r="BL84" s="231"/>
      <c r="BM84" s="231"/>
      <c r="BN84" s="231"/>
      <c r="BO84" s="231"/>
      <c r="BP84" s="231"/>
      <c r="BQ84" s="228">
        <v>78</v>
      </c>
      <c r="BR84" s="233"/>
      <c r="BS84" s="969"/>
      <c r="BT84" s="970"/>
      <c r="BU84" s="970"/>
      <c r="BV84" s="970"/>
      <c r="BW84" s="970"/>
      <c r="BX84" s="970"/>
      <c r="BY84" s="970"/>
      <c r="BZ84" s="970"/>
      <c r="CA84" s="970"/>
      <c r="CB84" s="970"/>
      <c r="CC84" s="970"/>
      <c r="CD84" s="970"/>
      <c r="CE84" s="970"/>
      <c r="CF84" s="970"/>
      <c r="CG84" s="979"/>
      <c r="CH84" s="980"/>
      <c r="CI84" s="981"/>
      <c r="CJ84" s="981"/>
      <c r="CK84" s="981"/>
      <c r="CL84" s="982"/>
      <c r="CM84" s="980"/>
      <c r="CN84" s="981"/>
      <c r="CO84" s="981"/>
      <c r="CP84" s="981"/>
      <c r="CQ84" s="982"/>
      <c r="CR84" s="980"/>
      <c r="CS84" s="981"/>
      <c r="CT84" s="981"/>
      <c r="CU84" s="981"/>
      <c r="CV84" s="982"/>
      <c r="CW84" s="980"/>
      <c r="CX84" s="981"/>
      <c r="CY84" s="981"/>
      <c r="CZ84" s="981"/>
      <c r="DA84" s="982"/>
      <c r="DB84" s="980"/>
      <c r="DC84" s="981"/>
      <c r="DD84" s="981"/>
      <c r="DE84" s="981"/>
      <c r="DF84" s="982"/>
      <c r="DG84" s="980"/>
      <c r="DH84" s="981"/>
      <c r="DI84" s="981"/>
      <c r="DJ84" s="981"/>
      <c r="DK84" s="982"/>
      <c r="DL84" s="980"/>
      <c r="DM84" s="981"/>
      <c r="DN84" s="981"/>
      <c r="DO84" s="981"/>
      <c r="DP84" s="982"/>
      <c r="DQ84" s="980"/>
      <c r="DR84" s="981"/>
      <c r="DS84" s="981"/>
      <c r="DT84" s="981"/>
      <c r="DU84" s="982"/>
      <c r="DV84" s="969"/>
      <c r="DW84" s="970"/>
      <c r="DX84" s="970"/>
      <c r="DY84" s="970"/>
      <c r="DZ84" s="971"/>
      <c r="EA84" s="220"/>
    </row>
    <row r="85" spans="1:131" ht="26.25" customHeight="1" x14ac:dyDescent="0.25">
      <c r="A85" s="228">
        <v>18</v>
      </c>
      <c r="B85" s="998"/>
      <c r="C85" s="999"/>
      <c r="D85" s="999"/>
      <c r="E85" s="999"/>
      <c r="F85" s="999"/>
      <c r="G85" s="999"/>
      <c r="H85" s="999"/>
      <c r="I85" s="999"/>
      <c r="J85" s="999"/>
      <c r="K85" s="999"/>
      <c r="L85" s="999"/>
      <c r="M85" s="999"/>
      <c r="N85" s="999"/>
      <c r="O85" s="999"/>
      <c r="P85" s="1000"/>
      <c r="Q85" s="1001"/>
      <c r="R85" s="995"/>
      <c r="S85" s="995"/>
      <c r="T85" s="995"/>
      <c r="U85" s="995"/>
      <c r="V85" s="995"/>
      <c r="W85" s="995"/>
      <c r="X85" s="995"/>
      <c r="Y85" s="995"/>
      <c r="Z85" s="995"/>
      <c r="AA85" s="995"/>
      <c r="AB85" s="995"/>
      <c r="AC85" s="995"/>
      <c r="AD85" s="995"/>
      <c r="AE85" s="995"/>
      <c r="AF85" s="995"/>
      <c r="AG85" s="995"/>
      <c r="AH85" s="995"/>
      <c r="AI85" s="995"/>
      <c r="AJ85" s="995"/>
      <c r="AK85" s="995"/>
      <c r="AL85" s="995"/>
      <c r="AM85" s="995"/>
      <c r="AN85" s="995"/>
      <c r="AO85" s="995"/>
      <c r="AP85" s="995"/>
      <c r="AQ85" s="995"/>
      <c r="AR85" s="995"/>
      <c r="AS85" s="995"/>
      <c r="AT85" s="995"/>
      <c r="AU85" s="995"/>
      <c r="AV85" s="995"/>
      <c r="AW85" s="995"/>
      <c r="AX85" s="995"/>
      <c r="AY85" s="995"/>
      <c r="AZ85" s="996"/>
      <c r="BA85" s="996"/>
      <c r="BB85" s="996"/>
      <c r="BC85" s="996"/>
      <c r="BD85" s="997"/>
      <c r="BE85" s="231"/>
      <c r="BF85" s="231"/>
      <c r="BG85" s="231"/>
      <c r="BH85" s="231"/>
      <c r="BI85" s="231"/>
      <c r="BJ85" s="231"/>
      <c r="BK85" s="231"/>
      <c r="BL85" s="231"/>
      <c r="BM85" s="231"/>
      <c r="BN85" s="231"/>
      <c r="BO85" s="231"/>
      <c r="BP85" s="231"/>
      <c r="BQ85" s="228">
        <v>79</v>
      </c>
      <c r="BR85" s="233"/>
      <c r="BS85" s="969"/>
      <c r="BT85" s="970"/>
      <c r="BU85" s="970"/>
      <c r="BV85" s="970"/>
      <c r="BW85" s="970"/>
      <c r="BX85" s="970"/>
      <c r="BY85" s="970"/>
      <c r="BZ85" s="970"/>
      <c r="CA85" s="970"/>
      <c r="CB85" s="970"/>
      <c r="CC85" s="970"/>
      <c r="CD85" s="970"/>
      <c r="CE85" s="970"/>
      <c r="CF85" s="970"/>
      <c r="CG85" s="979"/>
      <c r="CH85" s="980"/>
      <c r="CI85" s="981"/>
      <c r="CJ85" s="981"/>
      <c r="CK85" s="981"/>
      <c r="CL85" s="982"/>
      <c r="CM85" s="980"/>
      <c r="CN85" s="981"/>
      <c r="CO85" s="981"/>
      <c r="CP85" s="981"/>
      <c r="CQ85" s="982"/>
      <c r="CR85" s="980"/>
      <c r="CS85" s="981"/>
      <c r="CT85" s="981"/>
      <c r="CU85" s="981"/>
      <c r="CV85" s="982"/>
      <c r="CW85" s="980"/>
      <c r="CX85" s="981"/>
      <c r="CY85" s="981"/>
      <c r="CZ85" s="981"/>
      <c r="DA85" s="982"/>
      <c r="DB85" s="980"/>
      <c r="DC85" s="981"/>
      <c r="DD85" s="981"/>
      <c r="DE85" s="981"/>
      <c r="DF85" s="982"/>
      <c r="DG85" s="980"/>
      <c r="DH85" s="981"/>
      <c r="DI85" s="981"/>
      <c r="DJ85" s="981"/>
      <c r="DK85" s="982"/>
      <c r="DL85" s="980"/>
      <c r="DM85" s="981"/>
      <c r="DN85" s="981"/>
      <c r="DO85" s="981"/>
      <c r="DP85" s="982"/>
      <c r="DQ85" s="980"/>
      <c r="DR85" s="981"/>
      <c r="DS85" s="981"/>
      <c r="DT85" s="981"/>
      <c r="DU85" s="982"/>
      <c r="DV85" s="969"/>
      <c r="DW85" s="970"/>
      <c r="DX85" s="970"/>
      <c r="DY85" s="970"/>
      <c r="DZ85" s="971"/>
      <c r="EA85" s="220"/>
    </row>
    <row r="86" spans="1:131" ht="26.25" customHeight="1" x14ac:dyDescent="0.25">
      <c r="A86" s="228">
        <v>19</v>
      </c>
      <c r="B86" s="998"/>
      <c r="C86" s="999"/>
      <c r="D86" s="999"/>
      <c r="E86" s="999"/>
      <c r="F86" s="999"/>
      <c r="G86" s="999"/>
      <c r="H86" s="999"/>
      <c r="I86" s="999"/>
      <c r="J86" s="999"/>
      <c r="K86" s="999"/>
      <c r="L86" s="999"/>
      <c r="M86" s="999"/>
      <c r="N86" s="999"/>
      <c r="O86" s="999"/>
      <c r="P86" s="1000"/>
      <c r="Q86" s="1001"/>
      <c r="R86" s="995"/>
      <c r="S86" s="995"/>
      <c r="T86" s="995"/>
      <c r="U86" s="995"/>
      <c r="V86" s="995"/>
      <c r="W86" s="995"/>
      <c r="X86" s="995"/>
      <c r="Y86" s="995"/>
      <c r="Z86" s="995"/>
      <c r="AA86" s="995"/>
      <c r="AB86" s="995"/>
      <c r="AC86" s="995"/>
      <c r="AD86" s="995"/>
      <c r="AE86" s="995"/>
      <c r="AF86" s="995"/>
      <c r="AG86" s="995"/>
      <c r="AH86" s="995"/>
      <c r="AI86" s="995"/>
      <c r="AJ86" s="995"/>
      <c r="AK86" s="995"/>
      <c r="AL86" s="995"/>
      <c r="AM86" s="995"/>
      <c r="AN86" s="995"/>
      <c r="AO86" s="995"/>
      <c r="AP86" s="995"/>
      <c r="AQ86" s="995"/>
      <c r="AR86" s="995"/>
      <c r="AS86" s="995"/>
      <c r="AT86" s="995"/>
      <c r="AU86" s="995"/>
      <c r="AV86" s="995"/>
      <c r="AW86" s="995"/>
      <c r="AX86" s="995"/>
      <c r="AY86" s="995"/>
      <c r="AZ86" s="996"/>
      <c r="BA86" s="996"/>
      <c r="BB86" s="996"/>
      <c r="BC86" s="996"/>
      <c r="BD86" s="997"/>
      <c r="BE86" s="231"/>
      <c r="BF86" s="231"/>
      <c r="BG86" s="231"/>
      <c r="BH86" s="231"/>
      <c r="BI86" s="231"/>
      <c r="BJ86" s="231"/>
      <c r="BK86" s="231"/>
      <c r="BL86" s="231"/>
      <c r="BM86" s="231"/>
      <c r="BN86" s="231"/>
      <c r="BO86" s="231"/>
      <c r="BP86" s="231"/>
      <c r="BQ86" s="228">
        <v>80</v>
      </c>
      <c r="BR86" s="233"/>
      <c r="BS86" s="969"/>
      <c r="BT86" s="970"/>
      <c r="BU86" s="970"/>
      <c r="BV86" s="970"/>
      <c r="BW86" s="970"/>
      <c r="BX86" s="970"/>
      <c r="BY86" s="970"/>
      <c r="BZ86" s="970"/>
      <c r="CA86" s="970"/>
      <c r="CB86" s="970"/>
      <c r="CC86" s="970"/>
      <c r="CD86" s="970"/>
      <c r="CE86" s="970"/>
      <c r="CF86" s="970"/>
      <c r="CG86" s="979"/>
      <c r="CH86" s="980"/>
      <c r="CI86" s="981"/>
      <c r="CJ86" s="981"/>
      <c r="CK86" s="981"/>
      <c r="CL86" s="982"/>
      <c r="CM86" s="980"/>
      <c r="CN86" s="981"/>
      <c r="CO86" s="981"/>
      <c r="CP86" s="981"/>
      <c r="CQ86" s="982"/>
      <c r="CR86" s="980"/>
      <c r="CS86" s="981"/>
      <c r="CT86" s="981"/>
      <c r="CU86" s="981"/>
      <c r="CV86" s="982"/>
      <c r="CW86" s="980"/>
      <c r="CX86" s="981"/>
      <c r="CY86" s="981"/>
      <c r="CZ86" s="981"/>
      <c r="DA86" s="982"/>
      <c r="DB86" s="980"/>
      <c r="DC86" s="981"/>
      <c r="DD86" s="981"/>
      <c r="DE86" s="981"/>
      <c r="DF86" s="982"/>
      <c r="DG86" s="980"/>
      <c r="DH86" s="981"/>
      <c r="DI86" s="981"/>
      <c r="DJ86" s="981"/>
      <c r="DK86" s="982"/>
      <c r="DL86" s="980"/>
      <c r="DM86" s="981"/>
      <c r="DN86" s="981"/>
      <c r="DO86" s="981"/>
      <c r="DP86" s="982"/>
      <c r="DQ86" s="980"/>
      <c r="DR86" s="981"/>
      <c r="DS86" s="981"/>
      <c r="DT86" s="981"/>
      <c r="DU86" s="982"/>
      <c r="DV86" s="969"/>
      <c r="DW86" s="970"/>
      <c r="DX86" s="970"/>
      <c r="DY86" s="970"/>
      <c r="DZ86" s="971"/>
      <c r="EA86" s="220"/>
    </row>
    <row r="87" spans="1:131" ht="26.25" customHeight="1" x14ac:dyDescent="0.25">
      <c r="A87" s="234">
        <v>20</v>
      </c>
      <c r="B87" s="988"/>
      <c r="C87" s="989"/>
      <c r="D87" s="989"/>
      <c r="E87" s="989"/>
      <c r="F87" s="989"/>
      <c r="G87" s="989"/>
      <c r="H87" s="989"/>
      <c r="I87" s="989"/>
      <c r="J87" s="989"/>
      <c r="K87" s="989"/>
      <c r="L87" s="989"/>
      <c r="M87" s="989"/>
      <c r="N87" s="989"/>
      <c r="O87" s="989"/>
      <c r="P87" s="990"/>
      <c r="Q87" s="991"/>
      <c r="R87" s="992"/>
      <c r="S87" s="992"/>
      <c r="T87" s="992"/>
      <c r="U87" s="992"/>
      <c r="V87" s="992"/>
      <c r="W87" s="992"/>
      <c r="X87" s="992"/>
      <c r="Y87" s="992"/>
      <c r="Z87" s="992"/>
      <c r="AA87" s="992"/>
      <c r="AB87" s="992"/>
      <c r="AC87" s="992"/>
      <c r="AD87" s="992"/>
      <c r="AE87" s="992"/>
      <c r="AF87" s="992"/>
      <c r="AG87" s="992"/>
      <c r="AH87" s="992"/>
      <c r="AI87" s="992"/>
      <c r="AJ87" s="992"/>
      <c r="AK87" s="992"/>
      <c r="AL87" s="992"/>
      <c r="AM87" s="992"/>
      <c r="AN87" s="992"/>
      <c r="AO87" s="992"/>
      <c r="AP87" s="992"/>
      <c r="AQ87" s="992"/>
      <c r="AR87" s="992"/>
      <c r="AS87" s="992"/>
      <c r="AT87" s="992"/>
      <c r="AU87" s="992"/>
      <c r="AV87" s="992"/>
      <c r="AW87" s="992"/>
      <c r="AX87" s="992"/>
      <c r="AY87" s="992"/>
      <c r="AZ87" s="993"/>
      <c r="BA87" s="993"/>
      <c r="BB87" s="993"/>
      <c r="BC87" s="993"/>
      <c r="BD87" s="994"/>
      <c r="BE87" s="231"/>
      <c r="BF87" s="231"/>
      <c r="BG87" s="231"/>
      <c r="BH87" s="231"/>
      <c r="BI87" s="231"/>
      <c r="BJ87" s="231"/>
      <c r="BK87" s="231"/>
      <c r="BL87" s="231"/>
      <c r="BM87" s="231"/>
      <c r="BN87" s="231"/>
      <c r="BO87" s="231"/>
      <c r="BP87" s="231"/>
      <c r="BQ87" s="228">
        <v>81</v>
      </c>
      <c r="BR87" s="233"/>
      <c r="BS87" s="969"/>
      <c r="BT87" s="970"/>
      <c r="BU87" s="970"/>
      <c r="BV87" s="970"/>
      <c r="BW87" s="970"/>
      <c r="BX87" s="970"/>
      <c r="BY87" s="970"/>
      <c r="BZ87" s="970"/>
      <c r="CA87" s="970"/>
      <c r="CB87" s="970"/>
      <c r="CC87" s="970"/>
      <c r="CD87" s="970"/>
      <c r="CE87" s="970"/>
      <c r="CF87" s="970"/>
      <c r="CG87" s="979"/>
      <c r="CH87" s="980"/>
      <c r="CI87" s="981"/>
      <c r="CJ87" s="981"/>
      <c r="CK87" s="981"/>
      <c r="CL87" s="982"/>
      <c r="CM87" s="980"/>
      <c r="CN87" s="981"/>
      <c r="CO87" s="981"/>
      <c r="CP87" s="981"/>
      <c r="CQ87" s="982"/>
      <c r="CR87" s="980"/>
      <c r="CS87" s="981"/>
      <c r="CT87" s="981"/>
      <c r="CU87" s="981"/>
      <c r="CV87" s="982"/>
      <c r="CW87" s="980"/>
      <c r="CX87" s="981"/>
      <c r="CY87" s="981"/>
      <c r="CZ87" s="981"/>
      <c r="DA87" s="982"/>
      <c r="DB87" s="980"/>
      <c r="DC87" s="981"/>
      <c r="DD87" s="981"/>
      <c r="DE87" s="981"/>
      <c r="DF87" s="982"/>
      <c r="DG87" s="980"/>
      <c r="DH87" s="981"/>
      <c r="DI87" s="981"/>
      <c r="DJ87" s="981"/>
      <c r="DK87" s="982"/>
      <c r="DL87" s="980"/>
      <c r="DM87" s="981"/>
      <c r="DN87" s="981"/>
      <c r="DO87" s="981"/>
      <c r="DP87" s="982"/>
      <c r="DQ87" s="980"/>
      <c r="DR87" s="981"/>
      <c r="DS87" s="981"/>
      <c r="DT87" s="981"/>
      <c r="DU87" s="982"/>
      <c r="DV87" s="969"/>
      <c r="DW87" s="970"/>
      <c r="DX87" s="970"/>
      <c r="DY87" s="970"/>
      <c r="DZ87" s="971"/>
      <c r="EA87" s="220"/>
    </row>
    <row r="88" spans="1:131" ht="26.25" customHeight="1" thickBot="1" x14ac:dyDescent="0.3">
      <c r="A88" s="230" t="s">
        <v>375</v>
      </c>
      <c r="B88" s="961" t="s">
        <v>400</v>
      </c>
      <c r="C88" s="962"/>
      <c r="D88" s="962"/>
      <c r="E88" s="962"/>
      <c r="F88" s="962"/>
      <c r="G88" s="962"/>
      <c r="H88" s="962"/>
      <c r="I88" s="962"/>
      <c r="J88" s="962"/>
      <c r="K88" s="962"/>
      <c r="L88" s="962"/>
      <c r="M88" s="962"/>
      <c r="N88" s="962"/>
      <c r="O88" s="962"/>
      <c r="P88" s="972"/>
      <c r="Q88" s="986"/>
      <c r="R88" s="987"/>
      <c r="S88" s="987"/>
      <c r="T88" s="987"/>
      <c r="U88" s="987"/>
      <c r="V88" s="987"/>
      <c r="W88" s="987"/>
      <c r="X88" s="987"/>
      <c r="Y88" s="987"/>
      <c r="Z88" s="987"/>
      <c r="AA88" s="987"/>
      <c r="AB88" s="987"/>
      <c r="AC88" s="987"/>
      <c r="AD88" s="987"/>
      <c r="AE88" s="987"/>
      <c r="AF88" s="983">
        <v>6011</v>
      </c>
      <c r="AG88" s="983"/>
      <c r="AH88" s="983"/>
      <c r="AI88" s="983"/>
      <c r="AJ88" s="983"/>
      <c r="AK88" s="987"/>
      <c r="AL88" s="987"/>
      <c r="AM88" s="987"/>
      <c r="AN88" s="987"/>
      <c r="AO88" s="987"/>
      <c r="AP88" s="983">
        <v>6074</v>
      </c>
      <c r="AQ88" s="983"/>
      <c r="AR88" s="983"/>
      <c r="AS88" s="983"/>
      <c r="AT88" s="983"/>
      <c r="AU88" s="983">
        <v>800</v>
      </c>
      <c r="AV88" s="983"/>
      <c r="AW88" s="983"/>
      <c r="AX88" s="983"/>
      <c r="AY88" s="983"/>
      <c r="AZ88" s="984"/>
      <c r="BA88" s="984"/>
      <c r="BB88" s="984"/>
      <c r="BC88" s="984"/>
      <c r="BD88" s="985"/>
      <c r="BE88" s="231"/>
      <c r="BF88" s="231"/>
      <c r="BG88" s="231"/>
      <c r="BH88" s="231"/>
      <c r="BI88" s="231"/>
      <c r="BJ88" s="231"/>
      <c r="BK88" s="231"/>
      <c r="BL88" s="231"/>
      <c r="BM88" s="231"/>
      <c r="BN88" s="231"/>
      <c r="BO88" s="231"/>
      <c r="BP88" s="231"/>
      <c r="BQ88" s="228">
        <v>82</v>
      </c>
      <c r="BR88" s="233"/>
      <c r="BS88" s="969"/>
      <c r="BT88" s="970"/>
      <c r="BU88" s="970"/>
      <c r="BV88" s="970"/>
      <c r="BW88" s="970"/>
      <c r="BX88" s="970"/>
      <c r="BY88" s="970"/>
      <c r="BZ88" s="970"/>
      <c r="CA88" s="970"/>
      <c r="CB88" s="970"/>
      <c r="CC88" s="970"/>
      <c r="CD88" s="970"/>
      <c r="CE88" s="970"/>
      <c r="CF88" s="970"/>
      <c r="CG88" s="979"/>
      <c r="CH88" s="980"/>
      <c r="CI88" s="981"/>
      <c r="CJ88" s="981"/>
      <c r="CK88" s="981"/>
      <c r="CL88" s="982"/>
      <c r="CM88" s="980"/>
      <c r="CN88" s="981"/>
      <c r="CO88" s="981"/>
      <c r="CP88" s="981"/>
      <c r="CQ88" s="982"/>
      <c r="CR88" s="980"/>
      <c r="CS88" s="981"/>
      <c r="CT88" s="981"/>
      <c r="CU88" s="981"/>
      <c r="CV88" s="982"/>
      <c r="CW88" s="980"/>
      <c r="CX88" s="981"/>
      <c r="CY88" s="981"/>
      <c r="CZ88" s="981"/>
      <c r="DA88" s="982"/>
      <c r="DB88" s="980"/>
      <c r="DC88" s="981"/>
      <c r="DD88" s="981"/>
      <c r="DE88" s="981"/>
      <c r="DF88" s="982"/>
      <c r="DG88" s="980"/>
      <c r="DH88" s="981"/>
      <c r="DI88" s="981"/>
      <c r="DJ88" s="981"/>
      <c r="DK88" s="982"/>
      <c r="DL88" s="980"/>
      <c r="DM88" s="981"/>
      <c r="DN88" s="981"/>
      <c r="DO88" s="981"/>
      <c r="DP88" s="982"/>
      <c r="DQ88" s="980"/>
      <c r="DR88" s="981"/>
      <c r="DS88" s="981"/>
      <c r="DT88" s="981"/>
      <c r="DU88" s="982"/>
      <c r="DV88" s="969"/>
      <c r="DW88" s="970"/>
      <c r="DX88" s="970"/>
      <c r="DY88" s="970"/>
      <c r="DZ88" s="971"/>
      <c r="EA88" s="220"/>
    </row>
    <row r="89" spans="1:131" ht="26.25" hidden="1" customHeight="1" x14ac:dyDescent="0.25">
      <c r="A89" s="235"/>
      <c r="B89" s="236"/>
      <c r="C89" s="236"/>
      <c r="D89" s="236"/>
      <c r="E89" s="236"/>
      <c r="F89" s="236"/>
      <c r="G89" s="236"/>
      <c r="H89" s="236"/>
      <c r="I89" s="236"/>
      <c r="J89" s="236"/>
      <c r="K89" s="236"/>
      <c r="L89" s="236"/>
      <c r="M89" s="236"/>
      <c r="N89" s="236"/>
      <c r="O89" s="236"/>
      <c r="P89" s="236"/>
      <c r="Q89" s="237"/>
      <c r="R89" s="237"/>
      <c r="S89" s="237"/>
      <c r="T89" s="237"/>
      <c r="U89" s="237"/>
      <c r="V89" s="237"/>
      <c r="W89" s="237"/>
      <c r="X89" s="237"/>
      <c r="Y89" s="237"/>
      <c r="Z89" s="237"/>
      <c r="AA89" s="237"/>
      <c r="AB89" s="237"/>
      <c r="AC89" s="237"/>
      <c r="AD89" s="237"/>
      <c r="AE89" s="237"/>
      <c r="AF89" s="237"/>
      <c r="AG89" s="237"/>
      <c r="AH89" s="237"/>
      <c r="AI89" s="237"/>
      <c r="AJ89" s="237"/>
      <c r="AK89" s="237"/>
      <c r="AL89" s="237"/>
      <c r="AM89" s="237"/>
      <c r="AN89" s="237"/>
      <c r="AO89" s="237"/>
      <c r="AP89" s="237"/>
      <c r="AQ89" s="237"/>
      <c r="AR89" s="237"/>
      <c r="AS89" s="237"/>
      <c r="AT89" s="237"/>
      <c r="AU89" s="237"/>
      <c r="AV89" s="237"/>
      <c r="AW89" s="237"/>
      <c r="AX89" s="237"/>
      <c r="AY89" s="237"/>
      <c r="AZ89" s="238"/>
      <c r="BA89" s="238"/>
      <c r="BB89" s="238"/>
      <c r="BC89" s="238"/>
      <c r="BD89" s="238"/>
      <c r="BE89" s="231"/>
      <c r="BF89" s="231"/>
      <c r="BG89" s="231"/>
      <c r="BH89" s="231"/>
      <c r="BI89" s="231"/>
      <c r="BJ89" s="231"/>
      <c r="BK89" s="231"/>
      <c r="BL89" s="231"/>
      <c r="BM89" s="231"/>
      <c r="BN89" s="231"/>
      <c r="BO89" s="231"/>
      <c r="BP89" s="231"/>
      <c r="BQ89" s="228">
        <v>83</v>
      </c>
      <c r="BR89" s="233"/>
      <c r="BS89" s="969"/>
      <c r="BT89" s="970"/>
      <c r="BU89" s="970"/>
      <c r="BV89" s="970"/>
      <c r="BW89" s="970"/>
      <c r="BX89" s="970"/>
      <c r="BY89" s="970"/>
      <c r="BZ89" s="970"/>
      <c r="CA89" s="970"/>
      <c r="CB89" s="970"/>
      <c r="CC89" s="970"/>
      <c r="CD89" s="970"/>
      <c r="CE89" s="970"/>
      <c r="CF89" s="970"/>
      <c r="CG89" s="979"/>
      <c r="CH89" s="980"/>
      <c r="CI89" s="981"/>
      <c r="CJ89" s="981"/>
      <c r="CK89" s="981"/>
      <c r="CL89" s="982"/>
      <c r="CM89" s="980"/>
      <c r="CN89" s="981"/>
      <c r="CO89" s="981"/>
      <c r="CP89" s="981"/>
      <c r="CQ89" s="982"/>
      <c r="CR89" s="980"/>
      <c r="CS89" s="981"/>
      <c r="CT89" s="981"/>
      <c r="CU89" s="981"/>
      <c r="CV89" s="982"/>
      <c r="CW89" s="980"/>
      <c r="CX89" s="981"/>
      <c r="CY89" s="981"/>
      <c r="CZ89" s="981"/>
      <c r="DA89" s="982"/>
      <c r="DB89" s="980"/>
      <c r="DC89" s="981"/>
      <c r="DD89" s="981"/>
      <c r="DE89" s="981"/>
      <c r="DF89" s="982"/>
      <c r="DG89" s="980"/>
      <c r="DH89" s="981"/>
      <c r="DI89" s="981"/>
      <c r="DJ89" s="981"/>
      <c r="DK89" s="982"/>
      <c r="DL89" s="980"/>
      <c r="DM89" s="981"/>
      <c r="DN89" s="981"/>
      <c r="DO89" s="981"/>
      <c r="DP89" s="982"/>
      <c r="DQ89" s="980"/>
      <c r="DR89" s="981"/>
      <c r="DS89" s="981"/>
      <c r="DT89" s="981"/>
      <c r="DU89" s="982"/>
      <c r="DV89" s="969"/>
      <c r="DW89" s="970"/>
      <c r="DX89" s="970"/>
      <c r="DY89" s="970"/>
      <c r="DZ89" s="971"/>
      <c r="EA89" s="220"/>
    </row>
    <row r="90" spans="1:131" ht="26.25" hidden="1" customHeight="1" x14ac:dyDescent="0.25">
      <c r="A90" s="235"/>
      <c r="B90" s="236"/>
      <c r="C90" s="236"/>
      <c r="D90" s="236"/>
      <c r="E90" s="236"/>
      <c r="F90" s="236"/>
      <c r="G90" s="236"/>
      <c r="H90" s="236"/>
      <c r="I90" s="236"/>
      <c r="J90" s="236"/>
      <c r="K90" s="236"/>
      <c r="L90" s="236"/>
      <c r="M90" s="236"/>
      <c r="N90" s="236"/>
      <c r="O90" s="236"/>
      <c r="P90" s="236"/>
      <c r="Q90" s="237"/>
      <c r="R90" s="237"/>
      <c r="S90" s="237"/>
      <c r="T90" s="237"/>
      <c r="U90" s="237"/>
      <c r="V90" s="237"/>
      <c r="W90" s="237"/>
      <c r="X90" s="237"/>
      <c r="Y90" s="237"/>
      <c r="Z90" s="237"/>
      <c r="AA90" s="237"/>
      <c r="AB90" s="237"/>
      <c r="AC90" s="237"/>
      <c r="AD90" s="237"/>
      <c r="AE90" s="237"/>
      <c r="AF90" s="237"/>
      <c r="AG90" s="237"/>
      <c r="AH90" s="237"/>
      <c r="AI90" s="237"/>
      <c r="AJ90" s="237"/>
      <c r="AK90" s="237"/>
      <c r="AL90" s="237"/>
      <c r="AM90" s="237"/>
      <c r="AN90" s="237"/>
      <c r="AO90" s="237"/>
      <c r="AP90" s="237"/>
      <c r="AQ90" s="237"/>
      <c r="AR90" s="237"/>
      <c r="AS90" s="237"/>
      <c r="AT90" s="237"/>
      <c r="AU90" s="237"/>
      <c r="AV90" s="237"/>
      <c r="AW90" s="237"/>
      <c r="AX90" s="237"/>
      <c r="AY90" s="237"/>
      <c r="AZ90" s="238"/>
      <c r="BA90" s="238"/>
      <c r="BB90" s="238"/>
      <c r="BC90" s="238"/>
      <c r="BD90" s="238"/>
      <c r="BE90" s="231"/>
      <c r="BF90" s="231"/>
      <c r="BG90" s="231"/>
      <c r="BH90" s="231"/>
      <c r="BI90" s="231"/>
      <c r="BJ90" s="231"/>
      <c r="BK90" s="231"/>
      <c r="BL90" s="231"/>
      <c r="BM90" s="231"/>
      <c r="BN90" s="231"/>
      <c r="BO90" s="231"/>
      <c r="BP90" s="231"/>
      <c r="BQ90" s="228">
        <v>84</v>
      </c>
      <c r="BR90" s="233"/>
      <c r="BS90" s="969"/>
      <c r="BT90" s="970"/>
      <c r="BU90" s="970"/>
      <c r="BV90" s="970"/>
      <c r="BW90" s="970"/>
      <c r="BX90" s="970"/>
      <c r="BY90" s="970"/>
      <c r="BZ90" s="970"/>
      <c r="CA90" s="970"/>
      <c r="CB90" s="970"/>
      <c r="CC90" s="970"/>
      <c r="CD90" s="970"/>
      <c r="CE90" s="970"/>
      <c r="CF90" s="970"/>
      <c r="CG90" s="979"/>
      <c r="CH90" s="980"/>
      <c r="CI90" s="981"/>
      <c r="CJ90" s="981"/>
      <c r="CK90" s="981"/>
      <c r="CL90" s="982"/>
      <c r="CM90" s="980"/>
      <c r="CN90" s="981"/>
      <c r="CO90" s="981"/>
      <c r="CP90" s="981"/>
      <c r="CQ90" s="982"/>
      <c r="CR90" s="980"/>
      <c r="CS90" s="981"/>
      <c r="CT90" s="981"/>
      <c r="CU90" s="981"/>
      <c r="CV90" s="982"/>
      <c r="CW90" s="980"/>
      <c r="CX90" s="981"/>
      <c r="CY90" s="981"/>
      <c r="CZ90" s="981"/>
      <c r="DA90" s="982"/>
      <c r="DB90" s="980"/>
      <c r="DC90" s="981"/>
      <c r="DD90" s="981"/>
      <c r="DE90" s="981"/>
      <c r="DF90" s="982"/>
      <c r="DG90" s="980"/>
      <c r="DH90" s="981"/>
      <c r="DI90" s="981"/>
      <c r="DJ90" s="981"/>
      <c r="DK90" s="982"/>
      <c r="DL90" s="980"/>
      <c r="DM90" s="981"/>
      <c r="DN90" s="981"/>
      <c r="DO90" s="981"/>
      <c r="DP90" s="982"/>
      <c r="DQ90" s="980"/>
      <c r="DR90" s="981"/>
      <c r="DS90" s="981"/>
      <c r="DT90" s="981"/>
      <c r="DU90" s="982"/>
      <c r="DV90" s="969"/>
      <c r="DW90" s="970"/>
      <c r="DX90" s="970"/>
      <c r="DY90" s="970"/>
      <c r="DZ90" s="971"/>
      <c r="EA90" s="220"/>
    </row>
    <row r="91" spans="1:131" ht="26.25" hidden="1" customHeight="1" x14ac:dyDescent="0.25">
      <c r="A91" s="235"/>
      <c r="B91" s="236"/>
      <c r="C91" s="236"/>
      <c r="D91" s="236"/>
      <c r="E91" s="236"/>
      <c r="F91" s="236"/>
      <c r="G91" s="236"/>
      <c r="H91" s="236"/>
      <c r="I91" s="236"/>
      <c r="J91" s="236"/>
      <c r="K91" s="236"/>
      <c r="L91" s="236"/>
      <c r="M91" s="236"/>
      <c r="N91" s="236"/>
      <c r="O91" s="236"/>
      <c r="P91" s="236"/>
      <c r="Q91" s="237"/>
      <c r="R91" s="237"/>
      <c r="S91" s="237"/>
      <c r="T91" s="237"/>
      <c r="U91" s="237"/>
      <c r="V91" s="237"/>
      <c r="W91" s="237"/>
      <c r="X91" s="237"/>
      <c r="Y91" s="237"/>
      <c r="Z91" s="237"/>
      <c r="AA91" s="237"/>
      <c r="AB91" s="237"/>
      <c r="AC91" s="237"/>
      <c r="AD91" s="237"/>
      <c r="AE91" s="237"/>
      <c r="AF91" s="237"/>
      <c r="AG91" s="237"/>
      <c r="AH91" s="237"/>
      <c r="AI91" s="237"/>
      <c r="AJ91" s="237"/>
      <c r="AK91" s="237"/>
      <c r="AL91" s="237"/>
      <c r="AM91" s="237"/>
      <c r="AN91" s="237"/>
      <c r="AO91" s="237"/>
      <c r="AP91" s="237"/>
      <c r="AQ91" s="237"/>
      <c r="AR91" s="237"/>
      <c r="AS91" s="237"/>
      <c r="AT91" s="237"/>
      <c r="AU91" s="237"/>
      <c r="AV91" s="237"/>
      <c r="AW91" s="237"/>
      <c r="AX91" s="237"/>
      <c r="AY91" s="237"/>
      <c r="AZ91" s="238"/>
      <c r="BA91" s="238"/>
      <c r="BB91" s="238"/>
      <c r="BC91" s="238"/>
      <c r="BD91" s="238"/>
      <c r="BE91" s="231"/>
      <c r="BF91" s="231"/>
      <c r="BG91" s="231"/>
      <c r="BH91" s="231"/>
      <c r="BI91" s="231"/>
      <c r="BJ91" s="231"/>
      <c r="BK91" s="231"/>
      <c r="BL91" s="231"/>
      <c r="BM91" s="231"/>
      <c r="BN91" s="231"/>
      <c r="BO91" s="231"/>
      <c r="BP91" s="231"/>
      <c r="BQ91" s="228">
        <v>85</v>
      </c>
      <c r="BR91" s="233"/>
      <c r="BS91" s="969"/>
      <c r="BT91" s="970"/>
      <c r="BU91" s="970"/>
      <c r="BV91" s="970"/>
      <c r="BW91" s="970"/>
      <c r="BX91" s="970"/>
      <c r="BY91" s="970"/>
      <c r="BZ91" s="970"/>
      <c r="CA91" s="970"/>
      <c r="CB91" s="970"/>
      <c r="CC91" s="970"/>
      <c r="CD91" s="970"/>
      <c r="CE91" s="970"/>
      <c r="CF91" s="970"/>
      <c r="CG91" s="979"/>
      <c r="CH91" s="980"/>
      <c r="CI91" s="981"/>
      <c r="CJ91" s="981"/>
      <c r="CK91" s="981"/>
      <c r="CL91" s="982"/>
      <c r="CM91" s="980"/>
      <c r="CN91" s="981"/>
      <c r="CO91" s="981"/>
      <c r="CP91" s="981"/>
      <c r="CQ91" s="982"/>
      <c r="CR91" s="980"/>
      <c r="CS91" s="981"/>
      <c r="CT91" s="981"/>
      <c r="CU91" s="981"/>
      <c r="CV91" s="982"/>
      <c r="CW91" s="980"/>
      <c r="CX91" s="981"/>
      <c r="CY91" s="981"/>
      <c r="CZ91" s="981"/>
      <c r="DA91" s="982"/>
      <c r="DB91" s="980"/>
      <c r="DC91" s="981"/>
      <c r="DD91" s="981"/>
      <c r="DE91" s="981"/>
      <c r="DF91" s="982"/>
      <c r="DG91" s="980"/>
      <c r="DH91" s="981"/>
      <c r="DI91" s="981"/>
      <c r="DJ91" s="981"/>
      <c r="DK91" s="982"/>
      <c r="DL91" s="980"/>
      <c r="DM91" s="981"/>
      <c r="DN91" s="981"/>
      <c r="DO91" s="981"/>
      <c r="DP91" s="982"/>
      <c r="DQ91" s="980"/>
      <c r="DR91" s="981"/>
      <c r="DS91" s="981"/>
      <c r="DT91" s="981"/>
      <c r="DU91" s="982"/>
      <c r="DV91" s="969"/>
      <c r="DW91" s="970"/>
      <c r="DX91" s="970"/>
      <c r="DY91" s="970"/>
      <c r="DZ91" s="971"/>
      <c r="EA91" s="220"/>
    </row>
    <row r="92" spans="1:131" ht="26.25" hidden="1" customHeight="1" x14ac:dyDescent="0.25">
      <c r="A92" s="235"/>
      <c r="B92" s="236"/>
      <c r="C92" s="236"/>
      <c r="D92" s="236"/>
      <c r="E92" s="236"/>
      <c r="F92" s="236"/>
      <c r="G92" s="236"/>
      <c r="H92" s="236"/>
      <c r="I92" s="236"/>
      <c r="J92" s="236"/>
      <c r="K92" s="236"/>
      <c r="L92" s="236"/>
      <c r="M92" s="236"/>
      <c r="N92" s="236"/>
      <c r="O92" s="236"/>
      <c r="P92" s="236"/>
      <c r="Q92" s="237"/>
      <c r="R92" s="237"/>
      <c r="S92" s="237"/>
      <c r="T92" s="237"/>
      <c r="U92" s="237"/>
      <c r="V92" s="237"/>
      <c r="W92" s="237"/>
      <c r="X92" s="237"/>
      <c r="Y92" s="237"/>
      <c r="Z92" s="237"/>
      <c r="AA92" s="237"/>
      <c r="AB92" s="237"/>
      <c r="AC92" s="237"/>
      <c r="AD92" s="237"/>
      <c r="AE92" s="237"/>
      <c r="AF92" s="237"/>
      <c r="AG92" s="237"/>
      <c r="AH92" s="237"/>
      <c r="AI92" s="237"/>
      <c r="AJ92" s="237"/>
      <c r="AK92" s="237"/>
      <c r="AL92" s="237"/>
      <c r="AM92" s="237"/>
      <c r="AN92" s="237"/>
      <c r="AO92" s="237"/>
      <c r="AP92" s="237"/>
      <c r="AQ92" s="237"/>
      <c r="AR92" s="237"/>
      <c r="AS92" s="237"/>
      <c r="AT92" s="237"/>
      <c r="AU92" s="237"/>
      <c r="AV92" s="237"/>
      <c r="AW92" s="237"/>
      <c r="AX92" s="237"/>
      <c r="AY92" s="237"/>
      <c r="AZ92" s="238"/>
      <c r="BA92" s="238"/>
      <c r="BB92" s="238"/>
      <c r="BC92" s="238"/>
      <c r="BD92" s="238"/>
      <c r="BE92" s="231"/>
      <c r="BF92" s="231"/>
      <c r="BG92" s="231"/>
      <c r="BH92" s="231"/>
      <c r="BI92" s="231"/>
      <c r="BJ92" s="231"/>
      <c r="BK92" s="231"/>
      <c r="BL92" s="231"/>
      <c r="BM92" s="231"/>
      <c r="BN92" s="231"/>
      <c r="BO92" s="231"/>
      <c r="BP92" s="231"/>
      <c r="BQ92" s="228">
        <v>86</v>
      </c>
      <c r="BR92" s="233"/>
      <c r="BS92" s="969"/>
      <c r="BT92" s="970"/>
      <c r="BU92" s="970"/>
      <c r="BV92" s="970"/>
      <c r="BW92" s="970"/>
      <c r="BX92" s="970"/>
      <c r="BY92" s="970"/>
      <c r="BZ92" s="970"/>
      <c r="CA92" s="970"/>
      <c r="CB92" s="970"/>
      <c r="CC92" s="970"/>
      <c r="CD92" s="970"/>
      <c r="CE92" s="970"/>
      <c r="CF92" s="970"/>
      <c r="CG92" s="979"/>
      <c r="CH92" s="980"/>
      <c r="CI92" s="981"/>
      <c r="CJ92" s="981"/>
      <c r="CK92" s="981"/>
      <c r="CL92" s="982"/>
      <c r="CM92" s="980"/>
      <c r="CN92" s="981"/>
      <c r="CO92" s="981"/>
      <c r="CP92" s="981"/>
      <c r="CQ92" s="982"/>
      <c r="CR92" s="980"/>
      <c r="CS92" s="981"/>
      <c r="CT92" s="981"/>
      <c r="CU92" s="981"/>
      <c r="CV92" s="982"/>
      <c r="CW92" s="980"/>
      <c r="CX92" s="981"/>
      <c r="CY92" s="981"/>
      <c r="CZ92" s="981"/>
      <c r="DA92" s="982"/>
      <c r="DB92" s="980"/>
      <c r="DC92" s="981"/>
      <c r="DD92" s="981"/>
      <c r="DE92" s="981"/>
      <c r="DF92" s="982"/>
      <c r="DG92" s="980"/>
      <c r="DH92" s="981"/>
      <c r="DI92" s="981"/>
      <c r="DJ92" s="981"/>
      <c r="DK92" s="982"/>
      <c r="DL92" s="980"/>
      <c r="DM92" s="981"/>
      <c r="DN92" s="981"/>
      <c r="DO92" s="981"/>
      <c r="DP92" s="982"/>
      <c r="DQ92" s="980"/>
      <c r="DR92" s="981"/>
      <c r="DS92" s="981"/>
      <c r="DT92" s="981"/>
      <c r="DU92" s="982"/>
      <c r="DV92" s="969"/>
      <c r="DW92" s="970"/>
      <c r="DX92" s="970"/>
      <c r="DY92" s="970"/>
      <c r="DZ92" s="971"/>
      <c r="EA92" s="220"/>
    </row>
    <row r="93" spans="1:131" ht="26.25" hidden="1" customHeight="1" x14ac:dyDescent="0.25">
      <c r="A93" s="235"/>
      <c r="B93" s="236"/>
      <c r="C93" s="236"/>
      <c r="D93" s="236"/>
      <c r="E93" s="236"/>
      <c r="F93" s="236"/>
      <c r="G93" s="236"/>
      <c r="H93" s="236"/>
      <c r="I93" s="236"/>
      <c r="J93" s="236"/>
      <c r="K93" s="236"/>
      <c r="L93" s="236"/>
      <c r="M93" s="236"/>
      <c r="N93" s="236"/>
      <c r="O93" s="236"/>
      <c r="P93" s="236"/>
      <c r="Q93" s="237"/>
      <c r="R93" s="237"/>
      <c r="S93" s="237"/>
      <c r="T93" s="237"/>
      <c r="U93" s="237"/>
      <c r="V93" s="237"/>
      <c r="W93" s="237"/>
      <c r="X93" s="237"/>
      <c r="Y93" s="237"/>
      <c r="Z93" s="237"/>
      <c r="AA93" s="237"/>
      <c r="AB93" s="237"/>
      <c r="AC93" s="237"/>
      <c r="AD93" s="237"/>
      <c r="AE93" s="237"/>
      <c r="AF93" s="237"/>
      <c r="AG93" s="237"/>
      <c r="AH93" s="237"/>
      <c r="AI93" s="237"/>
      <c r="AJ93" s="237"/>
      <c r="AK93" s="237"/>
      <c r="AL93" s="237"/>
      <c r="AM93" s="237"/>
      <c r="AN93" s="237"/>
      <c r="AO93" s="237"/>
      <c r="AP93" s="237"/>
      <c r="AQ93" s="237"/>
      <c r="AR93" s="237"/>
      <c r="AS93" s="237"/>
      <c r="AT93" s="237"/>
      <c r="AU93" s="237"/>
      <c r="AV93" s="237"/>
      <c r="AW93" s="237"/>
      <c r="AX93" s="237"/>
      <c r="AY93" s="237"/>
      <c r="AZ93" s="238"/>
      <c r="BA93" s="238"/>
      <c r="BB93" s="238"/>
      <c r="BC93" s="238"/>
      <c r="BD93" s="238"/>
      <c r="BE93" s="231"/>
      <c r="BF93" s="231"/>
      <c r="BG93" s="231"/>
      <c r="BH93" s="231"/>
      <c r="BI93" s="231"/>
      <c r="BJ93" s="231"/>
      <c r="BK93" s="231"/>
      <c r="BL93" s="231"/>
      <c r="BM93" s="231"/>
      <c r="BN93" s="231"/>
      <c r="BO93" s="231"/>
      <c r="BP93" s="231"/>
      <c r="BQ93" s="228">
        <v>87</v>
      </c>
      <c r="BR93" s="233"/>
      <c r="BS93" s="969"/>
      <c r="BT93" s="970"/>
      <c r="BU93" s="970"/>
      <c r="BV93" s="970"/>
      <c r="BW93" s="970"/>
      <c r="BX93" s="970"/>
      <c r="BY93" s="970"/>
      <c r="BZ93" s="970"/>
      <c r="CA93" s="970"/>
      <c r="CB93" s="970"/>
      <c r="CC93" s="970"/>
      <c r="CD93" s="970"/>
      <c r="CE93" s="970"/>
      <c r="CF93" s="970"/>
      <c r="CG93" s="979"/>
      <c r="CH93" s="980"/>
      <c r="CI93" s="981"/>
      <c r="CJ93" s="981"/>
      <c r="CK93" s="981"/>
      <c r="CL93" s="982"/>
      <c r="CM93" s="980"/>
      <c r="CN93" s="981"/>
      <c r="CO93" s="981"/>
      <c r="CP93" s="981"/>
      <c r="CQ93" s="982"/>
      <c r="CR93" s="980"/>
      <c r="CS93" s="981"/>
      <c r="CT93" s="981"/>
      <c r="CU93" s="981"/>
      <c r="CV93" s="982"/>
      <c r="CW93" s="980"/>
      <c r="CX93" s="981"/>
      <c r="CY93" s="981"/>
      <c r="CZ93" s="981"/>
      <c r="DA93" s="982"/>
      <c r="DB93" s="980"/>
      <c r="DC93" s="981"/>
      <c r="DD93" s="981"/>
      <c r="DE93" s="981"/>
      <c r="DF93" s="982"/>
      <c r="DG93" s="980"/>
      <c r="DH93" s="981"/>
      <c r="DI93" s="981"/>
      <c r="DJ93" s="981"/>
      <c r="DK93" s="982"/>
      <c r="DL93" s="980"/>
      <c r="DM93" s="981"/>
      <c r="DN93" s="981"/>
      <c r="DO93" s="981"/>
      <c r="DP93" s="982"/>
      <c r="DQ93" s="980"/>
      <c r="DR93" s="981"/>
      <c r="DS93" s="981"/>
      <c r="DT93" s="981"/>
      <c r="DU93" s="982"/>
      <c r="DV93" s="969"/>
      <c r="DW93" s="970"/>
      <c r="DX93" s="970"/>
      <c r="DY93" s="970"/>
      <c r="DZ93" s="971"/>
      <c r="EA93" s="220"/>
    </row>
    <row r="94" spans="1:131" ht="26.25" hidden="1" customHeight="1" x14ac:dyDescent="0.25">
      <c r="A94" s="235"/>
      <c r="B94" s="236"/>
      <c r="C94" s="236"/>
      <c r="D94" s="236"/>
      <c r="E94" s="236"/>
      <c r="F94" s="236"/>
      <c r="G94" s="236"/>
      <c r="H94" s="236"/>
      <c r="I94" s="236"/>
      <c r="J94" s="236"/>
      <c r="K94" s="236"/>
      <c r="L94" s="236"/>
      <c r="M94" s="236"/>
      <c r="N94" s="236"/>
      <c r="O94" s="236"/>
      <c r="P94" s="236"/>
      <c r="Q94" s="237"/>
      <c r="R94" s="237"/>
      <c r="S94" s="237"/>
      <c r="T94" s="237"/>
      <c r="U94" s="237"/>
      <c r="V94" s="237"/>
      <c r="W94" s="237"/>
      <c r="X94" s="237"/>
      <c r="Y94" s="237"/>
      <c r="Z94" s="237"/>
      <c r="AA94" s="237"/>
      <c r="AB94" s="237"/>
      <c r="AC94" s="237"/>
      <c r="AD94" s="237"/>
      <c r="AE94" s="237"/>
      <c r="AF94" s="237"/>
      <c r="AG94" s="237"/>
      <c r="AH94" s="237"/>
      <c r="AI94" s="237"/>
      <c r="AJ94" s="237"/>
      <c r="AK94" s="237"/>
      <c r="AL94" s="237"/>
      <c r="AM94" s="237"/>
      <c r="AN94" s="237"/>
      <c r="AO94" s="237"/>
      <c r="AP94" s="237"/>
      <c r="AQ94" s="237"/>
      <c r="AR94" s="237"/>
      <c r="AS94" s="237"/>
      <c r="AT94" s="237"/>
      <c r="AU94" s="237"/>
      <c r="AV94" s="237"/>
      <c r="AW94" s="237"/>
      <c r="AX94" s="237"/>
      <c r="AY94" s="237"/>
      <c r="AZ94" s="238"/>
      <c r="BA94" s="238"/>
      <c r="BB94" s="238"/>
      <c r="BC94" s="238"/>
      <c r="BD94" s="238"/>
      <c r="BE94" s="231"/>
      <c r="BF94" s="231"/>
      <c r="BG94" s="231"/>
      <c r="BH94" s="231"/>
      <c r="BI94" s="231"/>
      <c r="BJ94" s="231"/>
      <c r="BK94" s="231"/>
      <c r="BL94" s="231"/>
      <c r="BM94" s="231"/>
      <c r="BN94" s="231"/>
      <c r="BO94" s="231"/>
      <c r="BP94" s="231"/>
      <c r="BQ94" s="228">
        <v>88</v>
      </c>
      <c r="BR94" s="233"/>
      <c r="BS94" s="969"/>
      <c r="BT94" s="970"/>
      <c r="BU94" s="970"/>
      <c r="BV94" s="970"/>
      <c r="BW94" s="970"/>
      <c r="BX94" s="970"/>
      <c r="BY94" s="970"/>
      <c r="BZ94" s="970"/>
      <c r="CA94" s="970"/>
      <c r="CB94" s="970"/>
      <c r="CC94" s="970"/>
      <c r="CD94" s="970"/>
      <c r="CE94" s="970"/>
      <c r="CF94" s="970"/>
      <c r="CG94" s="979"/>
      <c r="CH94" s="980"/>
      <c r="CI94" s="981"/>
      <c r="CJ94" s="981"/>
      <c r="CK94" s="981"/>
      <c r="CL94" s="982"/>
      <c r="CM94" s="980"/>
      <c r="CN94" s="981"/>
      <c r="CO94" s="981"/>
      <c r="CP94" s="981"/>
      <c r="CQ94" s="982"/>
      <c r="CR94" s="980"/>
      <c r="CS94" s="981"/>
      <c r="CT94" s="981"/>
      <c r="CU94" s="981"/>
      <c r="CV94" s="982"/>
      <c r="CW94" s="980"/>
      <c r="CX94" s="981"/>
      <c r="CY94" s="981"/>
      <c r="CZ94" s="981"/>
      <c r="DA94" s="982"/>
      <c r="DB94" s="980"/>
      <c r="DC94" s="981"/>
      <c r="DD94" s="981"/>
      <c r="DE94" s="981"/>
      <c r="DF94" s="982"/>
      <c r="DG94" s="980"/>
      <c r="DH94" s="981"/>
      <c r="DI94" s="981"/>
      <c r="DJ94" s="981"/>
      <c r="DK94" s="982"/>
      <c r="DL94" s="980"/>
      <c r="DM94" s="981"/>
      <c r="DN94" s="981"/>
      <c r="DO94" s="981"/>
      <c r="DP94" s="982"/>
      <c r="DQ94" s="980"/>
      <c r="DR94" s="981"/>
      <c r="DS94" s="981"/>
      <c r="DT94" s="981"/>
      <c r="DU94" s="982"/>
      <c r="DV94" s="969"/>
      <c r="DW94" s="970"/>
      <c r="DX94" s="970"/>
      <c r="DY94" s="970"/>
      <c r="DZ94" s="971"/>
      <c r="EA94" s="220"/>
    </row>
    <row r="95" spans="1:131" ht="26.25" hidden="1" customHeight="1" x14ac:dyDescent="0.25">
      <c r="A95" s="235"/>
      <c r="B95" s="236"/>
      <c r="C95" s="236"/>
      <c r="D95" s="236"/>
      <c r="E95" s="236"/>
      <c r="F95" s="236"/>
      <c r="G95" s="236"/>
      <c r="H95" s="236"/>
      <c r="I95" s="236"/>
      <c r="J95" s="236"/>
      <c r="K95" s="236"/>
      <c r="L95" s="236"/>
      <c r="M95" s="236"/>
      <c r="N95" s="236"/>
      <c r="O95" s="236"/>
      <c r="P95" s="236"/>
      <c r="Q95" s="237"/>
      <c r="R95" s="237"/>
      <c r="S95" s="237"/>
      <c r="T95" s="237"/>
      <c r="U95" s="237"/>
      <c r="V95" s="237"/>
      <c r="W95" s="237"/>
      <c r="X95" s="237"/>
      <c r="Y95" s="237"/>
      <c r="Z95" s="237"/>
      <c r="AA95" s="237"/>
      <c r="AB95" s="237"/>
      <c r="AC95" s="237"/>
      <c r="AD95" s="237"/>
      <c r="AE95" s="237"/>
      <c r="AF95" s="237"/>
      <c r="AG95" s="237"/>
      <c r="AH95" s="237"/>
      <c r="AI95" s="237"/>
      <c r="AJ95" s="237"/>
      <c r="AK95" s="237"/>
      <c r="AL95" s="237"/>
      <c r="AM95" s="237"/>
      <c r="AN95" s="237"/>
      <c r="AO95" s="237"/>
      <c r="AP95" s="237"/>
      <c r="AQ95" s="237"/>
      <c r="AR95" s="237"/>
      <c r="AS95" s="237"/>
      <c r="AT95" s="237"/>
      <c r="AU95" s="237"/>
      <c r="AV95" s="237"/>
      <c r="AW95" s="237"/>
      <c r="AX95" s="237"/>
      <c r="AY95" s="237"/>
      <c r="AZ95" s="238"/>
      <c r="BA95" s="238"/>
      <c r="BB95" s="238"/>
      <c r="BC95" s="238"/>
      <c r="BD95" s="238"/>
      <c r="BE95" s="231"/>
      <c r="BF95" s="231"/>
      <c r="BG95" s="231"/>
      <c r="BH95" s="231"/>
      <c r="BI95" s="231"/>
      <c r="BJ95" s="231"/>
      <c r="BK95" s="231"/>
      <c r="BL95" s="231"/>
      <c r="BM95" s="231"/>
      <c r="BN95" s="231"/>
      <c r="BO95" s="231"/>
      <c r="BP95" s="231"/>
      <c r="BQ95" s="228">
        <v>89</v>
      </c>
      <c r="BR95" s="233"/>
      <c r="BS95" s="969"/>
      <c r="BT95" s="970"/>
      <c r="BU95" s="970"/>
      <c r="BV95" s="970"/>
      <c r="BW95" s="970"/>
      <c r="BX95" s="970"/>
      <c r="BY95" s="970"/>
      <c r="BZ95" s="970"/>
      <c r="CA95" s="970"/>
      <c r="CB95" s="970"/>
      <c r="CC95" s="970"/>
      <c r="CD95" s="970"/>
      <c r="CE95" s="970"/>
      <c r="CF95" s="970"/>
      <c r="CG95" s="979"/>
      <c r="CH95" s="980"/>
      <c r="CI95" s="981"/>
      <c r="CJ95" s="981"/>
      <c r="CK95" s="981"/>
      <c r="CL95" s="982"/>
      <c r="CM95" s="980"/>
      <c r="CN95" s="981"/>
      <c r="CO95" s="981"/>
      <c r="CP95" s="981"/>
      <c r="CQ95" s="982"/>
      <c r="CR95" s="980"/>
      <c r="CS95" s="981"/>
      <c r="CT95" s="981"/>
      <c r="CU95" s="981"/>
      <c r="CV95" s="982"/>
      <c r="CW95" s="980"/>
      <c r="CX95" s="981"/>
      <c r="CY95" s="981"/>
      <c r="CZ95" s="981"/>
      <c r="DA95" s="982"/>
      <c r="DB95" s="980"/>
      <c r="DC95" s="981"/>
      <c r="DD95" s="981"/>
      <c r="DE95" s="981"/>
      <c r="DF95" s="982"/>
      <c r="DG95" s="980"/>
      <c r="DH95" s="981"/>
      <c r="DI95" s="981"/>
      <c r="DJ95" s="981"/>
      <c r="DK95" s="982"/>
      <c r="DL95" s="980"/>
      <c r="DM95" s="981"/>
      <c r="DN95" s="981"/>
      <c r="DO95" s="981"/>
      <c r="DP95" s="982"/>
      <c r="DQ95" s="980"/>
      <c r="DR95" s="981"/>
      <c r="DS95" s="981"/>
      <c r="DT95" s="981"/>
      <c r="DU95" s="982"/>
      <c r="DV95" s="969"/>
      <c r="DW95" s="970"/>
      <c r="DX95" s="970"/>
      <c r="DY95" s="970"/>
      <c r="DZ95" s="971"/>
      <c r="EA95" s="220"/>
    </row>
    <row r="96" spans="1:131" ht="26.25" hidden="1" customHeight="1" x14ac:dyDescent="0.25">
      <c r="A96" s="235"/>
      <c r="B96" s="236"/>
      <c r="C96" s="236"/>
      <c r="D96" s="236"/>
      <c r="E96" s="236"/>
      <c r="F96" s="236"/>
      <c r="G96" s="236"/>
      <c r="H96" s="236"/>
      <c r="I96" s="236"/>
      <c r="J96" s="236"/>
      <c r="K96" s="236"/>
      <c r="L96" s="236"/>
      <c r="M96" s="236"/>
      <c r="N96" s="236"/>
      <c r="O96" s="236"/>
      <c r="P96" s="236"/>
      <c r="Q96" s="237"/>
      <c r="R96" s="237"/>
      <c r="S96" s="237"/>
      <c r="T96" s="237"/>
      <c r="U96" s="237"/>
      <c r="V96" s="237"/>
      <c r="W96" s="237"/>
      <c r="X96" s="237"/>
      <c r="Y96" s="237"/>
      <c r="Z96" s="237"/>
      <c r="AA96" s="237"/>
      <c r="AB96" s="237"/>
      <c r="AC96" s="237"/>
      <c r="AD96" s="237"/>
      <c r="AE96" s="237"/>
      <c r="AF96" s="237"/>
      <c r="AG96" s="237"/>
      <c r="AH96" s="237"/>
      <c r="AI96" s="237"/>
      <c r="AJ96" s="237"/>
      <c r="AK96" s="237"/>
      <c r="AL96" s="237"/>
      <c r="AM96" s="237"/>
      <c r="AN96" s="237"/>
      <c r="AO96" s="237"/>
      <c r="AP96" s="237"/>
      <c r="AQ96" s="237"/>
      <c r="AR96" s="237"/>
      <c r="AS96" s="237"/>
      <c r="AT96" s="237"/>
      <c r="AU96" s="237"/>
      <c r="AV96" s="237"/>
      <c r="AW96" s="237"/>
      <c r="AX96" s="237"/>
      <c r="AY96" s="237"/>
      <c r="AZ96" s="238"/>
      <c r="BA96" s="238"/>
      <c r="BB96" s="238"/>
      <c r="BC96" s="238"/>
      <c r="BD96" s="238"/>
      <c r="BE96" s="231"/>
      <c r="BF96" s="231"/>
      <c r="BG96" s="231"/>
      <c r="BH96" s="231"/>
      <c r="BI96" s="231"/>
      <c r="BJ96" s="231"/>
      <c r="BK96" s="231"/>
      <c r="BL96" s="231"/>
      <c r="BM96" s="231"/>
      <c r="BN96" s="231"/>
      <c r="BO96" s="231"/>
      <c r="BP96" s="231"/>
      <c r="BQ96" s="228">
        <v>90</v>
      </c>
      <c r="BR96" s="233"/>
      <c r="BS96" s="969"/>
      <c r="BT96" s="970"/>
      <c r="BU96" s="970"/>
      <c r="BV96" s="970"/>
      <c r="BW96" s="970"/>
      <c r="BX96" s="970"/>
      <c r="BY96" s="970"/>
      <c r="BZ96" s="970"/>
      <c r="CA96" s="970"/>
      <c r="CB96" s="970"/>
      <c r="CC96" s="970"/>
      <c r="CD96" s="970"/>
      <c r="CE96" s="970"/>
      <c r="CF96" s="970"/>
      <c r="CG96" s="979"/>
      <c r="CH96" s="980"/>
      <c r="CI96" s="981"/>
      <c r="CJ96" s="981"/>
      <c r="CK96" s="981"/>
      <c r="CL96" s="982"/>
      <c r="CM96" s="980"/>
      <c r="CN96" s="981"/>
      <c r="CO96" s="981"/>
      <c r="CP96" s="981"/>
      <c r="CQ96" s="982"/>
      <c r="CR96" s="980"/>
      <c r="CS96" s="981"/>
      <c r="CT96" s="981"/>
      <c r="CU96" s="981"/>
      <c r="CV96" s="982"/>
      <c r="CW96" s="980"/>
      <c r="CX96" s="981"/>
      <c r="CY96" s="981"/>
      <c r="CZ96" s="981"/>
      <c r="DA96" s="982"/>
      <c r="DB96" s="980"/>
      <c r="DC96" s="981"/>
      <c r="DD96" s="981"/>
      <c r="DE96" s="981"/>
      <c r="DF96" s="982"/>
      <c r="DG96" s="980"/>
      <c r="DH96" s="981"/>
      <c r="DI96" s="981"/>
      <c r="DJ96" s="981"/>
      <c r="DK96" s="982"/>
      <c r="DL96" s="980"/>
      <c r="DM96" s="981"/>
      <c r="DN96" s="981"/>
      <c r="DO96" s="981"/>
      <c r="DP96" s="982"/>
      <c r="DQ96" s="980"/>
      <c r="DR96" s="981"/>
      <c r="DS96" s="981"/>
      <c r="DT96" s="981"/>
      <c r="DU96" s="982"/>
      <c r="DV96" s="969"/>
      <c r="DW96" s="970"/>
      <c r="DX96" s="970"/>
      <c r="DY96" s="970"/>
      <c r="DZ96" s="971"/>
      <c r="EA96" s="220"/>
    </row>
    <row r="97" spans="1:131" ht="26.25" hidden="1" customHeight="1" x14ac:dyDescent="0.25">
      <c r="A97" s="235"/>
      <c r="B97" s="236"/>
      <c r="C97" s="236"/>
      <c r="D97" s="236"/>
      <c r="E97" s="236"/>
      <c r="F97" s="236"/>
      <c r="G97" s="236"/>
      <c r="H97" s="236"/>
      <c r="I97" s="236"/>
      <c r="J97" s="236"/>
      <c r="K97" s="236"/>
      <c r="L97" s="236"/>
      <c r="M97" s="236"/>
      <c r="N97" s="236"/>
      <c r="O97" s="236"/>
      <c r="P97" s="236"/>
      <c r="Q97" s="237"/>
      <c r="R97" s="237"/>
      <c r="S97" s="237"/>
      <c r="T97" s="237"/>
      <c r="U97" s="237"/>
      <c r="V97" s="237"/>
      <c r="W97" s="237"/>
      <c r="X97" s="237"/>
      <c r="Y97" s="237"/>
      <c r="Z97" s="237"/>
      <c r="AA97" s="237"/>
      <c r="AB97" s="237"/>
      <c r="AC97" s="237"/>
      <c r="AD97" s="237"/>
      <c r="AE97" s="237"/>
      <c r="AF97" s="237"/>
      <c r="AG97" s="237"/>
      <c r="AH97" s="237"/>
      <c r="AI97" s="237"/>
      <c r="AJ97" s="237"/>
      <c r="AK97" s="237"/>
      <c r="AL97" s="237"/>
      <c r="AM97" s="237"/>
      <c r="AN97" s="237"/>
      <c r="AO97" s="237"/>
      <c r="AP97" s="237"/>
      <c r="AQ97" s="237"/>
      <c r="AR97" s="237"/>
      <c r="AS97" s="237"/>
      <c r="AT97" s="237"/>
      <c r="AU97" s="237"/>
      <c r="AV97" s="237"/>
      <c r="AW97" s="237"/>
      <c r="AX97" s="237"/>
      <c r="AY97" s="237"/>
      <c r="AZ97" s="238"/>
      <c r="BA97" s="238"/>
      <c r="BB97" s="238"/>
      <c r="BC97" s="238"/>
      <c r="BD97" s="238"/>
      <c r="BE97" s="231"/>
      <c r="BF97" s="231"/>
      <c r="BG97" s="231"/>
      <c r="BH97" s="231"/>
      <c r="BI97" s="231"/>
      <c r="BJ97" s="231"/>
      <c r="BK97" s="231"/>
      <c r="BL97" s="231"/>
      <c r="BM97" s="231"/>
      <c r="BN97" s="231"/>
      <c r="BO97" s="231"/>
      <c r="BP97" s="231"/>
      <c r="BQ97" s="228">
        <v>91</v>
      </c>
      <c r="BR97" s="233"/>
      <c r="BS97" s="969"/>
      <c r="BT97" s="970"/>
      <c r="BU97" s="970"/>
      <c r="BV97" s="970"/>
      <c r="BW97" s="970"/>
      <c r="BX97" s="970"/>
      <c r="BY97" s="970"/>
      <c r="BZ97" s="970"/>
      <c r="CA97" s="970"/>
      <c r="CB97" s="970"/>
      <c r="CC97" s="970"/>
      <c r="CD97" s="970"/>
      <c r="CE97" s="970"/>
      <c r="CF97" s="970"/>
      <c r="CG97" s="979"/>
      <c r="CH97" s="980"/>
      <c r="CI97" s="981"/>
      <c r="CJ97" s="981"/>
      <c r="CK97" s="981"/>
      <c r="CL97" s="982"/>
      <c r="CM97" s="980"/>
      <c r="CN97" s="981"/>
      <c r="CO97" s="981"/>
      <c r="CP97" s="981"/>
      <c r="CQ97" s="982"/>
      <c r="CR97" s="980"/>
      <c r="CS97" s="981"/>
      <c r="CT97" s="981"/>
      <c r="CU97" s="981"/>
      <c r="CV97" s="982"/>
      <c r="CW97" s="980"/>
      <c r="CX97" s="981"/>
      <c r="CY97" s="981"/>
      <c r="CZ97" s="981"/>
      <c r="DA97" s="982"/>
      <c r="DB97" s="980"/>
      <c r="DC97" s="981"/>
      <c r="DD97" s="981"/>
      <c r="DE97" s="981"/>
      <c r="DF97" s="982"/>
      <c r="DG97" s="980"/>
      <c r="DH97" s="981"/>
      <c r="DI97" s="981"/>
      <c r="DJ97" s="981"/>
      <c r="DK97" s="982"/>
      <c r="DL97" s="980"/>
      <c r="DM97" s="981"/>
      <c r="DN97" s="981"/>
      <c r="DO97" s="981"/>
      <c r="DP97" s="982"/>
      <c r="DQ97" s="980"/>
      <c r="DR97" s="981"/>
      <c r="DS97" s="981"/>
      <c r="DT97" s="981"/>
      <c r="DU97" s="982"/>
      <c r="DV97" s="969"/>
      <c r="DW97" s="970"/>
      <c r="DX97" s="970"/>
      <c r="DY97" s="970"/>
      <c r="DZ97" s="971"/>
      <c r="EA97" s="220"/>
    </row>
    <row r="98" spans="1:131" ht="26.25" hidden="1" customHeight="1" x14ac:dyDescent="0.25">
      <c r="A98" s="235"/>
      <c r="B98" s="236"/>
      <c r="C98" s="236"/>
      <c r="D98" s="236"/>
      <c r="E98" s="236"/>
      <c r="F98" s="236"/>
      <c r="G98" s="236"/>
      <c r="H98" s="236"/>
      <c r="I98" s="236"/>
      <c r="J98" s="236"/>
      <c r="K98" s="236"/>
      <c r="L98" s="236"/>
      <c r="M98" s="236"/>
      <c r="N98" s="236"/>
      <c r="O98" s="236"/>
      <c r="P98" s="236"/>
      <c r="Q98" s="237"/>
      <c r="R98" s="237"/>
      <c r="S98" s="237"/>
      <c r="T98" s="237"/>
      <c r="U98" s="237"/>
      <c r="V98" s="237"/>
      <c r="W98" s="237"/>
      <c r="X98" s="237"/>
      <c r="Y98" s="237"/>
      <c r="Z98" s="237"/>
      <c r="AA98" s="237"/>
      <c r="AB98" s="237"/>
      <c r="AC98" s="237"/>
      <c r="AD98" s="237"/>
      <c r="AE98" s="237"/>
      <c r="AF98" s="237"/>
      <c r="AG98" s="237"/>
      <c r="AH98" s="237"/>
      <c r="AI98" s="237"/>
      <c r="AJ98" s="237"/>
      <c r="AK98" s="237"/>
      <c r="AL98" s="237"/>
      <c r="AM98" s="237"/>
      <c r="AN98" s="237"/>
      <c r="AO98" s="237"/>
      <c r="AP98" s="237"/>
      <c r="AQ98" s="237"/>
      <c r="AR98" s="237"/>
      <c r="AS98" s="237"/>
      <c r="AT98" s="237"/>
      <c r="AU98" s="237"/>
      <c r="AV98" s="237"/>
      <c r="AW98" s="237"/>
      <c r="AX98" s="237"/>
      <c r="AY98" s="237"/>
      <c r="AZ98" s="238"/>
      <c r="BA98" s="238"/>
      <c r="BB98" s="238"/>
      <c r="BC98" s="238"/>
      <c r="BD98" s="238"/>
      <c r="BE98" s="231"/>
      <c r="BF98" s="231"/>
      <c r="BG98" s="231"/>
      <c r="BH98" s="231"/>
      <c r="BI98" s="231"/>
      <c r="BJ98" s="231"/>
      <c r="BK98" s="231"/>
      <c r="BL98" s="231"/>
      <c r="BM98" s="231"/>
      <c r="BN98" s="231"/>
      <c r="BO98" s="231"/>
      <c r="BP98" s="231"/>
      <c r="BQ98" s="228">
        <v>92</v>
      </c>
      <c r="BR98" s="233"/>
      <c r="BS98" s="969"/>
      <c r="BT98" s="970"/>
      <c r="BU98" s="970"/>
      <c r="BV98" s="970"/>
      <c r="BW98" s="970"/>
      <c r="BX98" s="970"/>
      <c r="BY98" s="970"/>
      <c r="BZ98" s="970"/>
      <c r="CA98" s="970"/>
      <c r="CB98" s="970"/>
      <c r="CC98" s="970"/>
      <c r="CD98" s="970"/>
      <c r="CE98" s="970"/>
      <c r="CF98" s="970"/>
      <c r="CG98" s="979"/>
      <c r="CH98" s="980"/>
      <c r="CI98" s="981"/>
      <c r="CJ98" s="981"/>
      <c r="CK98" s="981"/>
      <c r="CL98" s="982"/>
      <c r="CM98" s="980"/>
      <c r="CN98" s="981"/>
      <c r="CO98" s="981"/>
      <c r="CP98" s="981"/>
      <c r="CQ98" s="982"/>
      <c r="CR98" s="980"/>
      <c r="CS98" s="981"/>
      <c r="CT98" s="981"/>
      <c r="CU98" s="981"/>
      <c r="CV98" s="982"/>
      <c r="CW98" s="980"/>
      <c r="CX98" s="981"/>
      <c r="CY98" s="981"/>
      <c r="CZ98" s="981"/>
      <c r="DA98" s="982"/>
      <c r="DB98" s="980"/>
      <c r="DC98" s="981"/>
      <c r="DD98" s="981"/>
      <c r="DE98" s="981"/>
      <c r="DF98" s="982"/>
      <c r="DG98" s="980"/>
      <c r="DH98" s="981"/>
      <c r="DI98" s="981"/>
      <c r="DJ98" s="981"/>
      <c r="DK98" s="982"/>
      <c r="DL98" s="980"/>
      <c r="DM98" s="981"/>
      <c r="DN98" s="981"/>
      <c r="DO98" s="981"/>
      <c r="DP98" s="982"/>
      <c r="DQ98" s="980"/>
      <c r="DR98" s="981"/>
      <c r="DS98" s="981"/>
      <c r="DT98" s="981"/>
      <c r="DU98" s="982"/>
      <c r="DV98" s="969"/>
      <c r="DW98" s="970"/>
      <c r="DX98" s="970"/>
      <c r="DY98" s="970"/>
      <c r="DZ98" s="971"/>
      <c r="EA98" s="220"/>
    </row>
    <row r="99" spans="1:131" ht="26.25" hidden="1" customHeight="1" x14ac:dyDescent="0.25">
      <c r="A99" s="235"/>
      <c r="B99" s="236"/>
      <c r="C99" s="236"/>
      <c r="D99" s="236"/>
      <c r="E99" s="236"/>
      <c r="F99" s="236"/>
      <c r="G99" s="236"/>
      <c r="H99" s="236"/>
      <c r="I99" s="236"/>
      <c r="J99" s="236"/>
      <c r="K99" s="236"/>
      <c r="L99" s="236"/>
      <c r="M99" s="236"/>
      <c r="N99" s="236"/>
      <c r="O99" s="236"/>
      <c r="P99" s="236"/>
      <c r="Q99" s="237"/>
      <c r="R99" s="237"/>
      <c r="S99" s="237"/>
      <c r="T99" s="237"/>
      <c r="U99" s="237"/>
      <c r="V99" s="237"/>
      <c r="W99" s="237"/>
      <c r="X99" s="237"/>
      <c r="Y99" s="237"/>
      <c r="Z99" s="237"/>
      <c r="AA99" s="237"/>
      <c r="AB99" s="237"/>
      <c r="AC99" s="237"/>
      <c r="AD99" s="237"/>
      <c r="AE99" s="237"/>
      <c r="AF99" s="237"/>
      <c r="AG99" s="237"/>
      <c r="AH99" s="237"/>
      <c r="AI99" s="237"/>
      <c r="AJ99" s="237"/>
      <c r="AK99" s="237"/>
      <c r="AL99" s="237"/>
      <c r="AM99" s="237"/>
      <c r="AN99" s="237"/>
      <c r="AO99" s="237"/>
      <c r="AP99" s="237"/>
      <c r="AQ99" s="237"/>
      <c r="AR99" s="237"/>
      <c r="AS99" s="237"/>
      <c r="AT99" s="237"/>
      <c r="AU99" s="237"/>
      <c r="AV99" s="237"/>
      <c r="AW99" s="237"/>
      <c r="AX99" s="237"/>
      <c r="AY99" s="237"/>
      <c r="AZ99" s="238"/>
      <c r="BA99" s="238"/>
      <c r="BB99" s="238"/>
      <c r="BC99" s="238"/>
      <c r="BD99" s="238"/>
      <c r="BE99" s="231"/>
      <c r="BF99" s="231"/>
      <c r="BG99" s="231"/>
      <c r="BH99" s="231"/>
      <c r="BI99" s="231"/>
      <c r="BJ99" s="231"/>
      <c r="BK99" s="231"/>
      <c r="BL99" s="231"/>
      <c r="BM99" s="231"/>
      <c r="BN99" s="231"/>
      <c r="BO99" s="231"/>
      <c r="BP99" s="231"/>
      <c r="BQ99" s="228">
        <v>93</v>
      </c>
      <c r="BR99" s="233"/>
      <c r="BS99" s="969"/>
      <c r="BT99" s="970"/>
      <c r="BU99" s="970"/>
      <c r="BV99" s="970"/>
      <c r="BW99" s="970"/>
      <c r="BX99" s="970"/>
      <c r="BY99" s="970"/>
      <c r="BZ99" s="970"/>
      <c r="CA99" s="970"/>
      <c r="CB99" s="970"/>
      <c r="CC99" s="970"/>
      <c r="CD99" s="970"/>
      <c r="CE99" s="970"/>
      <c r="CF99" s="970"/>
      <c r="CG99" s="979"/>
      <c r="CH99" s="980"/>
      <c r="CI99" s="981"/>
      <c r="CJ99" s="981"/>
      <c r="CK99" s="981"/>
      <c r="CL99" s="982"/>
      <c r="CM99" s="980"/>
      <c r="CN99" s="981"/>
      <c r="CO99" s="981"/>
      <c r="CP99" s="981"/>
      <c r="CQ99" s="982"/>
      <c r="CR99" s="980"/>
      <c r="CS99" s="981"/>
      <c r="CT99" s="981"/>
      <c r="CU99" s="981"/>
      <c r="CV99" s="982"/>
      <c r="CW99" s="980"/>
      <c r="CX99" s="981"/>
      <c r="CY99" s="981"/>
      <c r="CZ99" s="981"/>
      <c r="DA99" s="982"/>
      <c r="DB99" s="980"/>
      <c r="DC99" s="981"/>
      <c r="DD99" s="981"/>
      <c r="DE99" s="981"/>
      <c r="DF99" s="982"/>
      <c r="DG99" s="980"/>
      <c r="DH99" s="981"/>
      <c r="DI99" s="981"/>
      <c r="DJ99" s="981"/>
      <c r="DK99" s="982"/>
      <c r="DL99" s="980"/>
      <c r="DM99" s="981"/>
      <c r="DN99" s="981"/>
      <c r="DO99" s="981"/>
      <c r="DP99" s="982"/>
      <c r="DQ99" s="980"/>
      <c r="DR99" s="981"/>
      <c r="DS99" s="981"/>
      <c r="DT99" s="981"/>
      <c r="DU99" s="982"/>
      <c r="DV99" s="969"/>
      <c r="DW99" s="970"/>
      <c r="DX99" s="970"/>
      <c r="DY99" s="970"/>
      <c r="DZ99" s="971"/>
      <c r="EA99" s="220"/>
    </row>
    <row r="100" spans="1:131" ht="26.25" hidden="1" customHeight="1" x14ac:dyDescent="0.25">
      <c r="A100" s="235"/>
      <c r="B100" s="236"/>
      <c r="C100" s="236"/>
      <c r="D100" s="236"/>
      <c r="E100" s="236"/>
      <c r="F100" s="236"/>
      <c r="G100" s="236"/>
      <c r="H100" s="236"/>
      <c r="I100" s="236"/>
      <c r="J100" s="236"/>
      <c r="K100" s="236"/>
      <c r="L100" s="236"/>
      <c r="M100" s="236"/>
      <c r="N100" s="236"/>
      <c r="O100" s="236"/>
      <c r="P100" s="236"/>
      <c r="Q100" s="237"/>
      <c r="R100" s="237"/>
      <c r="S100" s="237"/>
      <c r="T100" s="237"/>
      <c r="U100" s="237"/>
      <c r="V100" s="237"/>
      <c r="W100" s="237"/>
      <c r="X100" s="237"/>
      <c r="Y100" s="237"/>
      <c r="Z100" s="237"/>
      <c r="AA100" s="237"/>
      <c r="AB100" s="237"/>
      <c r="AC100" s="237"/>
      <c r="AD100" s="237"/>
      <c r="AE100" s="237"/>
      <c r="AF100" s="237"/>
      <c r="AG100" s="237"/>
      <c r="AH100" s="237"/>
      <c r="AI100" s="237"/>
      <c r="AJ100" s="237"/>
      <c r="AK100" s="237"/>
      <c r="AL100" s="237"/>
      <c r="AM100" s="237"/>
      <c r="AN100" s="237"/>
      <c r="AO100" s="237"/>
      <c r="AP100" s="237"/>
      <c r="AQ100" s="237"/>
      <c r="AR100" s="237"/>
      <c r="AS100" s="237"/>
      <c r="AT100" s="237"/>
      <c r="AU100" s="237"/>
      <c r="AV100" s="237"/>
      <c r="AW100" s="237"/>
      <c r="AX100" s="237"/>
      <c r="AY100" s="237"/>
      <c r="AZ100" s="238"/>
      <c r="BA100" s="238"/>
      <c r="BB100" s="238"/>
      <c r="BC100" s="238"/>
      <c r="BD100" s="238"/>
      <c r="BE100" s="231"/>
      <c r="BF100" s="231"/>
      <c r="BG100" s="231"/>
      <c r="BH100" s="231"/>
      <c r="BI100" s="231"/>
      <c r="BJ100" s="231"/>
      <c r="BK100" s="231"/>
      <c r="BL100" s="231"/>
      <c r="BM100" s="231"/>
      <c r="BN100" s="231"/>
      <c r="BO100" s="231"/>
      <c r="BP100" s="231"/>
      <c r="BQ100" s="228">
        <v>94</v>
      </c>
      <c r="BR100" s="233"/>
      <c r="BS100" s="969"/>
      <c r="BT100" s="970"/>
      <c r="BU100" s="970"/>
      <c r="BV100" s="970"/>
      <c r="BW100" s="970"/>
      <c r="BX100" s="970"/>
      <c r="BY100" s="970"/>
      <c r="BZ100" s="970"/>
      <c r="CA100" s="970"/>
      <c r="CB100" s="970"/>
      <c r="CC100" s="970"/>
      <c r="CD100" s="970"/>
      <c r="CE100" s="970"/>
      <c r="CF100" s="970"/>
      <c r="CG100" s="979"/>
      <c r="CH100" s="980"/>
      <c r="CI100" s="981"/>
      <c r="CJ100" s="981"/>
      <c r="CK100" s="981"/>
      <c r="CL100" s="982"/>
      <c r="CM100" s="980"/>
      <c r="CN100" s="981"/>
      <c r="CO100" s="981"/>
      <c r="CP100" s="981"/>
      <c r="CQ100" s="982"/>
      <c r="CR100" s="980"/>
      <c r="CS100" s="981"/>
      <c r="CT100" s="981"/>
      <c r="CU100" s="981"/>
      <c r="CV100" s="982"/>
      <c r="CW100" s="980"/>
      <c r="CX100" s="981"/>
      <c r="CY100" s="981"/>
      <c r="CZ100" s="981"/>
      <c r="DA100" s="982"/>
      <c r="DB100" s="980"/>
      <c r="DC100" s="981"/>
      <c r="DD100" s="981"/>
      <c r="DE100" s="981"/>
      <c r="DF100" s="982"/>
      <c r="DG100" s="980"/>
      <c r="DH100" s="981"/>
      <c r="DI100" s="981"/>
      <c r="DJ100" s="981"/>
      <c r="DK100" s="982"/>
      <c r="DL100" s="980"/>
      <c r="DM100" s="981"/>
      <c r="DN100" s="981"/>
      <c r="DO100" s="981"/>
      <c r="DP100" s="982"/>
      <c r="DQ100" s="980"/>
      <c r="DR100" s="981"/>
      <c r="DS100" s="981"/>
      <c r="DT100" s="981"/>
      <c r="DU100" s="982"/>
      <c r="DV100" s="969"/>
      <c r="DW100" s="970"/>
      <c r="DX100" s="970"/>
      <c r="DY100" s="970"/>
      <c r="DZ100" s="971"/>
      <c r="EA100" s="220"/>
    </row>
    <row r="101" spans="1:131" ht="26.25" hidden="1" customHeight="1" x14ac:dyDescent="0.25">
      <c r="A101" s="235"/>
      <c r="B101" s="236"/>
      <c r="C101" s="236"/>
      <c r="D101" s="236"/>
      <c r="E101" s="236"/>
      <c r="F101" s="236"/>
      <c r="G101" s="236"/>
      <c r="H101" s="236"/>
      <c r="I101" s="236"/>
      <c r="J101" s="236"/>
      <c r="K101" s="236"/>
      <c r="L101" s="236"/>
      <c r="M101" s="236"/>
      <c r="N101" s="236"/>
      <c r="O101" s="236"/>
      <c r="P101" s="236"/>
      <c r="Q101" s="237"/>
      <c r="R101" s="237"/>
      <c r="S101" s="237"/>
      <c r="T101" s="237"/>
      <c r="U101" s="237"/>
      <c r="V101" s="237"/>
      <c r="W101" s="237"/>
      <c r="X101" s="237"/>
      <c r="Y101" s="237"/>
      <c r="Z101" s="237"/>
      <c r="AA101" s="237"/>
      <c r="AB101" s="237"/>
      <c r="AC101" s="237"/>
      <c r="AD101" s="237"/>
      <c r="AE101" s="237"/>
      <c r="AF101" s="237"/>
      <c r="AG101" s="237"/>
      <c r="AH101" s="237"/>
      <c r="AI101" s="237"/>
      <c r="AJ101" s="237"/>
      <c r="AK101" s="237"/>
      <c r="AL101" s="237"/>
      <c r="AM101" s="237"/>
      <c r="AN101" s="237"/>
      <c r="AO101" s="237"/>
      <c r="AP101" s="237"/>
      <c r="AQ101" s="237"/>
      <c r="AR101" s="237"/>
      <c r="AS101" s="237"/>
      <c r="AT101" s="237"/>
      <c r="AU101" s="237"/>
      <c r="AV101" s="237"/>
      <c r="AW101" s="237"/>
      <c r="AX101" s="237"/>
      <c r="AY101" s="237"/>
      <c r="AZ101" s="238"/>
      <c r="BA101" s="238"/>
      <c r="BB101" s="238"/>
      <c r="BC101" s="238"/>
      <c r="BD101" s="238"/>
      <c r="BE101" s="231"/>
      <c r="BF101" s="231"/>
      <c r="BG101" s="231"/>
      <c r="BH101" s="231"/>
      <c r="BI101" s="231"/>
      <c r="BJ101" s="231"/>
      <c r="BK101" s="231"/>
      <c r="BL101" s="231"/>
      <c r="BM101" s="231"/>
      <c r="BN101" s="231"/>
      <c r="BO101" s="231"/>
      <c r="BP101" s="231"/>
      <c r="BQ101" s="228">
        <v>95</v>
      </c>
      <c r="BR101" s="233"/>
      <c r="BS101" s="969"/>
      <c r="BT101" s="970"/>
      <c r="BU101" s="970"/>
      <c r="BV101" s="970"/>
      <c r="BW101" s="970"/>
      <c r="BX101" s="970"/>
      <c r="BY101" s="970"/>
      <c r="BZ101" s="970"/>
      <c r="CA101" s="970"/>
      <c r="CB101" s="970"/>
      <c r="CC101" s="970"/>
      <c r="CD101" s="970"/>
      <c r="CE101" s="970"/>
      <c r="CF101" s="970"/>
      <c r="CG101" s="979"/>
      <c r="CH101" s="980"/>
      <c r="CI101" s="981"/>
      <c r="CJ101" s="981"/>
      <c r="CK101" s="981"/>
      <c r="CL101" s="982"/>
      <c r="CM101" s="980"/>
      <c r="CN101" s="981"/>
      <c r="CO101" s="981"/>
      <c r="CP101" s="981"/>
      <c r="CQ101" s="982"/>
      <c r="CR101" s="980"/>
      <c r="CS101" s="981"/>
      <c r="CT101" s="981"/>
      <c r="CU101" s="981"/>
      <c r="CV101" s="982"/>
      <c r="CW101" s="980"/>
      <c r="CX101" s="981"/>
      <c r="CY101" s="981"/>
      <c r="CZ101" s="981"/>
      <c r="DA101" s="982"/>
      <c r="DB101" s="980"/>
      <c r="DC101" s="981"/>
      <c r="DD101" s="981"/>
      <c r="DE101" s="981"/>
      <c r="DF101" s="982"/>
      <c r="DG101" s="980"/>
      <c r="DH101" s="981"/>
      <c r="DI101" s="981"/>
      <c r="DJ101" s="981"/>
      <c r="DK101" s="982"/>
      <c r="DL101" s="980"/>
      <c r="DM101" s="981"/>
      <c r="DN101" s="981"/>
      <c r="DO101" s="981"/>
      <c r="DP101" s="982"/>
      <c r="DQ101" s="980"/>
      <c r="DR101" s="981"/>
      <c r="DS101" s="981"/>
      <c r="DT101" s="981"/>
      <c r="DU101" s="982"/>
      <c r="DV101" s="969"/>
      <c r="DW101" s="970"/>
      <c r="DX101" s="970"/>
      <c r="DY101" s="970"/>
      <c r="DZ101" s="971"/>
      <c r="EA101" s="220"/>
    </row>
    <row r="102" spans="1:131" ht="26.25" customHeight="1" thickBot="1" x14ac:dyDescent="0.3">
      <c r="A102" s="235"/>
      <c r="B102" s="236"/>
      <c r="C102" s="236"/>
      <c r="D102" s="236"/>
      <c r="E102" s="236"/>
      <c r="F102" s="236"/>
      <c r="G102" s="236"/>
      <c r="H102" s="236"/>
      <c r="I102" s="236"/>
      <c r="J102" s="236"/>
      <c r="K102" s="236"/>
      <c r="L102" s="236"/>
      <c r="M102" s="236"/>
      <c r="N102" s="236"/>
      <c r="O102" s="236"/>
      <c r="P102" s="236"/>
      <c r="Q102" s="237"/>
      <c r="R102" s="237"/>
      <c r="S102" s="237"/>
      <c r="T102" s="237"/>
      <c r="U102" s="237"/>
      <c r="V102" s="237"/>
      <c r="W102" s="237"/>
      <c r="X102" s="237"/>
      <c r="Y102" s="237"/>
      <c r="Z102" s="237"/>
      <c r="AA102" s="237"/>
      <c r="AB102" s="237"/>
      <c r="AC102" s="237"/>
      <c r="AD102" s="237"/>
      <c r="AE102" s="237"/>
      <c r="AF102" s="237"/>
      <c r="AG102" s="237"/>
      <c r="AH102" s="237"/>
      <c r="AI102" s="237"/>
      <c r="AJ102" s="237"/>
      <c r="AK102" s="237"/>
      <c r="AL102" s="237"/>
      <c r="AM102" s="237"/>
      <c r="AN102" s="237"/>
      <c r="AO102" s="237"/>
      <c r="AP102" s="237"/>
      <c r="AQ102" s="237"/>
      <c r="AR102" s="237"/>
      <c r="AS102" s="237"/>
      <c r="AT102" s="237"/>
      <c r="AU102" s="237"/>
      <c r="AV102" s="237"/>
      <c r="AW102" s="237"/>
      <c r="AX102" s="237"/>
      <c r="AY102" s="237"/>
      <c r="AZ102" s="238"/>
      <c r="BA102" s="238"/>
      <c r="BB102" s="238"/>
      <c r="BC102" s="238"/>
      <c r="BD102" s="238"/>
      <c r="BE102" s="231"/>
      <c r="BF102" s="231"/>
      <c r="BG102" s="231"/>
      <c r="BH102" s="231"/>
      <c r="BI102" s="231"/>
      <c r="BJ102" s="231"/>
      <c r="BK102" s="231"/>
      <c r="BL102" s="231"/>
      <c r="BM102" s="231"/>
      <c r="BN102" s="231"/>
      <c r="BO102" s="231"/>
      <c r="BP102" s="231"/>
      <c r="BQ102" s="230" t="s">
        <v>375</v>
      </c>
      <c r="BR102" s="961" t="s">
        <v>401</v>
      </c>
      <c r="BS102" s="962"/>
      <c r="BT102" s="962"/>
      <c r="BU102" s="962"/>
      <c r="BV102" s="962"/>
      <c r="BW102" s="962"/>
      <c r="BX102" s="962"/>
      <c r="BY102" s="962"/>
      <c r="BZ102" s="962"/>
      <c r="CA102" s="962"/>
      <c r="CB102" s="962"/>
      <c r="CC102" s="962"/>
      <c r="CD102" s="962"/>
      <c r="CE102" s="962"/>
      <c r="CF102" s="962"/>
      <c r="CG102" s="972"/>
      <c r="CH102" s="973"/>
      <c r="CI102" s="974"/>
      <c r="CJ102" s="974"/>
      <c r="CK102" s="974"/>
      <c r="CL102" s="975"/>
      <c r="CM102" s="973"/>
      <c r="CN102" s="974"/>
      <c r="CO102" s="974"/>
      <c r="CP102" s="974"/>
      <c r="CQ102" s="975"/>
      <c r="CR102" s="976">
        <v>114</v>
      </c>
      <c r="CS102" s="977"/>
      <c r="CT102" s="977"/>
      <c r="CU102" s="977"/>
      <c r="CV102" s="978"/>
      <c r="CW102" s="976">
        <v>76</v>
      </c>
      <c r="CX102" s="977"/>
      <c r="CY102" s="977"/>
      <c r="CZ102" s="977"/>
      <c r="DA102" s="978"/>
      <c r="DB102" s="976"/>
      <c r="DC102" s="977"/>
      <c r="DD102" s="977"/>
      <c r="DE102" s="977"/>
      <c r="DF102" s="978"/>
      <c r="DG102" s="976"/>
      <c r="DH102" s="977"/>
      <c r="DI102" s="977"/>
      <c r="DJ102" s="977"/>
      <c r="DK102" s="978"/>
      <c r="DL102" s="976"/>
      <c r="DM102" s="977"/>
      <c r="DN102" s="977"/>
      <c r="DO102" s="977"/>
      <c r="DP102" s="978"/>
      <c r="DQ102" s="976"/>
      <c r="DR102" s="977"/>
      <c r="DS102" s="977"/>
      <c r="DT102" s="977"/>
      <c r="DU102" s="978"/>
      <c r="DV102" s="961"/>
      <c r="DW102" s="962"/>
      <c r="DX102" s="962"/>
      <c r="DY102" s="962"/>
      <c r="DZ102" s="963"/>
      <c r="EA102" s="220"/>
    </row>
    <row r="103" spans="1:131" ht="26.25" customHeight="1" x14ac:dyDescent="0.25">
      <c r="A103" s="235"/>
      <c r="B103" s="236"/>
      <c r="C103" s="236"/>
      <c r="D103" s="236"/>
      <c r="E103" s="236"/>
      <c r="F103" s="236"/>
      <c r="G103" s="236"/>
      <c r="H103" s="236"/>
      <c r="I103" s="236"/>
      <c r="J103" s="236"/>
      <c r="K103" s="236"/>
      <c r="L103" s="236"/>
      <c r="M103" s="236"/>
      <c r="N103" s="236"/>
      <c r="O103" s="236"/>
      <c r="P103" s="236"/>
      <c r="Q103" s="237"/>
      <c r="R103" s="237"/>
      <c r="S103" s="237"/>
      <c r="T103" s="237"/>
      <c r="U103" s="237"/>
      <c r="V103" s="237"/>
      <c r="W103" s="237"/>
      <c r="X103" s="237"/>
      <c r="Y103" s="237"/>
      <c r="Z103" s="237"/>
      <c r="AA103" s="237"/>
      <c r="AB103" s="237"/>
      <c r="AC103" s="237"/>
      <c r="AD103" s="237"/>
      <c r="AE103" s="237"/>
      <c r="AF103" s="237"/>
      <c r="AG103" s="237"/>
      <c r="AH103" s="237"/>
      <c r="AI103" s="237"/>
      <c r="AJ103" s="237"/>
      <c r="AK103" s="237"/>
      <c r="AL103" s="237"/>
      <c r="AM103" s="237"/>
      <c r="AN103" s="237"/>
      <c r="AO103" s="237"/>
      <c r="AP103" s="237"/>
      <c r="AQ103" s="237"/>
      <c r="AR103" s="237"/>
      <c r="AS103" s="237"/>
      <c r="AT103" s="237"/>
      <c r="AU103" s="237"/>
      <c r="AV103" s="237"/>
      <c r="AW103" s="237"/>
      <c r="AX103" s="237"/>
      <c r="AY103" s="237"/>
      <c r="AZ103" s="238"/>
      <c r="BA103" s="238"/>
      <c r="BB103" s="238"/>
      <c r="BC103" s="238"/>
      <c r="BD103" s="238"/>
      <c r="BE103" s="231"/>
      <c r="BF103" s="231"/>
      <c r="BG103" s="231"/>
      <c r="BH103" s="231"/>
      <c r="BI103" s="231"/>
      <c r="BJ103" s="231"/>
      <c r="BK103" s="231"/>
      <c r="BL103" s="231"/>
      <c r="BM103" s="231"/>
      <c r="BN103" s="231"/>
      <c r="BO103" s="231"/>
      <c r="BP103" s="231"/>
      <c r="BQ103" s="964" t="s">
        <v>402</v>
      </c>
      <c r="BR103" s="964"/>
      <c r="BS103" s="964"/>
      <c r="BT103" s="964"/>
      <c r="BU103" s="964"/>
      <c r="BV103" s="964"/>
      <c r="BW103" s="964"/>
      <c r="BX103" s="964"/>
      <c r="BY103" s="964"/>
      <c r="BZ103" s="964"/>
      <c r="CA103" s="964"/>
      <c r="CB103" s="964"/>
      <c r="CC103" s="964"/>
      <c r="CD103" s="964"/>
      <c r="CE103" s="964"/>
      <c r="CF103" s="964"/>
      <c r="CG103" s="964"/>
      <c r="CH103" s="964"/>
      <c r="CI103" s="964"/>
      <c r="CJ103" s="964"/>
      <c r="CK103" s="964"/>
      <c r="CL103" s="964"/>
      <c r="CM103" s="964"/>
      <c r="CN103" s="964"/>
      <c r="CO103" s="964"/>
      <c r="CP103" s="964"/>
      <c r="CQ103" s="964"/>
      <c r="CR103" s="964"/>
      <c r="CS103" s="964"/>
      <c r="CT103" s="964"/>
      <c r="CU103" s="964"/>
      <c r="CV103" s="964"/>
      <c r="CW103" s="964"/>
      <c r="CX103" s="964"/>
      <c r="CY103" s="964"/>
      <c r="CZ103" s="964"/>
      <c r="DA103" s="964"/>
      <c r="DB103" s="964"/>
      <c r="DC103" s="964"/>
      <c r="DD103" s="964"/>
      <c r="DE103" s="964"/>
      <c r="DF103" s="964"/>
      <c r="DG103" s="964"/>
      <c r="DH103" s="964"/>
      <c r="DI103" s="964"/>
      <c r="DJ103" s="964"/>
      <c r="DK103" s="964"/>
      <c r="DL103" s="964"/>
      <c r="DM103" s="964"/>
      <c r="DN103" s="964"/>
      <c r="DO103" s="964"/>
      <c r="DP103" s="964"/>
      <c r="DQ103" s="964"/>
      <c r="DR103" s="964"/>
      <c r="DS103" s="964"/>
      <c r="DT103" s="964"/>
      <c r="DU103" s="964"/>
      <c r="DV103" s="964"/>
      <c r="DW103" s="964"/>
      <c r="DX103" s="964"/>
      <c r="DY103" s="964"/>
      <c r="DZ103" s="964"/>
      <c r="EA103" s="220"/>
    </row>
    <row r="104" spans="1:131" ht="26.25" customHeight="1" x14ac:dyDescent="0.25">
      <c r="A104" s="235"/>
      <c r="B104" s="236"/>
      <c r="C104" s="236"/>
      <c r="D104" s="236"/>
      <c r="E104" s="236"/>
      <c r="F104" s="236"/>
      <c r="G104" s="236"/>
      <c r="H104" s="236"/>
      <c r="I104" s="236"/>
      <c r="J104" s="236"/>
      <c r="K104" s="236"/>
      <c r="L104" s="236"/>
      <c r="M104" s="236"/>
      <c r="N104" s="236"/>
      <c r="O104" s="236"/>
      <c r="P104" s="236"/>
      <c r="Q104" s="237"/>
      <c r="R104" s="237"/>
      <c r="S104" s="237"/>
      <c r="T104" s="237"/>
      <c r="U104" s="237"/>
      <c r="V104" s="237"/>
      <c r="W104" s="237"/>
      <c r="X104" s="237"/>
      <c r="Y104" s="237"/>
      <c r="Z104" s="237"/>
      <c r="AA104" s="237"/>
      <c r="AB104" s="237"/>
      <c r="AC104" s="237"/>
      <c r="AD104" s="237"/>
      <c r="AE104" s="237"/>
      <c r="AF104" s="237"/>
      <c r="AG104" s="237"/>
      <c r="AH104" s="237"/>
      <c r="AI104" s="237"/>
      <c r="AJ104" s="237"/>
      <c r="AK104" s="237"/>
      <c r="AL104" s="237"/>
      <c r="AM104" s="237"/>
      <c r="AN104" s="237"/>
      <c r="AO104" s="237"/>
      <c r="AP104" s="237"/>
      <c r="AQ104" s="237"/>
      <c r="AR104" s="237"/>
      <c r="AS104" s="237"/>
      <c r="AT104" s="237"/>
      <c r="AU104" s="237"/>
      <c r="AV104" s="237"/>
      <c r="AW104" s="237"/>
      <c r="AX104" s="237"/>
      <c r="AY104" s="237"/>
      <c r="AZ104" s="238"/>
      <c r="BA104" s="238"/>
      <c r="BB104" s="238"/>
      <c r="BC104" s="238"/>
      <c r="BD104" s="238"/>
      <c r="BE104" s="231"/>
      <c r="BF104" s="231"/>
      <c r="BG104" s="231"/>
      <c r="BH104" s="231"/>
      <c r="BI104" s="231"/>
      <c r="BJ104" s="231"/>
      <c r="BK104" s="231"/>
      <c r="BL104" s="231"/>
      <c r="BM104" s="231"/>
      <c r="BN104" s="231"/>
      <c r="BO104" s="231"/>
      <c r="BP104" s="231"/>
      <c r="BQ104" s="965" t="s">
        <v>403</v>
      </c>
      <c r="BR104" s="965"/>
      <c r="BS104" s="965"/>
      <c r="BT104" s="965"/>
      <c r="BU104" s="965"/>
      <c r="BV104" s="965"/>
      <c r="BW104" s="965"/>
      <c r="BX104" s="965"/>
      <c r="BY104" s="965"/>
      <c r="BZ104" s="965"/>
      <c r="CA104" s="965"/>
      <c r="CB104" s="965"/>
      <c r="CC104" s="965"/>
      <c r="CD104" s="965"/>
      <c r="CE104" s="965"/>
      <c r="CF104" s="965"/>
      <c r="CG104" s="965"/>
      <c r="CH104" s="965"/>
      <c r="CI104" s="965"/>
      <c r="CJ104" s="965"/>
      <c r="CK104" s="965"/>
      <c r="CL104" s="965"/>
      <c r="CM104" s="965"/>
      <c r="CN104" s="965"/>
      <c r="CO104" s="965"/>
      <c r="CP104" s="965"/>
      <c r="CQ104" s="965"/>
      <c r="CR104" s="965"/>
      <c r="CS104" s="965"/>
      <c r="CT104" s="965"/>
      <c r="CU104" s="965"/>
      <c r="CV104" s="965"/>
      <c r="CW104" s="965"/>
      <c r="CX104" s="965"/>
      <c r="CY104" s="965"/>
      <c r="CZ104" s="965"/>
      <c r="DA104" s="965"/>
      <c r="DB104" s="965"/>
      <c r="DC104" s="965"/>
      <c r="DD104" s="965"/>
      <c r="DE104" s="965"/>
      <c r="DF104" s="965"/>
      <c r="DG104" s="965"/>
      <c r="DH104" s="965"/>
      <c r="DI104" s="965"/>
      <c r="DJ104" s="965"/>
      <c r="DK104" s="965"/>
      <c r="DL104" s="965"/>
      <c r="DM104" s="965"/>
      <c r="DN104" s="965"/>
      <c r="DO104" s="965"/>
      <c r="DP104" s="965"/>
      <c r="DQ104" s="965"/>
      <c r="DR104" s="965"/>
      <c r="DS104" s="965"/>
      <c r="DT104" s="965"/>
      <c r="DU104" s="965"/>
      <c r="DV104" s="965"/>
      <c r="DW104" s="965"/>
      <c r="DX104" s="965"/>
      <c r="DY104" s="965"/>
      <c r="DZ104" s="965"/>
      <c r="EA104" s="220"/>
    </row>
    <row r="105" spans="1:131" ht="11.25" customHeight="1" x14ac:dyDescent="0.25">
      <c r="A105" s="231"/>
      <c r="B105" s="231"/>
      <c r="C105" s="231"/>
      <c r="D105" s="231"/>
      <c r="E105" s="231"/>
      <c r="F105" s="231"/>
      <c r="G105" s="231"/>
      <c r="H105" s="231"/>
      <c r="I105" s="231"/>
      <c r="J105" s="231"/>
      <c r="K105" s="231"/>
      <c r="L105" s="231"/>
      <c r="M105" s="231"/>
      <c r="N105" s="231"/>
      <c r="O105" s="231"/>
      <c r="P105" s="231"/>
      <c r="Q105" s="231"/>
      <c r="R105" s="231"/>
      <c r="S105" s="231"/>
      <c r="T105" s="231"/>
      <c r="U105" s="231"/>
      <c r="V105" s="231"/>
      <c r="W105" s="231"/>
      <c r="X105" s="231"/>
      <c r="Y105" s="231"/>
      <c r="Z105" s="231"/>
      <c r="AA105" s="231"/>
      <c r="AB105" s="231"/>
      <c r="AC105" s="231"/>
      <c r="AD105" s="231"/>
      <c r="AE105" s="231"/>
      <c r="AF105" s="231"/>
      <c r="AG105" s="231"/>
      <c r="AH105" s="231"/>
      <c r="AI105" s="231"/>
      <c r="AJ105" s="231"/>
      <c r="AK105" s="231"/>
      <c r="AL105" s="231"/>
      <c r="AM105" s="231"/>
      <c r="AN105" s="231"/>
      <c r="AO105" s="231"/>
      <c r="AP105" s="231"/>
      <c r="AQ105" s="231"/>
      <c r="AR105" s="231"/>
      <c r="AS105" s="231"/>
      <c r="AT105" s="231"/>
      <c r="AU105" s="231"/>
      <c r="AV105" s="231"/>
      <c r="AW105" s="231"/>
      <c r="AX105" s="231"/>
      <c r="AY105" s="231"/>
      <c r="AZ105" s="231"/>
      <c r="BA105" s="231"/>
      <c r="BB105" s="231"/>
      <c r="BC105" s="231"/>
      <c r="BD105" s="231"/>
      <c r="BE105" s="231"/>
      <c r="BF105" s="231"/>
      <c r="BG105" s="231"/>
      <c r="BH105" s="231"/>
      <c r="BI105" s="231"/>
      <c r="BJ105" s="231"/>
      <c r="BK105" s="231"/>
      <c r="BL105" s="231"/>
      <c r="BM105" s="231"/>
      <c r="BN105" s="231"/>
      <c r="BO105" s="231"/>
      <c r="BP105" s="231"/>
      <c r="BQ105" s="220"/>
      <c r="BR105" s="220"/>
      <c r="BS105" s="220"/>
      <c r="BT105" s="220"/>
      <c r="BU105" s="220"/>
      <c r="BV105" s="220"/>
      <c r="BW105" s="220"/>
      <c r="BX105" s="220"/>
      <c r="BY105" s="220"/>
      <c r="BZ105" s="220"/>
      <c r="CA105" s="220"/>
      <c r="CB105" s="220"/>
      <c r="CC105" s="220"/>
      <c r="CD105" s="220"/>
      <c r="CE105" s="220"/>
      <c r="CF105" s="220"/>
      <c r="CG105" s="220"/>
      <c r="CH105" s="220"/>
      <c r="CI105" s="220"/>
      <c r="CJ105" s="220"/>
      <c r="CK105" s="220"/>
      <c r="CL105" s="220"/>
      <c r="CM105" s="220"/>
      <c r="CN105" s="220"/>
      <c r="CO105" s="220"/>
      <c r="CP105" s="220"/>
      <c r="CQ105" s="220"/>
      <c r="CR105" s="220"/>
      <c r="CS105" s="220"/>
      <c r="CT105" s="220"/>
      <c r="CU105" s="220"/>
      <c r="CV105" s="220"/>
      <c r="CW105" s="220"/>
      <c r="CX105" s="220"/>
      <c r="CY105" s="220"/>
      <c r="CZ105" s="220"/>
      <c r="DA105" s="220"/>
      <c r="DB105" s="220"/>
      <c r="DC105" s="220"/>
      <c r="DD105" s="220"/>
      <c r="DE105" s="220"/>
      <c r="DF105" s="220"/>
      <c r="DG105" s="220"/>
      <c r="DH105" s="220"/>
      <c r="DI105" s="220"/>
      <c r="DJ105" s="220"/>
      <c r="DK105" s="220"/>
      <c r="DL105" s="220"/>
      <c r="DM105" s="220"/>
      <c r="DN105" s="220"/>
      <c r="DO105" s="220"/>
      <c r="DP105" s="220"/>
      <c r="DQ105" s="220"/>
      <c r="DR105" s="220"/>
      <c r="DS105" s="220"/>
      <c r="DT105" s="220"/>
      <c r="DU105" s="220"/>
      <c r="DV105" s="220"/>
      <c r="DW105" s="220"/>
      <c r="DX105" s="220"/>
      <c r="DY105" s="220"/>
      <c r="DZ105" s="220"/>
      <c r="EA105" s="220"/>
    </row>
    <row r="106" spans="1:131" ht="11.25" customHeight="1" x14ac:dyDescent="0.25">
      <c r="A106" s="231"/>
      <c r="B106" s="231"/>
      <c r="C106" s="231"/>
      <c r="D106" s="231"/>
      <c r="E106" s="231"/>
      <c r="F106" s="231"/>
      <c r="G106" s="231"/>
      <c r="H106" s="231"/>
      <c r="I106" s="231"/>
      <c r="J106" s="231"/>
      <c r="K106" s="231"/>
      <c r="L106" s="231"/>
      <c r="M106" s="231"/>
      <c r="N106" s="231"/>
      <c r="O106" s="231"/>
      <c r="P106" s="231"/>
      <c r="Q106" s="231"/>
      <c r="R106" s="231"/>
      <c r="S106" s="231"/>
      <c r="T106" s="231"/>
      <c r="U106" s="231"/>
      <c r="V106" s="231"/>
      <c r="W106" s="231"/>
      <c r="X106" s="231"/>
      <c r="Y106" s="231"/>
      <c r="Z106" s="231"/>
      <c r="AA106" s="231"/>
      <c r="AB106" s="231"/>
      <c r="AC106" s="231"/>
      <c r="AD106" s="231"/>
      <c r="AE106" s="231"/>
      <c r="AF106" s="231"/>
      <c r="AG106" s="231"/>
      <c r="AH106" s="231"/>
      <c r="AI106" s="231"/>
      <c r="AJ106" s="231"/>
      <c r="AK106" s="231"/>
      <c r="AL106" s="231"/>
      <c r="AM106" s="231"/>
      <c r="AN106" s="231"/>
      <c r="AO106" s="231"/>
      <c r="AP106" s="231"/>
      <c r="AQ106" s="231"/>
      <c r="AR106" s="231"/>
      <c r="AS106" s="231"/>
      <c r="AT106" s="231"/>
      <c r="AU106" s="231"/>
      <c r="AV106" s="231"/>
      <c r="AW106" s="231"/>
      <c r="AX106" s="231"/>
      <c r="AY106" s="231"/>
      <c r="AZ106" s="231"/>
      <c r="BA106" s="231"/>
      <c r="BB106" s="231"/>
      <c r="BC106" s="231"/>
      <c r="BD106" s="231"/>
      <c r="BE106" s="231"/>
      <c r="BF106" s="231"/>
      <c r="BG106" s="231"/>
      <c r="BH106" s="231"/>
      <c r="BI106" s="231"/>
      <c r="BJ106" s="231"/>
      <c r="BK106" s="231"/>
      <c r="BL106" s="231"/>
      <c r="BM106" s="231"/>
      <c r="BN106" s="231"/>
      <c r="BO106" s="231"/>
      <c r="BP106" s="231"/>
      <c r="BQ106" s="220"/>
      <c r="BR106" s="220"/>
      <c r="BS106" s="220"/>
      <c r="BT106" s="220"/>
      <c r="BU106" s="220"/>
      <c r="BV106" s="220"/>
      <c r="BW106" s="220"/>
      <c r="BX106" s="220"/>
      <c r="BY106" s="220"/>
      <c r="BZ106" s="220"/>
      <c r="CA106" s="220"/>
      <c r="CB106" s="220"/>
      <c r="CC106" s="220"/>
      <c r="CD106" s="220"/>
      <c r="CE106" s="220"/>
      <c r="CF106" s="220"/>
      <c r="CG106" s="220"/>
      <c r="CH106" s="220"/>
      <c r="CI106" s="220"/>
      <c r="CJ106" s="220"/>
      <c r="CK106" s="220"/>
      <c r="CL106" s="220"/>
      <c r="CM106" s="220"/>
      <c r="CN106" s="220"/>
      <c r="CO106" s="220"/>
      <c r="CP106" s="220"/>
      <c r="CQ106" s="220"/>
      <c r="CR106" s="220"/>
      <c r="CS106" s="220"/>
      <c r="CT106" s="220"/>
      <c r="CU106" s="220"/>
      <c r="CV106" s="220"/>
      <c r="CW106" s="220"/>
      <c r="CX106" s="220"/>
      <c r="CY106" s="220"/>
      <c r="CZ106" s="220"/>
      <c r="DA106" s="220"/>
      <c r="DB106" s="220"/>
      <c r="DC106" s="220"/>
      <c r="DD106" s="220"/>
      <c r="DE106" s="220"/>
      <c r="DF106" s="220"/>
      <c r="DG106" s="220"/>
      <c r="DH106" s="220"/>
      <c r="DI106" s="220"/>
      <c r="DJ106" s="220"/>
      <c r="DK106" s="220"/>
      <c r="DL106" s="220"/>
      <c r="DM106" s="220"/>
      <c r="DN106" s="220"/>
      <c r="DO106" s="220"/>
      <c r="DP106" s="220"/>
      <c r="DQ106" s="220"/>
      <c r="DR106" s="220"/>
      <c r="DS106" s="220"/>
      <c r="DT106" s="220"/>
      <c r="DU106" s="220"/>
      <c r="DV106" s="220"/>
      <c r="DW106" s="220"/>
      <c r="DX106" s="220"/>
      <c r="DY106" s="220"/>
      <c r="DZ106" s="220"/>
      <c r="EA106" s="220"/>
    </row>
    <row r="107" spans="1:131" s="220" customFormat="1" ht="26.25" customHeight="1" thickBot="1" x14ac:dyDescent="0.3">
      <c r="A107" s="239" t="s">
        <v>404</v>
      </c>
      <c r="B107" s="240"/>
      <c r="C107" s="240"/>
      <c r="D107" s="240"/>
      <c r="E107" s="240"/>
      <c r="F107" s="240"/>
      <c r="G107" s="240"/>
      <c r="H107" s="240"/>
      <c r="I107" s="240"/>
      <c r="J107" s="240"/>
      <c r="K107" s="240"/>
      <c r="L107" s="240"/>
      <c r="M107" s="240"/>
      <c r="N107" s="240"/>
      <c r="O107" s="240"/>
      <c r="P107" s="240"/>
      <c r="Q107" s="240"/>
      <c r="R107" s="240"/>
      <c r="S107" s="240"/>
      <c r="T107" s="240"/>
      <c r="U107" s="240"/>
      <c r="V107" s="240"/>
      <c r="W107" s="240"/>
      <c r="X107" s="240"/>
      <c r="Y107" s="240"/>
      <c r="Z107" s="240"/>
      <c r="AA107" s="240"/>
      <c r="AB107" s="240"/>
      <c r="AC107" s="240"/>
      <c r="AD107" s="240"/>
      <c r="AE107" s="240"/>
      <c r="AF107" s="240"/>
      <c r="AG107" s="240"/>
      <c r="AH107" s="240"/>
      <c r="AI107" s="240"/>
      <c r="AJ107" s="240"/>
      <c r="AK107" s="240"/>
      <c r="AL107" s="240"/>
      <c r="AM107" s="240"/>
      <c r="AN107" s="240"/>
      <c r="AO107" s="240"/>
      <c r="AP107" s="240"/>
      <c r="AQ107" s="240"/>
      <c r="AR107" s="240"/>
      <c r="AS107" s="240"/>
      <c r="AT107" s="240"/>
      <c r="AU107" s="239" t="s">
        <v>405</v>
      </c>
      <c r="AV107" s="240"/>
      <c r="AW107" s="240"/>
      <c r="AX107" s="240"/>
      <c r="AY107" s="240"/>
      <c r="AZ107" s="240"/>
      <c r="BA107" s="240"/>
      <c r="BB107" s="240"/>
      <c r="BC107" s="240"/>
      <c r="BD107" s="240"/>
      <c r="BE107" s="240"/>
      <c r="BF107" s="240"/>
      <c r="BG107" s="240"/>
      <c r="BH107" s="240"/>
      <c r="BI107" s="240"/>
      <c r="BJ107" s="240"/>
      <c r="BK107" s="240"/>
      <c r="BL107" s="240"/>
      <c r="BM107" s="240"/>
      <c r="BN107" s="240"/>
      <c r="BO107" s="240"/>
      <c r="BP107" s="240"/>
      <c r="BQ107" s="240"/>
      <c r="BR107" s="240"/>
      <c r="BS107" s="240"/>
      <c r="BT107" s="240"/>
      <c r="BU107" s="240"/>
      <c r="BV107" s="240"/>
      <c r="BW107" s="240"/>
      <c r="BX107" s="240"/>
      <c r="BY107" s="240"/>
      <c r="BZ107" s="240"/>
      <c r="CA107" s="240"/>
      <c r="CB107" s="240"/>
      <c r="CC107" s="240"/>
      <c r="CD107" s="240"/>
      <c r="CE107" s="240"/>
      <c r="CF107" s="240"/>
      <c r="CG107" s="240"/>
      <c r="CH107" s="240"/>
      <c r="CI107" s="240"/>
      <c r="CJ107" s="240"/>
      <c r="CK107" s="240"/>
      <c r="CL107" s="240"/>
      <c r="CM107" s="240"/>
      <c r="CN107" s="240"/>
      <c r="CO107" s="240"/>
      <c r="CP107" s="240"/>
      <c r="CQ107" s="240"/>
      <c r="CR107" s="240"/>
      <c r="CS107" s="240"/>
      <c r="CT107" s="240"/>
      <c r="CU107" s="240"/>
      <c r="CV107" s="240"/>
      <c r="CW107" s="240"/>
      <c r="CX107" s="240"/>
      <c r="CY107" s="240"/>
      <c r="CZ107" s="240"/>
      <c r="DA107" s="240"/>
      <c r="DB107" s="240"/>
      <c r="DC107" s="240"/>
      <c r="DD107" s="240"/>
      <c r="DE107" s="240"/>
      <c r="DF107" s="240"/>
      <c r="DG107" s="240"/>
      <c r="DH107" s="240"/>
      <c r="DI107" s="240"/>
      <c r="DJ107" s="240"/>
      <c r="DK107" s="240"/>
      <c r="DL107" s="240"/>
      <c r="DM107" s="240"/>
      <c r="DN107" s="240"/>
      <c r="DO107" s="240"/>
      <c r="DP107" s="240"/>
      <c r="DQ107" s="240"/>
      <c r="DR107" s="240"/>
      <c r="DS107" s="240"/>
      <c r="DT107" s="240"/>
      <c r="DU107" s="240"/>
      <c r="DV107" s="240"/>
      <c r="DW107" s="240"/>
      <c r="DX107" s="240"/>
      <c r="DY107" s="240"/>
      <c r="DZ107" s="240"/>
    </row>
    <row r="108" spans="1:131" s="220" customFormat="1" ht="26.25" customHeight="1" x14ac:dyDescent="0.25">
      <c r="A108" s="966" t="s">
        <v>406</v>
      </c>
      <c r="B108" s="967"/>
      <c r="C108" s="967"/>
      <c r="D108" s="967"/>
      <c r="E108" s="967"/>
      <c r="F108" s="967"/>
      <c r="G108" s="967"/>
      <c r="H108" s="967"/>
      <c r="I108" s="967"/>
      <c r="J108" s="967"/>
      <c r="K108" s="967"/>
      <c r="L108" s="967"/>
      <c r="M108" s="967"/>
      <c r="N108" s="967"/>
      <c r="O108" s="967"/>
      <c r="P108" s="967"/>
      <c r="Q108" s="967"/>
      <c r="R108" s="967"/>
      <c r="S108" s="967"/>
      <c r="T108" s="967"/>
      <c r="U108" s="967"/>
      <c r="V108" s="967"/>
      <c r="W108" s="967"/>
      <c r="X108" s="967"/>
      <c r="Y108" s="967"/>
      <c r="Z108" s="967"/>
      <c r="AA108" s="967"/>
      <c r="AB108" s="967"/>
      <c r="AC108" s="967"/>
      <c r="AD108" s="967"/>
      <c r="AE108" s="967"/>
      <c r="AF108" s="967"/>
      <c r="AG108" s="967"/>
      <c r="AH108" s="967"/>
      <c r="AI108" s="967"/>
      <c r="AJ108" s="967"/>
      <c r="AK108" s="967"/>
      <c r="AL108" s="967"/>
      <c r="AM108" s="967"/>
      <c r="AN108" s="967"/>
      <c r="AO108" s="967"/>
      <c r="AP108" s="967"/>
      <c r="AQ108" s="967"/>
      <c r="AR108" s="967"/>
      <c r="AS108" s="967"/>
      <c r="AT108" s="968"/>
      <c r="AU108" s="966" t="s">
        <v>407</v>
      </c>
      <c r="AV108" s="967"/>
      <c r="AW108" s="967"/>
      <c r="AX108" s="967"/>
      <c r="AY108" s="967"/>
      <c r="AZ108" s="967"/>
      <c r="BA108" s="967"/>
      <c r="BB108" s="967"/>
      <c r="BC108" s="967"/>
      <c r="BD108" s="967"/>
      <c r="BE108" s="967"/>
      <c r="BF108" s="967"/>
      <c r="BG108" s="967"/>
      <c r="BH108" s="967"/>
      <c r="BI108" s="967"/>
      <c r="BJ108" s="967"/>
      <c r="BK108" s="967"/>
      <c r="BL108" s="967"/>
      <c r="BM108" s="967"/>
      <c r="BN108" s="967"/>
      <c r="BO108" s="967"/>
      <c r="BP108" s="967"/>
      <c r="BQ108" s="967"/>
      <c r="BR108" s="967"/>
      <c r="BS108" s="967"/>
      <c r="BT108" s="967"/>
      <c r="BU108" s="967"/>
      <c r="BV108" s="967"/>
      <c r="BW108" s="967"/>
      <c r="BX108" s="967"/>
      <c r="BY108" s="967"/>
      <c r="BZ108" s="967"/>
      <c r="CA108" s="967"/>
      <c r="CB108" s="967"/>
      <c r="CC108" s="967"/>
      <c r="CD108" s="967"/>
      <c r="CE108" s="967"/>
      <c r="CF108" s="967"/>
      <c r="CG108" s="967"/>
      <c r="CH108" s="967"/>
      <c r="CI108" s="967"/>
      <c r="CJ108" s="967"/>
      <c r="CK108" s="967"/>
      <c r="CL108" s="967"/>
      <c r="CM108" s="967"/>
      <c r="CN108" s="967"/>
      <c r="CO108" s="967"/>
      <c r="CP108" s="967"/>
      <c r="CQ108" s="967"/>
      <c r="CR108" s="967"/>
      <c r="CS108" s="967"/>
      <c r="CT108" s="967"/>
      <c r="CU108" s="967"/>
      <c r="CV108" s="967"/>
      <c r="CW108" s="967"/>
      <c r="CX108" s="967"/>
      <c r="CY108" s="967"/>
      <c r="CZ108" s="967"/>
      <c r="DA108" s="967"/>
      <c r="DB108" s="967"/>
      <c r="DC108" s="967"/>
      <c r="DD108" s="967"/>
      <c r="DE108" s="967"/>
      <c r="DF108" s="967"/>
      <c r="DG108" s="967"/>
      <c r="DH108" s="967"/>
      <c r="DI108" s="967"/>
      <c r="DJ108" s="967"/>
      <c r="DK108" s="967"/>
      <c r="DL108" s="967"/>
      <c r="DM108" s="967"/>
      <c r="DN108" s="967"/>
      <c r="DO108" s="967"/>
      <c r="DP108" s="967"/>
      <c r="DQ108" s="967"/>
      <c r="DR108" s="967"/>
      <c r="DS108" s="967"/>
      <c r="DT108" s="967"/>
      <c r="DU108" s="967"/>
      <c r="DV108" s="967"/>
      <c r="DW108" s="967"/>
      <c r="DX108" s="967"/>
      <c r="DY108" s="967"/>
      <c r="DZ108" s="968"/>
    </row>
    <row r="109" spans="1:131" s="220" customFormat="1" ht="26.25" customHeight="1" x14ac:dyDescent="0.25">
      <c r="A109" s="919" t="s">
        <v>408</v>
      </c>
      <c r="B109" s="920"/>
      <c r="C109" s="920"/>
      <c r="D109" s="920"/>
      <c r="E109" s="920"/>
      <c r="F109" s="920"/>
      <c r="G109" s="920"/>
      <c r="H109" s="920"/>
      <c r="I109" s="920"/>
      <c r="J109" s="920"/>
      <c r="K109" s="920"/>
      <c r="L109" s="920"/>
      <c r="M109" s="920"/>
      <c r="N109" s="920"/>
      <c r="O109" s="920"/>
      <c r="P109" s="920"/>
      <c r="Q109" s="920"/>
      <c r="R109" s="920"/>
      <c r="S109" s="920"/>
      <c r="T109" s="920"/>
      <c r="U109" s="920"/>
      <c r="V109" s="920"/>
      <c r="W109" s="920"/>
      <c r="X109" s="920"/>
      <c r="Y109" s="920"/>
      <c r="Z109" s="921"/>
      <c r="AA109" s="922" t="s">
        <v>409</v>
      </c>
      <c r="AB109" s="920"/>
      <c r="AC109" s="920"/>
      <c r="AD109" s="920"/>
      <c r="AE109" s="921"/>
      <c r="AF109" s="922" t="s">
        <v>410</v>
      </c>
      <c r="AG109" s="920"/>
      <c r="AH109" s="920"/>
      <c r="AI109" s="920"/>
      <c r="AJ109" s="921"/>
      <c r="AK109" s="922" t="s">
        <v>294</v>
      </c>
      <c r="AL109" s="920"/>
      <c r="AM109" s="920"/>
      <c r="AN109" s="920"/>
      <c r="AO109" s="921"/>
      <c r="AP109" s="922" t="s">
        <v>411</v>
      </c>
      <c r="AQ109" s="920"/>
      <c r="AR109" s="920"/>
      <c r="AS109" s="920"/>
      <c r="AT109" s="953"/>
      <c r="AU109" s="919" t="s">
        <v>408</v>
      </c>
      <c r="AV109" s="920"/>
      <c r="AW109" s="920"/>
      <c r="AX109" s="920"/>
      <c r="AY109" s="920"/>
      <c r="AZ109" s="920"/>
      <c r="BA109" s="920"/>
      <c r="BB109" s="920"/>
      <c r="BC109" s="920"/>
      <c r="BD109" s="920"/>
      <c r="BE109" s="920"/>
      <c r="BF109" s="920"/>
      <c r="BG109" s="920"/>
      <c r="BH109" s="920"/>
      <c r="BI109" s="920"/>
      <c r="BJ109" s="920"/>
      <c r="BK109" s="920"/>
      <c r="BL109" s="920"/>
      <c r="BM109" s="920"/>
      <c r="BN109" s="920"/>
      <c r="BO109" s="920"/>
      <c r="BP109" s="921"/>
      <c r="BQ109" s="922" t="s">
        <v>409</v>
      </c>
      <c r="BR109" s="920"/>
      <c r="BS109" s="920"/>
      <c r="BT109" s="920"/>
      <c r="BU109" s="921"/>
      <c r="BV109" s="922" t="s">
        <v>410</v>
      </c>
      <c r="BW109" s="920"/>
      <c r="BX109" s="920"/>
      <c r="BY109" s="920"/>
      <c r="BZ109" s="921"/>
      <c r="CA109" s="922" t="s">
        <v>294</v>
      </c>
      <c r="CB109" s="920"/>
      <c r="CC109" s="920"/>
      <c r="CD109" s="920"/>
      <c r="CE109" s="921"/>
      <c r="CF109" s="960" t="s">
        <v>411</v>
      </c>
      <c r="CG109" s="960"/>
      <c r="CH109" s="960"/>
      <c r="CI109" s="960"/>
      <c r="CJ109" s="960"/>
      <c r="CK109" s="922" t="s">
        <v>412</v>
      </c>
      <c r="CL109" s="920"/>
      <c r="CM109" s="920"/>
      <c r="CN109" s="920"/>
      <c r="CO109" s="920"/>
      <c r="CP109" s="920"/>
      <c r="CQ109" s="920"/>
      <c r="CR109" s="920"/>
      <c r="CS109" s="920"/>
      <c r="CT109" s="920"/>
      <c r="CU109" s="920"/>
      <c r="CV109" s="920"/>
      <c r="CW109" s="920"/>
      <c r="CX109" s="920"/>
      <c r="CY109" s="920"/>
      <c r="CZ109" s="920"/>
      <c r="DA109" s="920"/>
      <c r="DB109" s="920"/>
      <c r="DC109" s="920"/>
      <c r="DD109" s="920"/>
      <c r="DE109" s="920"/>
      <c r="DF109" s="921"/>
      <c r="DG109" s="922" t="s">
        <v>409</v>
      </c>
      <c r="DH109" s="920"/>
      <c r="DI109" s="920"/>
      <c r="DJ109" s="920"/>
      <c r="DK109" s="921"/>
      <c r="DL109" s="922" t="s">
        <v>410</v>
      </c>
      <c r="DM109" s="920"/>
      <c r="DN109" s="920"/>
      <c r="DO109" s="920"/>
      <c r="DP109" s="921"/>
      <c r="DQ109" s="922" t="s">
        <v>294</v>
      </c>
      <c r="DR109" s="920"/>
      <c r="DS109" s="920"/>
      <c r="DT109" s="920"/>
      <c r="DU109" s="921"/>
      <c r="DV109" s="922" t="s">
        <v>411</v>
      </c>
      <c r="DW109" s="920"/>
      <c r="DX109" s="920"/>
      <c r="DY109" s="920"/>
      <c r="DZ109" s="953"/>
    </row>
    <row r="110" spans="1:131" s="220" customFormat="1" ht="26.25" customHeight="1" x14ac:dyDescent="0.25">
      <c r="A110" s="831" t="s">
        <v>413</v>
      </c>
      <c r="B110" s="832"/>
      <c r="C110" s="832"/>
      <c r="D110" s="832"/>
      <c r="E110" s="832"/>
      <c r="F110" s="832"/>
      <c r="G110" s="832"/>
      <c r="H110" s="832"/>
      <c r="I110" s="832"/>
      <c r="J110" s="832"/>
      <c r="K110" s="832"/>
      <c r="L110" s="832"/>
      <c r="M110" s="832"/>
      <c r="N110" s="832"/>
      <c r="O110" s="832"/>
      <c r="P110" s="832"/>
      <c r="Q110" s="832"/>
      <c r="R110" s="832"/>
      <c r="S110" s="832"/>
      <c r="T110" s="832"/>
      <c r="U110" s="832"/>
      <c r="V110" s="832"/>
      <c r="W110" s="832"/>
      <c r="X110" s="832"/>
      <c r="Y110" s="832"/>
      <c r="Z110" s="833"/>
      <c r="AA110" s="912">
        <v>5019843</v>
      </c>
      <c r="AB110" s="913"/>
      <c r="AC110" s="913"/>
      <c r="AD110" s="913"/>
      <c r="AE110" s="914"/>
      <c r="AF110" s="915">
        <v>4817355</v>
      </c>
      <c r="AG110" s="913"/>
      <c r="AH110" s="913"/>
      <c r="AI110" s="913"/>
      <c r="AJ110" s="914"/>
      <c r="AK110" s="915">
        <v>4591750</v>
      </c>
      <c r="AL110" s="913"/>
      <c r="AM110" s="913"/>
      <c r="AN110" s="913"/>
      <c r="AO110" s="914"/>
      <c r="AP110" s="916">
        <v>20.8</v>
      </c>
      <c r="AQ110" s="917"/>
      <c r="AR110" s="917"/>
      <c r="AS110" s="917"/>
      <c r="AT110" s="918"/>
      <c r="AU110" s="954" t="s">
        <v>69</v>
      </c>
      <c r="AV110" s="955"/>
      <c r="AW110" s="955"/>
      <c r="AX110" s="955"/>
      <c r="AY110" s="955"/>
      <c r="AZ110" s="884" t="s">
        <v>414</v>
      </c>
      <c r="BA110" s="832"/>
      <c r="BB110" s="832"/>
      <c r="BC110" s="832"/>
      <c r="BD110" s="832"/>
      <c r="BE110" s="832"/>
      <c r="BF110" s="832"/>
      <c r="BG110" s="832"/>
      <c r="BH110" s="832"/>
      <c r="BI110" s="832"/>
      <c r="BJ110" s="832"/>
      <c r="BK110" s="832"/>
      <c r="BL110" s="832"/>
      <c r="BM110" s="832"/>
      <c r="BN110" s="832"/>
      <c r="BO110" s="832"/>
      <c r="BP110" s="833"/>
      <c r="BQ110" s="885">
        <v>48618891</v>
      </c>
      <c r="BR110" s="866"/>
      <c r="BS110" s="866"/>
      <c r="BT110" s="866"/>
      <c r="BU110" s="866"/>
      <c r="BV110" s="866">
        <v>46127054</v>
      </c>
      <c r="BW110" s="866"/>
      <c r="BX110" s="866"/>
      <c r="BY110" s="866"/>
      <c r="BZ110" s="866"/>
      <c r="CA110" s="866">
        <v>44264877</v>
      </c>
      <c r="CB110" s="866"/>
      <c r="CC110" s="866"/>
      <c r="CD110" s="866"/>
      <c r="CE110" s="866"/>
      <c r="CF110" s="890">
        <v>200.2</v>
      </c>
      <c r="CG110" s="891"/>
      <c r="CH110" s="891"/>
      <c r="CI110" s="891"/>
      <c r="CJ110" s="891"/>
      <c r="CK110" s="950" t="s">
        <v>415</v>
      </c>
      <c r="CL110" s="843"/>
      <c r="CM110" s="884" t="s">
        <v>416</v>
      </c>
      <c r="CN110" s="832"/>
      <c r="CO110" s="832"/>
      <c r="CP110" s="832"/>
      <c r="CQ110" s="832"/>
      <c r="CR110" s="832"/>
      <c r="CS110" s="832"/>
      <c r="CT110" s="832"/>
      <c r="CU110" s="832"/>
      <c r="CV110" s="832"/>
      <c r="CW110" s="832"/>
      <c r="CX110" s="832"/>
      <c r="CY110" s="832"/>
      <c r="CZ110" s="832"/>
      <c r="DA110" s="832"/>
      <c r="DB110" s="832"/>
      <c r="DC110" s="832"/>
      <c r="DD110" s="832"/>
      <c r="DE110" s="832"/>
      <c r="DF110" s="833"/>
      <c r="DG110" s="885" t="s">
        <v>122</v>
      </c>
      <c r="DH110" s="866"/>
      <c r="DI110" s="866"/>
      <c r="DJ110" s="866"/>
      <c r="DK110" s="866"/>
      <c r="DL110" s="866" t="s">
        <v>122</v>
      </c>
      <c r="DM110" s="866"/>
      <c r="DN110" s="866"/>
      <c r="DO110" s="866"/>
      <c r="DP110" s="866"/>
      <c r="DQ110" s="866" t="s">
        <v>122</v>
      </c>
      <c r="DR110" s="866"/>
      <c r="DS110" s="866"/>
      <c r="DT110" s="866"/>
      <c r="DU110" s="866"/>
      <c r="DV110" s="867" t="s">
        <v>122</v>
      </c>
      <c r="DW110" s="867"/>
      <c r="DX110" s="867"/>
      <c r="DY110" s="867"/>
      <c r="DZ110" s="868"/>
    </row>
    <row r="111" spans="1:131" s="220" customFormat="1" ht="26.25" customHeight="1" x14ac:dyDescent="0.25">
      <c r="A111" s="798" t="s">
        <v>417</v>
      </c>
      <c r="B111" s="799"/>
      <c r="C111" s="799"/>
      <c r="D111" s="799"/>
      <c r="E111" s="799"/>
      <c r="F111" s="799"/>
      <c r="G111" s="799"/>
      <c r="H111" s="799"/>
      <c r="I111" s="799"/>
      <c r="J111" s="799"/>
      <c r="K111" s="799"/>
      <c r="L111" s="799"/>
      <c r="M111" s="799"/>
      <c r="N111" s="799"/>
      <c r="O111" s="799"/>
      <c r="P111" s="799"/>
      <c r="Q111" s="799"/>
      <c r="R111" s="799"/>
      <c r="S111" s="799"/>
      <c r="T111" s="799"/>
      <c r="U111" s="799"/>
      <c r="V111" s="799"/>
      <c r="W111" s="799"/>
      <c r="X111" s="799"/>
      <c r="Y111" s="799"/>
      <c r="Z111" s="949"/>
      <c r="AA111" s="942" t="s">
        <v>122</v>
      </c>
      <c r="AB111" s="943"/>
      <c r="AC111" s="943"/>
      <c r="AD111" s="943"/>
      <c r="AE111" s="944"/>
      <c r="AF111" s="945" t="s">
        <v>122</v>
      </c>
      <c r="AG111" s="943"/>
      <c r="AH111" s="943"/>
      <c r="AI111" s="943"/>
      <c r="AJ111" s="944"/>
      <c r="AK111" s="945" t="s">
        <v>122</v>
      </c>
      <c r="AL111" s="943"/>
      <c r="AM111" s="943"/>
      <c r="AN111" s="943"/>
      <c r="AO111" s="944"/>
      <c r="AP111" s="946" t="s">
        <v>122</v>
      </c>
      <c r="AQ111" s="947"/>
      <c r="AR111" s="947"/>
      <c r="AS111" s="947"/>
      <c r="AT111" s="948"/>
      <c r="AU111" s="956"/>
      <c r="AV111" s="957"/>
      <c r="AW111" s="957"/>
      <c r="AX111" s="957"/>
      <c r="AY111" s="957"/>
      <c r="AZ111" s="839" t="s">
        <v>418</v>
      </c>
      <c r="BA111" s="776"/>
      <c r="BB111" s="776"/>
      <c r="BC111" s="776"/>
      <c r="BD111" s="776"/>
      <c r="BE111" s="776"/>
      <c r="BF111" s="776"/>
      <c r="BG111" s="776"/>
      <c r="BH111" s="776"/>
      <c r="BI111" s="776"/>
      <c r="BJ111" s="776"/>
      <c r="BK111" s="776"/>
      <c r="BL111" s="776"/>
      <c r="BM111" s="776"/>
      <c r="BN111" s="776"/>
      <c r="BO111" s="776"/>
      <c r="BP111" s="777"/>
      <c r="BQ111" s="840">
        <v>9450</v>
      </c>
      <c r="BR111" s="841"/>
      <c r="BS111" s="841"/>
      <c r="BT111" s="841"/>
      <c r="BU111" s="841"/>
      <c r="BV111" s="841">
        <v>456300</v>
      </c>
      <c r="BW111" s="841"/>
      <c r="BX111" s="841"/>
      <c r="BY111" s="841"/>
      <c r="BZ111" s="841"/>
      <c r="CA111" s="841">
        <v>443940</v>
      </c>
      <c r="CB111" s="841"/>
      <c r="CC111" s="841"/>
      <c r="CD111" s="841"/>
      <c r="CE111" s="841"/>
      <c r="CF111" s="899">
        <v>2</v>
      </c>
      <c r="CG111" s="900"/>
      <c r="CH111" s="900"/>
      <c r="CI111" s="900"/>
      <c r="CJ111" s="900"/>
      <c r="CK111" s="951"/>
      <c r="CL111" s="845"/>
      <c r="CM111" s="839" t="s">
        <v>419</v>
      </c>
      <c r="CN111" s="776"/>
      <c r="CO111" s="776"/>
      <c r="CP111" s="776"/>
      <c r="CQ111" s="776"/>
      <c r="CR111" s="776"/>
      <c r="CS111" s="776"/>
      <c r="CT111" s="776"/>
      <c r="CU111" s="776"/>
      <c r="CV111" s="776"/>
      <c r="CW111" s="776"/>
      <c r="CX111" s="776"/>
      <c r="CY111" s="776"/>
      <c r="CZ111" s="776"/>
      <c r="DA111" s="776"/>
      <c r="DB111" s="776"/>
      <c r="DC111" s="776"/>
      <c r="DD111" s="776"/>
      <c r="DE111" s="776"/>
      <c r="DF111" s="777"/>
      <c r="DG111" s="840" t="s">
        <v>122</v>
      </c>
      <c r="DH111" s="841"/>
      <c r="DI111" s="841"/>
      <c r="DJ111" s="841"/>
      <c r="DK111" s="841"/>
      <c r="DL111" s="841" t="s">
        <v>122</v>
      </c>
      <c r="DM111" s="841"/>
      <c r="DN111" s="841"/>
      <c r="DO111" s="841"/>
      <c r="DP111" s="841"/>
      <c r="DQ111" s="841" t="s">
        <v>122</v>
      </c>
      <c r="DR111" s="841"/>
      <c r="DS111" s="841"/>
      <c r="DT111" s="841"/>
      <c r="DU111" s="841"/>
      <c r="DV111" s="818" t="s">
        <v>122</v>
      </c>
      <c r="DW111" s="818"/>
      <c r="DX111" s="818"/>
      <c r="DY111" s="818"/>
      <c r="DZ111" s="819"/>
    </row>
    <row r="112" spans="1:131" s="220" customFormat="1" ht="26.25" customHeight="1" x14ac:dyDescent="0.25">
      <c r="A112" s="936" t="s">
        <v>420</v>
      </c>
      <c r="B112" s="937"/>
      <c r="C112" s="776" t="s">
        <v>421</v>
      </c>
      <c r="D112" s="776"/>
      <c r="E112" s="776"/>
      <c r="F112" s="776"/>
      <c r="G112" s="776"/>
      <c r="H112" s="776"/>
      <c r="I112" s="776"/>
      <c r="J112" s="776"/>
      <c r="K112" s="776"/>
      <c r="L112" s="776"/>
      <c r="M112" s="776"/>
      <c r="N112" s="776"/>
      <c r="O112" s="776"/>
      <c r="P112" s="776"/>
      <c r="Q112" s="776"/>
      <c r="R112" s="776"/>
      <c r="S112" s="776"/>
      <c r="T112" s="776"/>
      <c r="U112" s="776"/>
      <c r="V112" s="776"/>
      <c r="W112" s="776"/>
      <c r="X112" s="776"/>
      <c r="Y112" s="776"/>
      <c r="Z112" s="777"/>
      <c r="AA112" s="803" t="s">
        <v>122</v>
      </c>
      <c r="AB112" s="804"/>
      <c r="AC112" s="804"/>
      <c r="AD112" s="804"/>
      <c r="AE112" s="805"/>
      <c r="AF112" s="806" t="s">
        <v>122</v>
      </c>
      <c r="AG112" s="804"/>
      <c r="AH112" s="804"/>
      <c r="AI112" s="804"/>
      <c r="AJ112" s="805"/>
      <c r="AK112" s="806" t="s">
        <v>122</v>
      </c>
      <c r="AL112" s="804"/>
      <c r="AM112" s="804"/>
      <c r="AN112" s="804"/>
      <c r="AO112" s="805"/>
      <c r="AP112" s="848" t="s">
        <v>122</v>
      </c>
      <c r="AQ112" s="849"/>
      <c r="AR112" s="849"/>
      <c r="AS112" s="849"/>
      <c r="AT112" s="850"/>
      <c r="AU112" s="956"/>
      <c r="AV112" s="957"/>
      <c r="AW112" s="957"/>
      <c r="AX112" s="957"/>
      <c r="AY112" s="957"/>
      <c r="AZ112" s="839" t="s">
        <v>422</v>
      </c>
      <c r="BA112" s="776"/>
      <c r="BB112" s="776"/>
      <c r="BC112" s="776"/>
      <c r="BD112" s="776"/>
      <c r="BE112" s="776"/>
      <c r="BF112" s="776"/>
      <c r="BG112" s="776"/>
      <c r="BH112" s="776"/>
      <c r="BI112" s="776"/>
      <c r="BJ112" s="776"/>
      <c r="BK112" s="776"/>
      <c r="BL112" s="776"/>
      <c r="BM112" s="776"/>
      <c r="BN112" s="776"/>
      <c r="BO112" s="776"/>
      <c r="BP112" s="777"/>
      <c r="BQ112" s="840">
        <v>24606688</v>
      </c>
      <c r="BR112" s="841"/>
      <c r="BS112" s="841"/>
      <c r="BT112" s="841"/>
      <c r="BU112" s="841"/>
      <c r="BV112" s="841">
        <v>25407802</v>
      </c>
      <c r="BW112" s="841"/>
      <c r="BX112" s="841"/>
      <c r="BY112" s="841"/>
      <c r="BZ112" s="841"/>
      <c r="CA112" s="841">
        <v>26094469</v>
      </c>
      <c r="CB112" s="841"/>
      <c r="CC112" s="841"/>
      <c r="CD112" s="841"/>
      <c r="CE112" s="841"/>
      <c r="CF112" s="899">
        <v>118</v>
      </c>
      <c r="CG112" s="900"/>
      <c r="CH112" s="900"/>
      <c r="CI112" s="900"/>
      <c r="CJ112" s="900"/>
      <c r="CK112" s="951"/>
      <c r="CL112" s="845"/>
      <c r="CM112" s="839" t="s">
        <v>423</v>
      </c>
      <c r="CN112" s="776"/>
      <c r="CO112" s="776"/>
      <c r="CP112" s="776"/>
      <c r="CQ112" s="776"/>
      <c r="CR112" s="776"/>
      <c r="CS112" s="776"/>
      <c r="CT112" s="776"/>
      <c r="CU112" s="776"/>
      <c r="CV112" s="776"/>
      <c r="CW112" s="776"/>
      <c r="CX112" s="776"/>
      <c r="CY112" s="776"/>
      <c r="CZ112" s="776"/>
      <c r="DA112" s="776"/>
      <c r="DB112" s="776"/>
      <c r="DC112" s="776"/>
      <c r="DD112" s="776"/>
      <c r="DE112" s="776"/>
      <c r="DF112" s="777"/>
      <c r="DG112" s="840" t="s">
        <v>122</v>
      </c>
      <c r="DH112" s="841"/>
      <c r="DI112" s="841"/>
      <c r="DJ112" s="841"/>
      <c r="DK112" s="841"/>
      <c r="DL112" s="841" t="s">
        <v>122</v>
      </c>
      <c r="DM112" s="841"/>
      <c r="DN112" s="841"/>
      <c r="DO112" s="841"/>
      <c r="DP112" s="841"/>
      <c r="DQ112" s="841" t="s">
        <v>122</v>
      </c>
      <c r="DR112" s="841"/>
      <c r="DS112" s="841"/>
      <c r="DT112" s="841"/>
      <c r="DU112" s="841"/>
      <c r="DV112" s="818" t="s">
        <v>122</v>
      </c>
      <c r="DW112" s="818"/>
      <c r="DX112" s="818"/>
      <c r="DY112" s="818"/>
      <c r="DZ112" s="819"/>
    </row>
    <row r="113" spans="1:130" s="220" customFormat="1" ht="26.25" customHeight="1" x14ac:dyDescent="0.25">
      <c r="A113" s="938"/>
      <c r="B113" s="939"/>
      <c r="C113" s="776" t="s">
        <v>424</v>
      </c>
      <c r="D113" s="776"/>
      <c r="E113" s="776"/>
      <c r="F113" s="776"/>
      <c r="G113" s="776"/>
      <c r="H113" s="776"/>
      <c r="I113" s="776"/>
      <c r="J113" s="776"/>
      <c r="K113" s="776"/>
      <c r="L113" s="776"/>
      <c r="M113" s="776"/>
      <c r="N113" s="776"/>
      <c r="O113" s="776"/>
      <c r="P113" s="776"/>
      <c r="Q113" s="776"/>
      <c r="R113" s="776"/>
      <c r="S113" s="776"/>
      <c r="T113" s="776"/>
      <c r="U113" s="776"/>
      <c r="V113" s="776"/>
      <c r="W113" s="776"/>
      <c r="X113" s="776"/>
      <c r="Y113" s="776"/>
      <c r="Z113" s="777"/>
      <c r="AA113" s="942">
        <v>1640777</v>
      </c>
      <c r="AB113" s="943"/>
      <c r="AC113" s="943"/>
      <c r="AD113" s="943"/>
      <c r="AE113" s="944"/>
      <c r="AF113" s="945">
        <v>1635707</v>
      </c>
      <c r="AG113" s="943"/>
      <c r="AH113" s="943"/>
      <c r="AI113" s="943"/>
      <c r="AJ113" s="944"/>
      <c r="AK113" s="945">
        <v>1627480</v>
      </c>
      <c r="AL113" s="943"/>
      <c r="AM113" s="943"/>
      <c r="AN113" s="943"/>
      <c r="AO113" s="944"/>
      <c r="AP113" s="946">
        <v>7.4</v>
      </c>
      <c r="AQ113" s="947"/>
      <c r="AR113" s="947"/>
      <c r="AS113" s="947"/>
      <c r="AT113" s="948"/>
      <c r="AU113" s="956"/>
      <c r="AV113" s="957"/>
      <c r="AW113" s="957"/>
      <c r="AX113" s="957"/>
      <c r="AY113" s="957"/>
      <c r="AZ113" s="839" t="s">
        <v>425</v>
      </c>
      <c r="BA113" s="776"/>
      <c r="BB113" s="776"/>
      <c r="BC113" s="776"/>
      <c r="BD113" s="776"/>
      <c r="BE113" s="776"/>
      <c r="BF113" s="776"/>
      <c r="BG113" s="776"/>
      <c r="BH113" s="776"/>
      <c r="BI113" s="776"/>
      <c r="BJ113" s="776"/>
      <c r="BK113" s="776"/>
      <c r="BL113" s="776"/>
      <c r="BM113" s="776"/>
      <c r="BN113" s="776"/>
      <c r="BO113" s="776"/>
      <c r="BP113" s="777"/>
      <c r="BQ113" s="840">
        <v>625390</v>
      </c>
      <c r="BR113" s="841"/>
      <c r="BS113" s="841"/>
      <c r="BT113" s="841"/>
      <c r="BU113" s="841"/>
      <c r="BV113" s="841">
        <v>733201</v>
      </c>
      <c r="BW113" s="841"/>
      <c r="BX113" s="841"/>
      <c r="BY113" s="841"/>
      <c r="BZ113" s="841"/>
      <c r="CA113" s="841">
        <v>800717</v>
      </c>
      <c r="CB113" s="841"/>
      <c r="CC113" s="841"/>
      <c r="CD113" s="841"/>
      <c r="CE113" s="841"/>
      <c r="CF113" s="899">
        <v>3.6</v>
      </c>
      <c r="CG113" s="900"/>
      <c r="CH113" s="900"/>
      <c r="CI113" s="900"/>
      <c r="CJ113" s="900"/>
      <c r="CK113" s="951"/>
      <c r="CL113" s="845"/>
      <c r="CM113" s="839" t="s">
        <v>426</v>
      </c>
      <c r="CN113" s="776"/>
      <c r="CO113" s="776"/>
      <c r="CP113" s="776"/>
      <c r="CQ113" s="776"/>
      <c r="CR113" s="776"/>
      <c r="CS113" s="776"/>
      <c r="CT113" s="776"/>
      <c r="CU113" s="776"/>
      <c r="CV113" s="776"/>
      <c r="CW113" s="776"/>
      <c r="CX113" s="776"/>
      <c r="CY113" s="776"/>
      <c r="CZ113" s="776"/>
      <c r="DA113" s="776"/>
      <c r="DB113" s="776"/>
      <c r="DC113" s="776"/>
      <c r="DD113" s="776"/>
      <c r="DE113" s="776"/>
      <c r="DF113" s="777"/>
      <c r="DG113" s="803" t="s">
        <v>122</v>
      </c>
      <c r="DH113" s="804"/>
      <c r="DI113" s="804"/>
      <c r="DJ113" s="804"/>
      <c r="DK113" s="805"/>
      <c r="DL113" s="806" t="s">
        <v>122</v>
      </c>
      <c r="DM113" s="804"/>
      <c r="DN113" s="804"/>
      <c r="DO113" s="804"/>
      <c r="DP113" s="805"/>
      <c r="DQ113" s="806" t="s">
        <v>122</v>
      </c>
      <c r="DR113" s="804"/>
      <c r="DS113" s="804"/>
      <c r="DT113" s="804"/>
      <c r="DU113" s="805"/>
      <c r="DV113" s="848" t="s">
        <v>122</v>
      </c>
      <c r="DW113" s="849"/>
      <c r="DX113" s="849"/>
      <c r="DY113" s="849"/>
      <c r="DZ113" s="850"/>
    </row>
    <row r="114" spans="1:130" s="220" customFormat="1" ht="26.25" customHeight="1" x14ac:dyDescent="0.25">
      <c r="A114" s="938"/>
      <c r="B114" s="939"/>
      <c r="C114" s="776" t="s">
        <v>427</v>
      </c>
      <c r="D114" s="776"/>
      <c r="E114" s="776"/>
      <c r="F114" s="776"/>
      <c r="G114" s="776"/>
      <c r="H114" s="776"/>
      <c r="I114" s="776"/>
      <c r="J114" s="776"/>
      <c r="K114" s="776"/>
      <c r="L114" s="776"/>
      <c r="M114" s="776"/>
      <c r="N114" s="776"/>
      <c r="O114" s="776"/>
      <c r="P114" s="776"/>
      <c r="Q114" s="776"/>
      <c r="R114" s="776"/>
      <c r="S114" s="776"/>
      <c r="T114" s="776"/>
      <c r="U114" s="776"/>
      <c r="V114" s="776"/>
      <c r="W114" s="776"/>
      <c r="X114" s="776"/>
      <c r="Y114" s="776"/>
      <c r="Z114" s="777"/>
      <c r="AA114" s="803">
        <v>248229</v>
      </c>
      <c r="AB114" s="804"/>
      <c r="AC114" s="804"/>
      <c r="AD114" s="804"/>
      <c r="AE114" s="805"/>
      <c r="AF114" s="806">
        <v>289972</v>
      </c>
      <c r="AG114" s="804"/>
      <c r="AH114" s="804"/>
      <c r="AI114" s="804"/>
      <c r="AJ114" s="805"/>
      <c r="AK114" s="806">
        <v>323356</v>
      </c>
      <c r="AL114" s="804"/>
      <c r="AM114" s="804"/>
      <c r="AN114" s="804"/>
      <c r="AO114" s="805"/>
      <c r="AP114" s="848">
        <v>1.5</v>
      </c>
      <c r="AQ114" s="849"/>
      <c r="AR114" s="849"/>
      <c r="AS114" s="849"/>
      <c r="AT114" s="850"/>
      <c r="AU114" s="956"/>
      <c r="AV114" s="957"/>
      <c r="AW114" s="957"/>
      <c r="AX114" s="957"/>
      <c r="AY114" s="957"/>
      <c r="AZ114" s="839" t="s">
        <v>428</v>
      </c>
      <c r="BA114" s="776"/>
      <c r="BB114" s="776"/>
      <c r="BC114" s="776"/>
      <c r="BD114" s="776"/>
      <c r="BE114" s="776"/>
      <c r="BF114" s="776"/>
      <c r="BG114" s="776"/>
      <c r="BH114" s="776"/>
      <c r="BI114" s="776"/>
      <c r="BJ114" s="776"/>
      <c r="BK114" s="776"/>
      <c r="BL114" s="776"/>
      <c r="BM114" s="776"/>
      <c r="BN114" s="776"/>
      <c r="BO114" s="776"/>
      <c r="BP114" s="777"/>
      <c r="BQ114" s="840">
        <v>5112577</v>
      </c>
      <c r="BR114" s="841"/>
      <c r="BS114" s="841"/>
      <c r="BT114" s="841"/>
      <c r="BU114" s="841"/>
      <c r="BV114" s="841">
        <v>5180662</v>
      </c>
      <c r="BW114" s="841"/>
      <c r="BX114" s="841"/>
      <c r="BY114" s="841"/>
      <c r="BZ114" s="841"/>
      <c r="CA114" s="841">
        <v>5327031</v>
      </c>
      <c r="CB114" s="841"/>
      <c r="CC114" s="841"/>
      <c r="CD114" s="841"/>
      <c r="CE114" s="841"/>
      <c r="CF114" s="899">
        <v>24.1</v>
      </c>
      <c r="CG114" s="900"/>
      <c r="CH114" s="900"/>
      <c r="CI114" s="900"/>
      <c r="CJ114" s="900"/>
      <c r="CK114" s="951"/>
      <c r="CL114" s="845"/>
      <c r="CM114" s="839" t="s">
        <v>429</v>
      </c>
      <c r="CN114" s="776"/>
      <c r="CO114" s="776"/>
      <c r="CP114" s="776"/>
      <c r="CQ114" s="776"/>
      <c r="CR114" s="776"/>
      <c r="CS114" s="776"/>
      <c r="CT114" s="776"/>
      <c r="CU114" s="776"/>
      <c r="CV114" s="776"/>
      <c r="CW114" s="776"/>
      <c r="CX114" s="776"/>
      <c r="CY114" s="776"/>
      <c r="CZ114" s="776"/>
      <c r="DA114" s="776"/>
      <c r="DB114" s="776"/>
      <c r="DC114" s="776"/>
      <c r="DD114" s="776"/>
      <c r="DE114" s="776"/>
      <c r="DF114" s="777"/>
      <c r="DG114" s="803" t="s">
        <v>122</v>
      </c>
      <c r="DH114" s="804"/>
      <c r="DI114" s="804"/>
      <c r="DJ114" s="804"/>
      <c r="DK114" s="805"/>
      <c r="DL114" s="806" t="s">
        <v>122</v>
      </c>
      <c r="DM114" s="804"/>
      <c r="DN114" s="804"/>
      <c r="DO114" s="804"/>
      <c r="DP114" s="805"/>
      <c r="DQ114" s="806" t="s">
        <v>122</v>
      </c>
      <c r="DR114" s="804"/>
      <c r="DS114" s="804"/>
      <c r="DT114" s="804"/>
      <c r="DU114" s="805"/>
      <c r="DV114" s="848" t="s">
        <v>122</v>
      </c>
      <c r="DW114" s="849"/>
      <c r="DX114" s="849"/>
      <c r="DY114" s="849"/>
      <c r="DZ114" s="850"/>
    </row>
    <row r="115" spans="1:130" s="220" customFormat="1" ht="26.25" customHeight="1" x14ac:dyDescent="0.25">
      <c r="A115" s="938"/>
      <c r="B115" s="939"/>
      <c r="C115" s="776" t="s">
        <v>430</v>
      </c>
      <c r="D115" s="776"/>
      <c r="E115" s="776"/>
      <c r="F115" s="776"/>
      <c r="G115" s="776"/>
      <c r="H115" s="776"/>
      <c r="I115" s="776"/>
      <c r="J115" s="776"/>
      <c r="K115" s="776"/>
      <c r="L115" s="776"/>
      <c r="M115" s="776"/>
      <c r="N115" s="776"/>
      <c r="O115" s="776"/>
      <c r="P115" s="776"/>
      <c r="Q115" s="776"/>
      <c r="R115" s="776"/>
      <c r="S115" s="776"/>
      <c r="T115" s="776"/>
      <c r="U115" s="776"/>
      <c r="V115" s="776"/>
      <c r="W115" s="776"/>
      <c r="X115" s="776"/>
      <c r="Y115" s="776"/>
      <c r="Z115" s="777"/>
      <c r="AA115" s="942">
        <v>3485</v>
      </c>
      <c r="AB115" s="943"/>
      <c r="AC115" s="943"/>
      <c r="AD115" s="943"/>
      <c r="AE115" s="944"/>
      <c r="AF115" s="945">
        <v>3387</v>
      </c>
      <c r="AG115" s="943"/>
      <c r="AH115" s="943"/>
      <c r="AI115" s="943"/>
      <c r="AJ115" s="944"/>
      <c r="AK115" s="945">
        <v>3290</v>
      </c>
      <c r="AL115" s="943"/>
      <c r="AM115" s="943"/>
      <c r="AN115" s="943"/>
      <c r="AO115" s="944"/>
      <c r="AP115" s="946">
        <v>0</v>
      </c>
      <c r="AQ115" s="947"/>
      <c r="AR115" s="947"/>
      <c r="AS115" s="947"/>
      <c r="AT115" s="948"/>
      <c r="AU115" s="956"/>
      <c r="AV115" s="957"/>
      <c r="AW115" s="957"/>
      <c r="AX115" s="957"/>
      <c r="AY115" s="957"/>
      <c r="AZ115" s="839" t="s">
        <v>431</v>
      </c>
      <c r="BA115" s="776"/>
      <c r="BB115" s="776"/>
      <c r="BC115" s="776"/>
      <c r="BD115" s="776"/>
      <c r="BE115" s="776"/>
      <c r="BF115" s="776"/>
      <c r="BG115" s="776"/>
      <c r="BH115" s="776"/>
      <c r="BI115" s="776"/>
      <c r="BJ115" s="776"/>
      <c r="BK115" s="776"/>
      <c r="BL115" s="776"/>
      <c r="BM115" s="776"/>
      <c r="BN115" s="776"/>
      <c r="BO115" s="776"/>
      <c r="BP115" s="777"/>
      <c r="BQ115" s="840" t="s">
        <v>122</v>
      </c>
      <c r="BR115" s="841"/>
      <c r="BS115" s="841"/>
      <c r="BT115" s="841"/>
      <c r="BU115" s="841"/>
      <c r="BV115" s="841" t="s">
        <v>122</v>
      </c>
      <c r="BW115" s="841"/>
      <c r="BX115" s="841"/>
      <c r="BY115" s="841"/>
      <c r="BZ115" s="841"/>
      <c r="CA115" s="841" t="s">
        <v>122</v>
      </c>
      <c r="CB115" s="841"/>
      <c r="CC115" s="841"/>
      <c r="CD115" s="841"/>
      <c r="CE115" s="841"/>
      <c r="CF115" s="899" t="s">
        <v>122</v>
      </c>
      <c r="CG115" s="900"/>
      <c r="CH115" s="900"/>
      <c r="CI115" s="900"/>
      <c r="CJ115" s="900"/>
      <c r="CK115" s="951"/>
      <c r="CL115" s="845"/>
      <c r="CM115" s="839" t="s">
        <v>432</v>
      </c>
      <c r="CN115" s="776"/>
      <c r="CO115" s="776"/>
      <c r="CP115" s="776"/>
      <c r="CQ115" s="776"/>
      <c r="CR115" s="776"/>
      <c r="CS115" s="776"/>
      <c r="CT115" s="776"/>
      <c r="CU115" s="776"/>
      <c r="CV115" s="776"/>
      <c r="CW115" s="776"/>
      <c r="CX115" s="776"/>
      <c r="CY115" s="776"/>
      <c r="CZ115" s="776"/>
      <c r="DA115" s="776"/>
      <c r="DB115" s="776"/>
      <c r="DC115" s="776"/>
      <c r="DD115" s="776"/>
      <c r="DE115" s="776"/>
      <c r="DF115" s="777"/>
      <c r="DG115" s="803" t="s">
        <v>122</v>
      </c>
      <c r="DH115" s="804"/>
      <c r="DI115" s="804"/>
      <c r="DJ115" s="804"/>
      <c r="DK115" s="805"/>
      <c r="DL115" s="806" t="s">
        <v>122</v>
      </c>
      <c r="DM115" s="804"/>
      <c r="DN115" s="804"/>
      <c r="DO115" s="804"/>
      <c r="DP115" s="805"/>
      <c r="DQ115" s="806" t="s">
        <v>122</v>
      </c>
      <c r="DR115" s="804"/>
      <c r="DS115" s="804"/>
      <c r="DT115" s="804"/>
      <c r="DU115" s="805"/>
      <c r="DV115" s="848" t="s">
        <v>122</v>
      </c>
      <c r="DW115" s="849"/>
      <c r="DX115" s="849"/>
      <c r="DY115" s="849"/>
      <c r="DZ115" s="850"/>
    </row>
    <row r="116" spans="1:130" s="220" customFormat="1" ht="26.25" customHeight="1" x14ac:dyDescent="0.25">
      <c r="A116" s="940"/>
      <c r="B116" s="941"/>
      <c r="C116" s="863" t="s">
        <v>433</v>
      </c>
      <c r="D116" s="863"/>
      <c r="E116" s="863"/>
      <c r="F116" s="863"/>
      <c r="G116" s="863"/>
      <c r="H116" s="863"/>
      <c r="I116" s="863"/>
      <c r="J116" s="863"/>
      <c r="K116" s="863"/>
      <c r="L116" s="863"/>
      <c r="M116" s="863"/>
      <c r="N116" s="863"/>
      <c r="O116" s="863"/>
      <c r="P116" s="863"/>
      <c r="Q116" s="863"/>
      <c r="R116" s="863"/>
      <c r="S116" s="863"/>
      <c r="T116" s="863"/>
      <c r="U116" s="863"/>
      <c r="V116" s="863"/>
      <c r="W116" s="863"/>
      <c r="X116" s="863"/>
      <c r="Y116" s="863"/>
      <c r="Z116" s="864"/>
      <c r="AA116" s="803">
        <v>147</v>
      </c>
      <c r="AB116" s="804"/>
      <c r="AC116" s="804"/>
      <c r="AD116" s="804"/>
      <c r="AE116" s="805"/>
      <c r="AF116" s="806">
        <v>218</v>
      </c>
      <c r="AG116" s="804"/>
      <c r="AH116" s="804"/>
      <c r="AI116" s="804"/>
      <c r="AJ116" s="805"/>
      <c r="AK116" s="806">
        <v>449</v>
      </c>
      <c r="AL116" s="804"/>
      <c r="AM116" s="804"/>
      <c r="AN116" s="804"/>
      <c r="AO116" s="805"/>
      <c r="AP116" s="848">
        <v>0</v>
      </c>
      <c r="AQ116" s="849"/>
      <c r="AR116" s="849"/>
      <c r="AS116" s="849"/>
      <c r="AT116" s="850"/>
      <c r="AU116" s="956"/>
      <c r="AV116" s="957"/>
      <c r="AW116" s="957"/>
      <c r="AX116" s="957"/>
      <c r="AY116" s="957"/>
      <c r="AZ116" s="933" t="s">
        <v>434</v>
      </c>
      <c r="BA116" s="934"/>
      <c r="BB116" s="934"/>
      <c r="BC116" s="934"/>
      <c r="BD116" s="934"/>
      <c r="BE116" s="934"/>
      <c r="BF116" s="934"/>
      <c r="BG116" s="934"/>
      <c r="BH116" s="934"/>
      <c r="BI116" s="934"/>
      <c r="BJ116" s="934"/>
      <c r="BK116" s="934"/>
      <c r="BL116" s="934"/>
      <c r="BM116" s="934"/>
      <c r="BN116" s="934"/>
      <c r="BO116" s="934"/>
      <c r="BP116" s="935"/>
      <c r="BQ116" s="840" t="s">
        <v>122</v>
      </c>
      <c r="BR116" s="841"/>
      <c r="BS116" s="841"/>
      <c r="BT116" s="841"/>
      <c r="BU116" s="841"/>
      <c r="BV116" s="841" t="s">
        <v>122</v>
      </c>
      <c r="BW116" s="841"/>
      <c r="BX116" s="841"/>
      <c r="BY116" s="841"/>
      <c r="BZ116" s="841"/>
      <c r="CA116" s="841" t="s">
        <v>122</v>
      </c>
      <c r="CB116" s="841"/>
      <c r="CC116" s="841"/>
      <c r="CD116" s="841"/>
      <c r="CE116" s="841"/>
      <c r="CF116" s="899" t="s">
        <v>122</v>
      </c>
      <c r="CG116" s="900"/>
      <c r="CH116" s="900"/>
      <c r="CI116" s="900"/>
      <c r="CJ116" s="900"/>
      <c r="CK116" s="951"/>
      <c r="CL116" s="845"/>
      <c r="CM116" s="839" t="s">
        <v>435</v>
      </c>
      <c r="CN116" s="776"/>
      <c r="CO116" s="776"/>
      <c r="CP116" s="776"/>
      <c r="CQ116" s="776"/>
      <c r="CR116" s="776"/>
      <c r="CS116" s="776"/>
      <c r="CT116" s="776"/>
      <c r="CU116" s="776"/>
      <c r="CV116" s="776"/>
      <c r="CW116" s="776"/>
      <c r="CX116" s="776"/>
      <c r="CY116" s="776"/>
      <c r="CZ116" s="776"/>
      <c r="DA116" s="776"/>
      <c r="DB116" s="776"/>
      <c r="DC116" s="776"/>
      <c r="DD116" s="776"/>
      <c r="DE116" s="776"/>
      <c r="DF116" s="777"/>
      <c r="DG116" s="803">
        <v>9450</v>
      </c>
      <c r="DH116" s="804"/>
      <c r="DI116" s="804"/>
      <c r="DJ116" s="804"/>
      <c r="DK116" s="805"/>
      <c r="DL116" s="806">
        <v>6300</v>
      </c>
      <c r="DM116" s="804"/>
      <c r="DN116" s="804"/>
      <c r="DO116" s="804"/>
      <c r="DP116" s="805"/>
      <c r="DQ116" s="806">
        <v>3150</v>
      </c>
      <c r="DR116" s="804"/>
      <c r="DS116" s="804"/>
      <c r="DT116" s="804"/>
      <c r="DU116" s="805"/>
      <c r="DV116" s="848">
        <v>0</v>
      </c>
      <c r="DW116" s="849"/>
      <c r="DX116" s="849"/>
      <c r="DY116" s="849"/>
      <c r="DZ116" s="850"/>
    </row>
    <row r="117" spans="1:130" s="220" customFormat="1" ht="26.25" customHeight="1" x14ac:dyDescent="0.25">
      <c r="A117" s="919" t="s">
        <v>177</v>
      </c>
      <c r="B117" s="920"/>
      <c r="C117" s="920"/>
      <c r="D117" s="920"/>
      <c r="E117" s="920"/>
      <c r="F117" s="920"/>
      <c r="G117" s="920"/>
      <c r="H117" s="920"/>
      <c r="I117" s="920"/>
      <c r="J117" s="920"/>
      <c r="K117" s="920"/>
      <c r="L117" s="920"/>
      <c r="M117" s="920"/>
      <c r="N117" s="920"/>
      <c r="O117" s="920"/>
      <c r="P117" s="920"/>
      <c r="Q117" s="920"/>
      <c r="R117" s="920"/>
      <c r="S117" s="920"/>
      <c r="T117" s="920"/>
      <c r="U117" s="920"/>
      <c r="V117" s="920"/>
      <c r="W117" s="920"/>
      <c r="X117" s="920"/>
      <c r="Y117" s="901" t="s">
        <v>436</v>
      </c>
      <c r="Z117" s="921"/>
      <c r="AA117" s="926">
        <v>6912481</v>
      </c>
      <c r="AB117" s="927"/>
      <c r="AC117" s="927"/>
      <c r="AD117" s="927"/>
      <c r="AE117" s="928"/>
      <c r="AF117" s="929">
        <v>6746639</v>
      </c>
      <c r="AG117" s="927"/>
      <c r="AH117" s="927"/>
      <c r="AI117" s="927"/>
      <c r="AJ117" s="928"/>
      <c r="AK117" s="929">
        <v>6546325</v>
      </c>
      <c r="AL117" s="927"/>
      <c r="AM117" s="927"/>
      <c r="AN117" s="927"/>
      <c r="AO117" s="928"/>
      <c r="AP117" s="930"/>
      <c r="AQ117" s="931"/>
      <c r="AR117" s="931"/>
      <c r="AS117" s="931"/>
      <c r="AT117" s="932"/>
      <c r="AU117" s="956"/>
      <c r="AV117" s="957"/>
      <c r="AW117" s="957"/>
      <c r="AX117" s="957"/>
      <c r="AY117" s="957"/>
      <c r="AZ117" s="887" t="s">
        <v>437</v>
      </c>
      <c r="BA117" s="888"/>
      <c r="BB117" s="888"/>
      <c r="BC117" s="888"/>
      <c r="BD117" s="888"/>
      <c r="BE117" s="888"/>
      <c r="BF117" s="888"/>
      <c r="BG117" s="888"/>
      <c r="BH117" s="888"/>
      <c r="BI117" s="888"/>
      <c r="BJ117" s="888"/>
      <c r="BK117" s="888"/>
      <c r="BL117" s="888"/>
      <c r="BM117" s="888"/>
      <c r="BN117" s="888"/>
      <c r="BO117" s="888"/>
      <c r="BP117" s="889"/>
      <c r="BQ117" s="840" t="s">
        <v>122</v>
      </c>
      <c r="BR117" s="841"/>
      <c r="BS117" s="841"/>
      <c r="BT117" s="841"/>
      <c r="BU117" s="841"/>
      <c r="BV117" s="841" t="s">
        <v>122</v>
      </c>
      <c r="BW117" s="841"/>
      <c r="BX117" s="841"/>
      <c r="BY117" s="841"/>
      <c r="BZ117" s="841"/>
      <c r="CA117" s="841" t="s">
        <v>122</v>
      </c>
      <c r="CB117" s="841"/>
      <c r="CC117" s="841"/>
      <c r="CD117" s="841"/>
      <c r="CE117" s="841"/>
      <c r="CF117" s="899" t="s">
        <v>122</v>
      </c>
      <c r="CG117" s="900"/>
      <c r="CH117" s="900"/>
      <c r="CI117" s="900"/>
      <c r="CJ117" s="900"/>
      <c r="CK117" s="951"/>
      <c r="CL117" s="845"/>
      <c r="CM117" s="839" t="s">
        <v>438</v>
      </c>
      <c r="CN117" s="776"/>
      <c r="CO117" s="776"/>
      <c r="CP117" s="776"/>
      <c r="CQ117" s="776"/>
      <c r="CR117" s="776"/>
      <c r="CS117" s="776"/>
      <c r="CT117" s="776"/>
      <c r="CU117" s="776"/>
      <c r="CV117" s="776"/>
      <c r="CW117" s="776"/>
      <c r="CX117" s="776"/>
      <c r="CY117" s="776"/>
      <c r="CZ117" s="776"/>
      <c r="DA117" s="776"/>
      <c r="DB117" s="776"/>
      <c r="DC117" s="776"/>
      <c r="DD117" s="776"/>
      <c r="DE117" s="776"/>
      <c r="DF117" s="777"/>
      <c r="DG117" s="803" t="s">
        <v>122</v>
      </c>
      <c r="DH117" s="804"/>
      <c r="DI117" s="804"/>
      <c r="DJ117" s="804"/>
      <c r="DK117" s="805"/>
      <c r="DL117" s="806" t="s">
        <v>122</v>
      </c>
      <c r="DM117" s="804"/>
      <c r="DN117" s="804"/>
      <c r="DO117" s="804"/>
      <c r="DP117" s="805"/>
      <c r="DQ117" s="806" t="s">
        <v>122</v>
      </c>
      <c r="DR117" s="804"/>
      <c r="DS117" s="804"/>
      <c r="DT117" s="804"/>
      <c r="DU117" s="805"/>
      <c r="DV117" s="848" t="s">
        <v>122</v>
      </c>
      <c r="DW117" s="849"/>
      <c r="DX117" s="849"/>
      <c r="DY117" s="849"/>
      <c r="DZ117" s="850"/>
    </row>
    <row r="118" spans="1:130" s="220" customFormat="1" ht="26.25" customHeight="1" x14ac:dyDescent="0.25">
      <c r="A118" s="919" t="s">
        <v>412</v>
      </c>
      <c r="B118" s="920"/>
      <c r="C118" s="920"/>
      <c r="D118" s="920"/>
      <c r="E118" s="920"/>
      <c r="F118" s="920"/>
      <c r="G118" s="920"/>
      <c r="H118" s="920"/>
      <c r="I118" s="920"/>
      <c r="J118" s="920"/>
      <c r="K118" s="920"/>
      <c r="L118" s="920"/>
      <c r="M118" s="920"/>
      <c r="N118" s="920"/>
      <c r="O118" s="920"/>
      <c r="P118" s="920"/>
      <c r="Q118" s="920"/>
      <c r="R118" s="920"/>
      <c r="S118" s="920"/>
      <c r="T118" s="920"/>
      <c r="U118" s="920"/>
      <c r="V118" s="920"/>
      <c r="W118" s="920"/>
      <c r="X118" s="920"/>
      <c r="Y118" s="920"/>
      <c r="Z118" s="921"/>
      <c r="AA118" s="922" t="s">
        <v>409</v>
      </c>
      <c r="AB118" s="920"/>
      <c r="AC118" s="920"/>
      <c r="AD118" s="920"/>
      <c r="AE118" s="921"/>
      <c r="AF118" s="922" t="s">
        <v>410</v>
      </c>
      <c r="AG118" s="920"/>
      <c r="AH118" s="920"/>
      <c r="AI118" s="920"/>
      <c r="AJ118" s="921"/>
      <c r="AK118" s="922" t="s">
        <v>294</v>
      </c>
      <c r="AL118" s="920"/>
      <c r="AM118" s="920"/>
      <c r="AN118" s="920"/>
      <c r="AO118" s="921"/>
      <c r="AP118" s="923" t="s">
        <v>411</v>
      </c>
      <c r="AQ118" s="924"/>
      <c r="AR118" s="924"/>
      <c r="AS118" s="924"/>
      <c r="AT118" s="925"/>
      <c r="AU118" s="956"/>
      <c r="AV118" s="957"/>
      <c r="AW118" s="957"/>
      <c r="AX118" s="957"/>
      <c r="AY118" s="957"/>
      <c r="AZ118" s="862" t="s">
        <v>439</v>
      </c>
      <c r="BA118" s="863"/>
      <c r="BB118" s="863"/>
      <c r="BC118" s="863"/>
      <c r="BD118" s="863"/>
      <c r="BE118" s="863"/>
      <c r="BF118" s="863"/>
      <c r="BG118" s="863"/>
      <c r="BH118" s="863"/>
      <c r="BI118" s="863"/>
      <c r="BJ118" s="863"/>
      <c r="BK118" s="863"/>
      <c r="BL118" s="863"/>
      <c r="BM118" s="863"/>
      <c r="BN118" s="863"/>
      <c r="BO118" s="863"/>
      <c r="BP118" s="864"/>
      <c r="BQ118" s="903" t="s">
        <v>122</v>
      </c>
      <c r="BR118" s="869"/>
      <c r="BS118" s="869"/>
      <c r="BT118" s="869"/>
      <c r="BU118" s="869"/>
      <c r="BV118" s="869" t="s">
        <v>122</v>
      </c>
      <c r="BW118" s="869"/>
      <c r="BX118" s="869"/>
      <c r="BY118" s="869"/>
      <c r="BZ118" s="869"/>
      <c r="CA118" s="869" t="s">
        <v>122</v>
      </c>
      <c r="CB118" s="869"/>
      <c r="CC118" s="869"/>
      <c r="CD118" s="869"/>
      <c r="CE118" s="869"/>
      <c r="CF118" s="899" t="s">
        <v>122</v>
      </c>
      <c r="CG118" s="900"/>
      <c r="CH118" s="900"/>
      <c r="CI118" s="900"/>
      <c r="CJ118" s="900"/>
      <c r="CK118" s="951"/>
      <c r="CL118" s="845"/>
      <c r="CM118" s="839" t="s">
        <v>440</v>
      </c>
      <c r="CN118" s="776"/>
      <c r="CO118" s="776"/>
      <c r="CP118" s="776"/>
      <c r="CQ118" s="776"/>
      <c r="CR118" s="776"/>
      <c r="CS118" s="776"/>
      <c r="CT118" s="776"/>
      <c r="CU118" s="776"/>
      <c r="CV118" s="776"/>
      <c r="CW118" s="776"/>
      <c r="CX118" s="776"/>
      <c r="CY118" s="776"/>
      <c r="CZ118" s="776"/>
      <c r="DA118" s="776"/>
      <c r="DB118" s="776"/>
      <c r="DC118" s="776"/>
      <c r="DD118" s="776"/>
      <c r="DE118" s="776"/>
      <c r="DF118" s="777"/>
      <c r="DG118" s="803" t="s">
        <v>122</v>
      </c>
      <c r="DH118" s="804"/>
      <c r="DI118" s="804"/>
      <c r="DJ118" s="804"/>
      <c r="DK118" s="805"/>
      <c r="DL118" s="806" t="s">
        <v>122</v>
      </c>
      <c r="DM118" s="804"/>
      <c r="DN118" s="804"/>
      <c r="DO118" s="804"/>
      <c r="DP118" s="805"/>
      <c r="DQ118" s="806" t="s">
        <v>122</v>
      </c>
      <c r="DR118" s="804"/>
      <c r="DS118" s="804"/>
      <c r="DT118" s="804"/>
      <c r="DU118" s="805"/>
      <c r="DV118" s="848" t="s">
        <v>122</v>
      </c>
      <c r="DW118" s="849"/>
      <c r="DX118" s="849"/>
      <c r="DY118" s="849"/>
      <c r="DZ118" s="850"/>
    </row>
    <row r="119" spans="1:130" s="220" customFormat="1" ht="26.25" customHeight="1" x14ac:dyDescent="0.25">
      <c r="A119" s="842" t="s">
        <v>415</v>
      </c>
      <c r="B119" s="843"/>
      <c r="C119" s="884" t="s">
        <v>416</v>
      </c>
      <c r="D119" s="832"/>
      <c r="E119" s="832"/>
      <c r="F119" s="832"/>
      <c r="G119" s="832"/>
      <c r="H119" s="832"/>
      <c r="I119" s="832"/>
      <c r="J119" s="832"/>
      <c r="K119" s="832"/>
      <c r="L119" s="832"/>
      <c r="M119" s="832"/>
      <c r="N119" s="832"/>
      <c r="O119" s="832"/>
      <c r="P119" s="832"/>
      <c r="Q119" s="832"/>
      <c r="R119" s="832"/>
      <c r="S119" s="832"/>
      <c r="T119" s="832"/>
      <c r="U119" s="832"/>
      <c r="V119" s="832"/>
      <c r="W119" s="832"/>
      <c r="X119" s="832"/>
      <c r="Y119" s="832"/>
      <c r="Z119" s="833"/>
      <c r="AA119" s="912" t="s">
        <v>122</v>
      </c>
      <c r="AB119" s="913"/>
      <c r="AC119" s="913"/>
      <c r="AD119" s="913"/>
      <c r="AE119" s="914"/>
      <c r="AF119" s="915" t="s">
        <v>122</v>
      </c>
      <c r="AG119" s="913"/>
      <c r="AH119" s="913"/>
      <c r="AI119" s="913"/>
      <c r="AJ119" s="914"/>
      <c r="AK119" s="915" t="s">
        <v>122</v>
      </c>
      <c r="AL119" s="913"/>
      <c r="AM119" s="913"/>
      <c r="AN119" s="913"/>
      <c r="AO119" s="914"/>
      <c r="AP119" s="916" t="s">
        <v>122</v>
      </c>
      <c r="AQ119" s="917"/>
      <c r="AR119" s="917"/>
      <c r="AS119" s="917"/>
      <c r="AT119" s="918"/>
      <c r="AU119" s="958"/>
      <c r="AV119" s="959"/>
      <c r="AW119" s="959"/>
      <c r="AX119" s="959"/>
      <c r="AY119" s="959"/>
      <c r="AZ119" s="241" t="s">
        <v>177</v>
      </c>
      <c r="BA119" s="241"/>
      <c r="BB119" s="241"/>
      <c r="BC119" s="241"/>
      <c r="BD119" s="241"/>
      <c r="BE119" s="241"/>
      <c r="BF119" s="241"/>
      <c r="BG119" s="241"/>
      <c r="BH119" s="241"/>
      <c r="BI119" s="241"/>
      <c r="BJ119" s="241"/>
      <c r="BK119" s="241"/>
      <c r="BL119" s="241"/>
      <c r="BM119" s="241"/>
      <c r="BN119" s="241"/>
      <c r="BO119" s="901" t="s">
        <v>441</v>
      </c>
      <c r="BP119" s="902"/>
      <c r="BQ119" s="903">
        <v>78972996</v>
      </c>
      <c r="BR119" s="869"/>
      <c r="BS119" s="869"/>
      <c r="BT119" s="869"/>
      <c r="BU119" s="869"/>
      <c r="BV119" s="869">
        <v>77905019</v>
      </c>
      <c r="BW119" s="869"/>
      <c r="BX119" s="869"/>
      <c r="BY119" s="869"/>
      <c r="BZ119" s="869"/>
      <c r="CA119" s="869">
        <v>76931034</v>
      </c>
      <c r="CB119" s="869"/>
      <c r="CC119" s="869"/>
      <c r="CD119" s="869"/>
      <c r="CE119" s="869"/>
      <c r="CF119" s="772"/>
      <c r="CG119" s="773"/>
      <c r="CH119" s="773"/>
      <c r="CI119" s="773"/>
      <c r="CJ119" s="858"/>
      <c r="CK119" s="952"/>
      <c r="CL119" s="847"/>
      <c r="CM119" s="862" t="s">
        <v>442</v>
      </c>
      <c r="CN119" s="863"/>
      <c r="CO119" s="863"/>
      <c r="CP119" s="863"/>
      <c r="CQ119" s="863"/>
      <c r="CR119" s="863"/>
      <c r="CS119" s="863"/>
      <c r="CT119" s="863"/>
      <c r="CU119" s="863"/>
      <c r="CV119" s="863"/>
      <c r="CW119" s="863"/>
      <c r="CX119" s="863"/>
      <c r="CY119" s="863"/>
      <c r="CZ119" s="863"/>
      <c r="DA119" s="863"/>
      <c r="DB119" s="863"/>
      <c r="DC119" s="863"/>
      <c r="DD119" s="863"/>
      <c r="DE119" s="863"/>
      <c r="DF119" s="864"/>
      <c r="DG119" s="787" t="s">
        <v>122</v>
      </c>
      <c r="DH119" s="788"/>
      <c r="DI119" s="788"/>
      <c r="DJ119" s="788"/>
      <c r="DK119" s="789"/>
      <c r="DL119" s="790">
        <v>450000</v>
      </c>
      <c r="DM119" s="788"/>
      <c r="DN119" s="788"/>
      <c r="DO119" s="788"/>
      <c r="DP119" s="789"/>
      <c r="DQ119" s="790">
        <v>440790</v>
      </c>
      <c r="DR119" s="788"/>
      <c r="DS119" s="788"/>
      <c r="DT119" s="788"/>
      <c r="DU119" s="789"/>
      <c r="DV119" s="872">
        <v>2</v>
      </c>
      <c r="DW119" s="873"/>
      <c r="DX119" s="873"/>
      <c r="DY119" s="873"/>
      <c r="DZ119" s="874"/>
    </row>
    <row r="120" spans="1:130" s="220" customFormat="1" ht="26.25" customHeight="1" x14ac:dyDescent="0.25">
      <c r="A120" s="844"/>
      <c r="B120" s="845"/>
      <c r="C120" s="839" t="s">
        <v>419</v>
      </c>
      <c r="D120" s="776"/>
      <c r="E120" s="776"/>
      <c r="F120" s="776"/>
      <c r="G120" s="776"/>
      <c r="H120" s="776"/>
      <c r="I120" s="776"/>
      <c r="J120" s="776"/>
      <c r="K120" s="776"/>
      <c r="L120" s="776"/>
      <c r="M120" s="776"/>
      <c r="N120" s="776"/>
      <c r="O120" s="776"/>
      <c r="P120" s="776"/>
      <c r="Q120" s="776"/>
      <c r="R120" s="776"/>
      <c r="S120" s="776"/>
      <c r="T120" s="776"/>
      <c r="U120" s="776"/>
      <c r="V120" s="776"/>
      <c r="W120" s="776"/>
      <c r="X120" s="776"/>
      <c r="Y120" s="776"/>
      <c r="Z120" s="777"/>
      <c r="AA120" s="803" t="s">
        <v>122</v>
      </c>
      <c r="AB120" s="804"/>
      <c r="AC120" s="804"/>
      <c r="AD120" s="804"/>
      <c r="AE120" s="805"/>
      <c r="AF120" s="806" t="s">
        <v>122</v>
      </c>
      <c r="AG120" s="804"/>
      <c r="AH120" s="804"/>
      <c r="AI120" s="804"/>
      <c r="AJ120" s="805"/>
      <c r="AK120" s="806" t="s">
        <v>122</v>
      </c>
      <c r="AL120" s="804"/>
      <c r="AM120" s="804"/>
      <c r="AN120" s="804"/>
      <c r="AO120" s="805"/>
      <c r="AP120" s="848" t="s">
        <v>122</v>
      </c>
      <c r="AQ120" s="849"/>
      <c r="AR120" s="849"/>
      <c r="AS120" s="849"/>
      <c r="AT120" s="850"/>
      <c r="AU120" s="904" t="s">
        <v>443</v>
      </c>
      <c r="AV120" s="905"/>
      <c r="AW120" s="905"/>
      <c r="AX120" s="905"/>
      <c r="AY120" s="906"/>
      <c r="AZ120" s="884" t="s">
        <v>444</v>
      </c>
      <c r="BA120" s="832"/>
      <c r="BB120" s="832"/>
      <c r="BC120" s="832"/>
      <c r="BD120" s="832"/>
      <c r="BE120" s="832"/>
      <c r="BF120" s="832"/>
      <c r="BG120" s="832"/>
      <c r="BH120" s="832"/>
      <c r="BI120" s="832"/>
      <c r="BJ120" s="832"/>
      <c r="BK120" s="832"/>
      <c r="BL120" s="832"/>
      <c r="BM120" s="832"/>
      <c r="BN120" s="832"/>
      <c r="BO120" s="832"/>
      <c r="BP120" s="833"/>
      <c r="BQ120" s="885">
        <v>10561486</v>
      </c>
      <c r="BR120" s="866"/>
      <c r="BS120" s="866"/>
      <c r="BT120" s="866"/>
      <c r="BU120" s="866"/>
      <c r="BV120" s="866">
        <v>10882566</v>
      </c>
      <c r="BW120" s="866"/>
      <c r="BX120" s="866"/>
      <c r="BY120" s="866"/>
      <c r="BZ120" s="866"/>
      <c r="CA120" s="866">
        <v>11180001</v>
      </c>
      <c r="CB120" s="866"/>
      <c r="CC120" s="866"/>
      <c r="CD120" s="866"/>
      <c r="CE120" s="866"/>
      <c r="CF120" s="890">
        <v>50.6</v>
      </c>
      <c r="CG120" s="891"/>
      <c r="CH120" s="891"/>
      <c r="CI120" s="891"/>
      <c r="CJ120" s="891"/>
      <c r="CK120" s="892" t="s">
        <v>445</v>
      </c>
      <c r="CL120" s="876"/>
      <c r="CM120" s="876"/>
      <c r="CN120" s="876"/>
      <c r="CO120" s="877"/>
      <c r="CP120" s="896" t="s">
        <v>392</v>
      </c>
      <c r="CQ120" s="897"/>
      <c r="CR120" s="897"/>
      <c r="CS120" s="897"/>
      <c r="CT120" s="897"/>
      <c r="CU120" s="897"/>
      <c r="CV120" s="897"/>
      <c r="CW120" s="897"/>
      <c r="CX120" s="897"/>
      <c r="CY120" s="897"/>
      <c r="CZ120" s="897"/>
      <c r="DA120" s="897"/>
      <c r="DB120" s="897"/>
      <c r="DC120" s="897"/>
      <c r="DD120" s="897"/>
      <c r="DE120" s="897"/>
      <c r="DF120" s="898"/>
      <c r="DG120" s="885">
        <v>24360091</v>
      </c>
      <c r="DH120" s="866"/>
      <c r="DI120" s="866"/>
      <c r="DJ120" s="866"/>
      <c r="DK120" s="866"/>
      <c r="DL120" s="866">
        <v>25187845</v>
      </c>
      <c r="DM120" s="866"/>
      <c r="DN120" s="866"/>
      <c r="DO120" s="866"/>
      <c r="DP120" s="866"/>
      <c r="DQ120" s="866">
        <v>25931540</v>
      </c>
      <c r="DR120" s="866"/>
      <c r="DS120" s="866"/>
      <c r="DT120" s="866"/>
      <c r="DU120" s="866"/>
      <c r="DV120" s="867">
        <v>117.3</v>
      </c>
      <c r="DW120" s="867"/>
      <c r="DX120" s="867"/>
      <c r="DY120" s="867"/>
      <c r="DZ120" s="868"/>
    </row>
    <row r="121" spans="1:130" s="220" customFormat="1" ht="26.25" customHeight="1" x14ac:dyDescent="0.25">
      <c r="A121" s="844"/>
      <c r="B121" s="845"/>
      <c r="C121" s="887" t="s">
        <v>446</v>
      </c>
      <c r="D121" s="888"/>
      <c r="E121" s="888"/>
      <c r="F121" s="888"/>
      <c r="G121" s="888"/>
      <c r="H121" s="888"/>
      <c r="I121" s="888"/>
      <c r="J121" s="888"/>
      <c r="K121" s="888"/>
      <c r="L121" s="888"/>
      <c r="M121" s="888"/>
      <c r="N121" s="888"/>
      <c r="O121" s="888"/>
      <c r="P121" s="888"/>
      <c r="Q121" s="888"/>
      <c r="R121" s="888"/>
      <c r="S121" s="888"/>
      <c r="T121" s="888"/>
      <c r="U121" s="888"/>
      <c r="V121" s="888"/>
      <c r="W121" s="888"/>
      <c r="X121" s="888"/>
      <c r="Y121" s="888"/>
      <c r="Z121" s="889"/>
      <c r="AA121" s="803" t="s">
        <v>122</v>
      </c>
      <c r="AB121" s="804"/>
      <c r="AC121" s="804"/>
      <c r="AD121" s="804"/>
      <c r="AE121" s="805"/>
      <c r="AF121" s="806" t="s">
        <v>122</v>
      </c>
      <c r="AG121" s="804"/>
      <c r="AH121" s="804"/>
      <c r="AI121" s="804"/>
      <c r="AJ121" s="805"/>
      <c r="AK121" s="806" t="s">
        <v>122</v>
      </c>
      <c r="AL121" s="804"/>
      <c r="AM121" s="804"/>
      <c r="AN121" s="804"/>
      <c r="AO121" s="805"/>
      <c r="AP121" s="848" t="s">
        <v>122</v>
      </c>
      <c r="AQ121" s="849"/>
      <c r="AR121" s="849"/>
      <c r="AS121" s="849"/>
      <c r="AT121" s="850"/>
      <c r="AU121" s="907"/>
      <c r="AV121" s="908"/>
      <c r="AW121" s="908"/>
      <c r="AX121" s="908"/>
      <c r="AY121" s="909"/>
      <c r="AZ121" s="839" t="s">
        <v>447</v>
      </c>
      <c r="BA121" s="776"/>
      <c r="BB121" s="776"/>
      <c r="BC121" s="776"/>
      <c r="BD121" s="776"/>
      <c r="BE121" s="776"/>
      <c r="BF121" s="776"/>
      <c r="BG121" s="776"/>
      <c r="BH121" s="776"/>
      <c r="BI121" s="776"/>
      <c r="BJ121" s="776"/>
      <c r="BK121" s="776"/>
      <c r="BL121" s="776"/>
      <c r="BM121" s="776"/>
      <c r="BN121" s="776"/>
      <c r="BO121" s="776"/>
      <c r="BP121" s="777"/>
      <c r="BQ121" s="840">
        <v>4220322</v>
      </c>
      <c r="BR121" s="841"/>
      <c r="BS121" s="841"/>
      <c r="BT121" s="841"/>
      <c r="BU121" s="841"/>
      <c r="BV121" s="841">
        <v>4304076</v>
      </c>
      <c r="BW121" s="841"/>
      <c r="BX121" s="841"/>
      <c r="BY121" s="841"/>
      <c r="BZ121" s="841"/>
      <c r="CA121" s="841">
        <v>4483643</v>
      </c>
      <c r="CB121" s="841"/>
      <c r="CC121" s="841"/>
      <c r="CD121" s="841"/>
      <c r="CE121" s="841"/>
      <c r="CF121" s="899">
        <v>20.3</v>
      </c>
      <c r="CG121" s="900"/>
      <c r="CH121" s="900"/>
      <c r="CI121" s="900"/>
      <c r="CJ121" s="900"/>
      <c r="CK121" s="893"/>
      <c r="CL121" s="879"/>
      <c r="CM121" s="879"/>
      <c r="CN121" s="879"/>
      <c r="CO121" s="880"/>
      <c r="CP121" s="859" t="s">
        <v>390</v>
      </c>
      <c r="CQ121" s="860"/>
      <c r="CR121" s="860"/>
      <c r="CS121" s="860"/>
      <c r="CT121" s="860"/>
      <c r="CU121" s="860"/>
      <c r="CV121" s="860"/>
      <c r="CW121" s="860"/>
      <c r="CX121" s="860"/>
      <c r="CY121" s="860"/>
      <c r="CZ121" s="860"/>
      <c r="DA121" s="860"/>
      <c r="DB121" s="860"/>
      <c r="DC121" s="860"/>
      <c r="DD121" s="860"/>
      <c r="DE121" s="860"/>
      <c r="DF121" s="861"/>
      <c r="DG121" s="840">
        <v>246597</v>
      </c>
      <c r="DH121" s="841"/>
      <c r="DI121" s="841"/>
      <c r="DJ121" s="841"/>
      <c r="DK121" s="841"/>
      <c r="DL121" s="841">
        <v>219957</v>
      </c>
      <c r="DM121" s="841"/>
      <c r="DN121" s="841"/>
      <c r="DO121" s="841"/>
      <c r="DP121" s="841"/>
      <c r="DQ121" s="841">
        <v>162929</v>
      </c>
      <c r="DR121" s="841"/>
      <c r="DS121" s="841"/>
      <c r="DT121" s="841"/>
      <c r="DU121" s="841"/>
      <c r="DV121" s="818">
        <v>0.7</v>
      </c>
      <c r="DW121" s="818"/>
      <c r="DX121" s="818"/>
      <c r="DY121" s="818"/>
      <c r="DZ121" s="819"/>
    </row>
    <row r="122" spans="1:130" s="220" customFormat="1" ht="26.25" customHeight="1" x14ac:dyDescent="0.25">
      <c r="A122" s="844"/>
      <c r="B122" s="845"/>
      <c r="C122" s="839" t="s">
        <v>429</v>
      </c>
      <c r="D122" s="776"/>
      <c r="E122" s="776"/>
      <c r="F122" s="776"/>
      <c r="G122" s="776"/>
      <c r="H122" s="776"/>
      <c r="I122" s="776"/>
      <c r="J122" s="776"/>
      <c r="K122" s="776"/>
      <c r="L122" s="776"/>
      <c r="M122" s="776"/>
      <c r="N122" s="776"/>
      <c r="O122" s="776"/>
      <c r="P122" s="776"/>
      <c r="Q122" s="776"/>
      <c r="R122" s="776"/>
      <c r="S122" s="776"/>
      <c r="T122" s="776"/>
      <c r="U122" s="776"/>
      <c r="V122" s="776"/>
      <c r="W122" s="776"/>
      <c r="X122" s="776"/>
      <c r="Y122" s="776"/>
      <c r="Z122" s="777"/>
      <c r="AA122" s="803" t="s">
        <v>122</v>
      </c>
      <c r="AB122" s="804"/>
      <c r="AC122" s="804"/>
      <c r="AD122" s="804"/>
      <c r="AE122" s="805"/>
      <c r="AF122" s="806" t="s">
        <v>122</v>
      </c>
      <c r="AG122" s="804"/>
      <c r="AH122" s="804"/>
      <c r="AI122" s="804"/>
      <c r="AJ122" s="805"/>
      <c r="AK122" s="806" t="s">
        <v>122</v>
      </c>
      <c r="AL122" s="804"/>
      <c r="AM122" s="804"/>
      <c r="AN122" s="804"/>
      <c r="AO122" s="805"/>
      <c r="AP122" s="848" t="s">
        <v>122</v>
      </c>
      <c r="AQ122" s="849"/>
      <c r="AR122" s="849"/>
      <c r="AS122" s="849"/>
      <c r="AT122" s="850"/>
      <c r="AU122" s="907"/>
      <c r="AV122" s="908"/>
      <c r="AW122" s="908"/>
      <c r="AX122" s="908"/>
      <c r="AY122" s="909"/>
      <c r="AZ122" s="862" t="s">
        <v>448</v>
      </c>
      <c r="BA122" s="863"/>
      <c r="BB122" s="863"/>
      <c r="BC122" s="863"/>
      <c r="BD122" s="863"/>
      <c r="BE122" s="863"/>
      <c r="BF122" s="863"/>
      <c r="BG122" s="863"/>
      <c r="BH122" s="863"/>
      <c r="BI122" s="863"/>
      <c r="BJ122" s="863"/>
      <c r="BK122" s="863"/>
      <c r="BL122" s="863"/>
      <c r="BM122" s="863"/>
      <c r="BN122" s="863"/>
      <c r="BO122" s="863"/>
      <c r="BP122" s="864"/>
      <c r="BQ122" s="903">
        <v>52469593</v>
      </c>
      <c r="BR122" s="869"/>
      <c r="BS122" s="869"/>
      <c r="BT122" s="869"/>
      <c r="BU122" s="869"/>
      <c r="BV122" s="869">
        <v>49736673</v>
      </c>
      <c r="BW122" s="869"/>
      <c r="BX122" s="869"/>
      <c r="BY122" s="869"/>
      <c r="BZ122" s="869"/>
      <c r="CA122" s="869">
        <v>47269171</v>
      </c>
      <c r="CB122" s="869"/>
      <c r="CC122" s="869"/>
      <c r="CD122" s="869"/>
      <c r="CE122" s="869"/>
      <c r="CF122" s="870">
        <v>213.8</v>
      </c>
      <c r="CG122" s="871"/>
      <c r="CH122" s="871"/>
      <c r="CI122" s="871"/>
      <c r="CJ122" s="871"/>
      <c r="CK122" s="893"/>
      <c r="CL122" s="879"/>
      <c r="CM122" s="879"/>
      <c r="CN122" s="879"/>
      <c r="CO122" s="880"/>
      <c r="CP122" s="859" t="s">
        <v>388</v>
      </c>
      <c r="CQ122" s="860"/>
      <c r="CR122" s="860"/>
      <c r="CS122" s="860"/>
      <c r="CT122" s="860"/>
      <c r="CU122" s="860"/>
      <c r="CV122" s="860"/>
      <c r="CW122" s="860"/>
      <c r="CX122" s="860"/>
      <c r="CY122" s="860"/>
      <c r="CZ122" s="860"/>
      <c r="DA122" s="860"/>
      <c r="DB122" s="860"/>
      <c r="DC122" s="860"/>
      <c r="DD122" s="860"/>
      <c r="DE122" s="860"/>
      <c r="DF122" s="861"/>
      <c r="DG122" s="840" t="s">
        <v>122</v>
      </c>
      <c r="DH122" s="841"/>
      <c r="DI122" s="841"/>
      <c r="DJ122" s="841"/>
      <c r="DK122" s="841"/>
      <c r="DL122" s="841" t="s">
        <v>122</v>
      </c>
      <c r="DM122" s="841"/>
      <c r="DN122" s="841"/>
      <c r="DO122" s="841"/>
      <c r="DP122" s="841"/>
      <c r="DQ122" s="841" t="s">
        <v>122</v>
      </c>
      <c r="DR122" s="841"/>
      <c r="DS122" s="841"/>
      <c r="DT122" s="841"/>
      <c r="DU122" s="841"/>
      <c r="DV122" s="818" t="s">
        <v>122</v>
      </c>
      <c r="DW122" s="818"/>
      <c r="DX122" s="818"/>
      <c r="DY122" s="818"/>
      <c r="DZ122" s="819"/>
    </row>
    <row r="123" spans="1:130" s="220" customFormat="1" ht="26.25" customHeight="1" x14ac:dyDescent="0.25">
      <c r="A123" s="844"/>
      <c r="B123" s="845"/>
      <c r="C123" s="839" t="s">
        <v>435</v>
      </c>
      <c r="D123" s="776"/>
      <c r="E123" s="776"/>
      <c r="F123" s="776"/>
      <c r="G123" s="776"/>
      <c r="H123" s="776"/>
      <c r="I123" s="776"/>
      <c r="J123" s="776"/>
      <c r="K123" s="776"/>
      <c r="L123" s="776"/>
      <c r="M123" s="776"/>
      <c r="N123" s="776"/>
      <c r="O123" s="776"/>
      <c r="P123" s="776"/>
      <c r="Q123" s="776"/>
      <c r="R123" s="776"/>
      <c r="S123" s="776"/>
      <c r="T123" s="776"/>
      <c r="U123" s="776"/>
      <c r="V123" s="776"/>
      <c r="W123" s="776"/>
      <c r="X123" s="776"/>
      <c r="Y123" s="776"/>
      <c r="Z123" s="777"/>
      <c r="AA123" s="803">
        <v>3337</v>
      </c>
      <c r="AB123" s="804"/>
      <c r="AC123" s="804"/>
      <c r="AD123" s="804"/>
      <c r="AE123" s="805"/>
      <c r="AF123" s="806">
        <v>3284</v>
      </c>
      <c r="AG123" s="804"/>
      <c r="AH123" s="804"/>
      <c r="AI123" s="804"/>
      <c r="AJ123" s="805"/>
      <c r="AK123" s="806">
        <v>3230</v>
      </c>
      <c r="AL123" s="804"/>
      <c r="AM123" s="804"/>
      <c r="AN123" s="804"/>
      <c r="AO123" s="805"/>
      <c r="AP123" s="848">
        <v>0</v>
      </c>
      <c r="AQ123" s="849"/>
      <c r="AR123" s="849"/>
      <c r="AS123" s="849"/>
      <c r="AT123" s="850"/>
      <c r="AU123" s="910"/>
      <c r="AV123" s="911"/>
      <c r="AW123" s="911"/>
      <c r="AX123" s="911"/>
      <c r="AY123" s="911"/>
      <c r="AZ123" s="241" t="s">
        <v>177</v>
      </c>
      <c r="BA123" s="241"/>
      <c r="BB123" s="241"/>
      <c r="BC123" s="241"/>
      <c r="BD123" s="241"/>
      <c r="BE123" s="241"/>
      <c r="BF123" s="241"/>
      <c r="BG123" s="241"/>
      <c r="BH123" s="241"/>
      <c r="BI123" s="241"/>
      <c r="BJ123" s="241"/>
      <c r="BK123" s="241"/>
      <c r="BL123" s="241"/>
      <c r="BM123" s="241"/>
      <c r="BN123" s="241"/>
      <c r="BO123" s="901" t="s">
        <v>449</v>
      </c>
      <c r="BP123" s="902"/>
      <c r="BQ123" s="856">
        <v>67251401</v>
      </c>
      <c r="BR123" s="857"/>
      <c r="BS123" s="857"/>
      <c r="BT123" s="857"/>
      <c r="BU123" s="857"/>
      <c r="BV123" s="857">
        <v>64923315</v>
      </c>
      <c r="BW123" s="857"/>
      <c r="BX123" s="857"/>
      <c r="BY123" s="857"/>
      <c r="BZ123" s="857"/>
      <c r="CA123" s="857">
        <v>62932815</v>
      </c>
      <c r="CB123" s="857"/>
      <c r="CC123" s="857"/>
      <c r="CD123" s="857"/>
      <c r="CE123" s="857"/>
      <c r="CF123" s="772"/>
      <c r="CG123" s="773"/>
      <c r="CH123" s="773"/>
      <c r="CI123" s="773"/>
      <c r="CJ123" s="858"/>
      <c r="CK123" s="893"/>
      <c r="CL123" s="879"/>
      <c r="CM123" s="879"/>
      <c r="CN123" s="879"/>
      <c r="CO123" s="880"/>
      <c r="CP123" s="859" t="s">
        <v>389</v>
      </c>
      <c r="CQ123" s="860"/>
      <c r="CR123" s="860"/>
      <c r="CS123" s="860"/>
      <c r="CT123" s="860"/>
      <c r="CU123" s="860"/>
      <c r="CV123" s="860"/>
      <c r="CW123" s="860"/>
      <c r="CX123" s="860"/>
      <c r="CY123" s="860"/>
      <c r="CZ123" s="860"/>
      <c r="DA123" s="860"/>
      <c r="DB123" s="860"/>
      <c r="DC123" s="860"/>
      <c r="DD123" s="860"/>
      <c r="DE123" s="860"/>
      <c r="DF123" s="861"/>
      <c r="DG123" s="803" t="s">
        <v>122</v>
      </c>
      <c r="DH123" s="804"/>
      <c r="DI123" s="804"/>
      <c r="DJ123" s="804"/>
      <c r="DK123" s="805"/>
      <c r="DL123" s="806" t="s">
        <v>122</v>
      </c>
      <c r="DM123" s="804"/>
      <c r="DN123" s="804"/>
      <c r="DO123" s="804"/>
      <c r="DP123" s="805"/>
      <c r="DQ123" s="806" t="s">
        <v>122</v>
      </c>
      <c r="DR123" s="804"/>
      <c r="DS123" s="804"/>
      <c r="DT123" s="804"/>
      <c r="DU123" s="805"/>
      <c r="DV123" s="848" t="s">
        <v>122</v>
      </c>
      <c r="DW123" s="849"/>
      <c r="DX123" s="849"/>
      <c r="DY123" s="849"/>
      <c r="DZ123" s="850"/>
    </row>
    <row r="124" spans="1:130" s="220" customFormat="1" ht="26.25" customHeight="1" thickBot="1" x14ac:dyDescent="0.3">
      <c r="A124" s="844"/>
      <c r="B124" s="845"/>
      <c r="C124" s="839" t="s">
        <v>438</v>
      </c>
      <c r="D124" s="776"/>
      <c r="E124" s="776"/>
      <c r="F124" s="776"/>
      <c r="G124" s="776"/>
      <c r="H124" s="776"/>
      <c r="I124" s="776"/>
      <c r="J124" s="776"/>
      <c r="K124" s="776"/>
      <c r="L124" s="776"/>
      <c r="M124" s="776"/>
      <c r="N124" s="776"/>
      <c r="O124" s="776"/>
      <c r="P124" s="776"/>
      <c r="Q124" s="776"/>
      <c r="R124" s="776"/>
      <c r="S124" s="776"/>
      <c r="T124" s="776"/>
      <c r="U124" s="776"/>
      <c r="V124" s="776"/>
      <c r="W124" s="776"/>
      <c r="X124" s="776"/>
      <c r="Y124" s="776"/>
      <c r="Z124" s="777"/>
      <c r="AA124" s="803" t="s">
        <v>122</v>
      </c>
      <c r="AB124" s="804"/>
      <c r="AC124" s="804"/>
      <c r="AD124" s="804"/>
      <c r="AE124" s="805"/>
      <c r="AF124" s="806" t="s">
        <v>122</v>
      </c>
      <c r="AG124" s="804"/>
      <c r="AH124" s="804"/>
      <c r="AI124" s="804"/>
      <c r="AJ124" s="805"/>
      <c r="AK124" s="806" t="s">
        <v>122</v>
      </c>
      <c r="AL124" s="804"/>
      <c r="AM124" s="804"/>
      <c r="AN124" s="804"/>
      <c r="AO124" s="805"/>
      <c r="AP124" s="848" t="s">
        <v>122</v>
      </c>
      <c r="AQ124" s="849"/>
      <c r="AR124" s="849"/>
      <c r="AS124" s="849"/>
      <c r="AT124" s="850"/>
      <c r="AU124" s="851" t="s">
        <v>450</v>
      </c>
      <c r="AV124" s="852"/>
      <c r="AW124" s="852"/>
      <c r="AX124" s="852"/>
      <c r="AY124" s="852"/>
      <c r="AZ124" s="852"/>
      <c r="BA124" s="852"/>
      <c r="BB124" s="852"/>
      <c r="BC124" s="852"/>
      <c r="BD124" s="852"/>
      <c r="BE124" s="852"/>
      <c r="BF124" s="852"/>
      <c r="BG124" s="852"/>
      <c r="BH124" s="852"/>
      <c r="BI124" s="852"/>
      <c r="BJ124" s="852"/>
      <c r="BK124" s="852"/>
      <c r="BL124" s="852"/>
      <c r="BM124" s="852"/>
      <c r="BN124" s="852"/>
      <c r="BO124" s="852"/>
      <c r="BP124" s="853"/>
      <c r="BQ124" s="854">
        <v>51.9</v>
      </c>
      <c r="BR124" s="855"/>
      <c r="BS124" s="855"/>
      <c r="BT124" s="855"/>
      <c r="BU124" s="855"/>
      <c r="BV124" s="855">
        <v>59.6</v>
      </c>
      <c r="BW124" s="855"/>
      <c r="BX124" s="855"/>
      <c r="BY124" s="855"/>
      <c r="BZ124" s="855"/>
      <c r="CA124" s="855">
        <v>63.3</v>
      </c>
      <c r="CB124" s="855"/>
      <c r="CC124" s="855"/>
      <c r="CD124" s="855"/>
      <c r="CE124" s="855"/>
      <c r="CF124" s="750"/>
      <c r="CG124" s="751"/>
      <c r="CH124" s="751"/>
      <c r="CI124" s="751"/>
      <c r="CJ124" s="886"/>
      <c r="CK124" s="894"/>
      <c r="CL124" s="894"/>
      <c r="CM124" s="894"/>
      <c r="CN124" s="894"/>
      <c r="CO124" s="895"/>
      <c r="CP124" s="859" t="s">
        <v>451</v>
      </c>
      <c r="CQ124" s="860"/>
      <c r="CR124" s="860"/>
      <c r="CS124" s="860"/>
      <c r="CT124" s="860"/>
      <c r="CU124" s="860"/>
      <c r="CV124" s="860"/>
      <c r="CW124" s="860"/>
      <c r="CX124" s="860"/>
      <c r="CY124" s="860"/>
      <c r="CZ124" s="860"/>
      <c r="DA124" s="860"/>
      <c r="DB124" s="860"/>
      <c r="DC124" s="860"/>
      <c r="DD124" s="860"/>
      <c r="DE124" s="860"/>
      <c r="DF124" s="861"/>
      <c r="DG124" s="787" t="s">
        <v>122</v>
      </c>
      <c r="DH124" s="788"/>
      <c r="DI124" s="788"/>
      <c r="DJ124" s="788"/>
      <c r="DK124" s="789"/>
      <c r="DL124" s="790" t="s">
        <v>122</v>
      </c>
      <c r="DM124" s="788"/>
      <c r="DN124" s="788"/>
      <c r="DO124" s="788"/>
      <c r="DP124" s="789"/>
      <c r="DQ124" s="790" t="s">
        <v>122</v>
      </c>
      <c r="DR124" s="788"/>
      <c r="DS124" s="788"/>
      <c r="DT124" s="788"/>
      <c r="DU124" s="789"/>
      <c r="DV124" s="872" t="s">
        <v>122</v>
      </c>
      <c r="DW124" s="873"/>
      <c r="DX124" s="873"/>
      <c r="DY124" s="873"/>
      <c r="DZ124" s="874"/>
    </row>
    <row r="125" spans="1:130" s="220" customFormat="1" ht="26.25" customHeight="1" x14ac:dyDescent="0.25">
      <c r="A125" s="844"/>
      <c r="B125" s="845"/>
      <c r="C125" s="839" t="s">
        <v>440</v>
      </c>
      <c r="D125" s="776"/>
      <c r="E125" s="776"/>
      <c r="F125" s="776"/>
      <c r="G125" s="776"/>
      <c r="H125" s="776"/>
      <c r="I125" s="776"/>
      <c r="J125" s="776"/>
      <c r="K125" s="776"/>
      <c r="L125" s="776"/>
      <c r="M125" s="776"/>
      <c r="N125" s="776"/>
      <c r="O125" s="776"/>
      <c r="P125" s="776"/>
      <c r="Q125" s="776"/>
      <c r="R125" s="776"/>
      <c r="S125" s="776"/>
      <c r="T125" s="776"/>
      <c r="U125" s="776"/>
      <c r="V125" s="776"/>
      <c r="W125" s="776"/>
      <c r="X125" s="776"/>
      <c r="Y125" s="776"/>
      <c r="Z125" s="777"/>
      <c r="AA125" s="803" t="s">
        <v>122</v>
      </c>
      <c r="AB125" s="804"/>
      <c r="AC125" s="804"/>
      <c r="AD125" s="804"/>
      <c r="AE125" s="805"/>
      <c r="AF125" s="806" t="s">
        <v>122</v>
      </c>
      <c r="AG125" s="804"/>
      <c r="AH125" s="804"/>
      <c r="AI125" s="804"/>
      <c r="AJ125" s="805"/>
      <c r="AK125" s="806" t="s">
        <v>122</v>
      </c>
      <c r="AL125" s="804"/>
      <c r="AM125" s="804"/>
      <c r="AN125" s="804"/>
      <c r="AO125" s="805"/>
      <c r="AP125" s="848" t="s">
        <v>122</v>
      </c>
      <c r="AQ125" s="849"/>
      <c r="AR125" s="849"/>
      <c r="AS125" s="849"/>
      <c r="AT125" s="850"/>
      <c r="AU125" s="242"/>
      <c r="AV125" s="243"/>
      <c r="AW125" s="243"/>
      <c r="AX125" s="243"/>
      <c r="AY125" s="243"/>
      <c r="AZ125" s="243"/>
      <c r="BA125" s="243"/>
      <c r="BB125" s="243"/>
      <c r="BC125" s="243"/>
      <c r="BD125" s="243"/>
      <c r="BE125" s="243"/>
      <c r="BF125" s="243"/>
      <c r="BG125" s="243"/>
      <c r="BH125" s="243"/>
      <c r="BI125" s="243"/>
      <c r="BJ125" s="243"/>
      <c r="BK125" s="243"/>
      <c r="BL125" s="243"/>
      <c r="BM125" s="243"/>
      <c r="BN125" s="243"/>
      <c r="BO125" s="243"/>
      <c r="BP125" s="243"/>
      <c r="BQ125" s="222"/>
      <c r="BR125" s="222"/>
      <c r="BS125" s="222"/>
      <c r="BT125" s="222"/>
      <c r="BU125" s="222"/>
      <c r="BV125" s="222"/>
      <c r="BW125" s="222"/>
      <c r="BX125" s="222"/>
      <c r="BY125" s="222"/>
      <c r="BZ125" s="222"/>
      <c r="CA125" s="222"/>
      <c r="CB125" s="222"/>
      <c r="CC125" s="222"/>
      <c r="CD125" s="222"/>
      <c r="CE125" s="222"/>
      <c r="CF125" s="222"/>
      <c r="CG125" s="222"/>
      <c r="CH125" s="222"/>
      <c r="CI125" s="222"/>
      <c r="CJ125" s="244"/>
      <c r="CK125" s="875" t="s">
        <v>452</v>
      </c>
      <c r="CL125" s="876"/>
      <c r="CM125" s="876"/>
      <c r="CN125" s="876"/>
      <c r="CO125" s="877"/>
      <c r="CP125" s="884" t="s">
        <v>453</v>
      </c>
      <c r="CQ125" s="832"/>
      <c r="CR125" s="832"/>
      <c r="CS125" s="832"/>
      <c r="CT125" s="832"/>
      <c r="CU125" s="832"/>
      <c r="CV125" s="832"/>
      <c r="CW125" s="832"/>
      <c r="CX125" s="832"/>
      <c r="CY125" s="832"/>
      <c r="CZ125" s="832"/>
      <c r="DA125" s="832"/>
      <c r="DB125" s="832"/>
      <c r="DC125" s="832"/>
      <c r="DD125" s="832"/>
      <c r="DE125" s="832"/>
      <c r="DF125" s="833"/>
      <c r="DG125" s="885" t="s">
        <v>122</v>
      </c>
      <c r="DH125" s="866"/>
      <c r="DI125" s="866"/>
      <c r="DJ125" s="866"/>
      <c r="DK125" s="866"/>
      <c r="DL125" s="866" t="s">
        <v>122</v>
      </c>
      <c r="DM125" s="866"/>
      <c r="DN125" s="866"/>
      <c r="DO125" s="866"/>
      <c r="DP125" s="866"/>
      <c r="DQ125" s="866" t="s">
        <v>122</v>
      </c>
      <c r="DR125" s="866"/>
      <c r="DS125" s="866"/>
      <c r="DT125" s="866"/>
      <c r="DU125" s="866"/>
      <c r="DV125" s="867" t="s">
        <v>122</v>
      </c>
      <c r="DW125" s="867"/>
      <c r="DX125" s="867"/>
      <c r="DY125" s="867"/>
      <c r="DZ125" s="868"/>
    </row>
    <row r="126" spans="1:130" s="220" customFormat="1" ht="26.25" customHeight="1" thickBot="1" x14ac:dyDescent="0.3">
      <c r="A126" s="844"/>
      <c r="B126" s="845"/>
      <c r="C126" s="839" t="s">
        <v>442</v>
      </c>
      <c r="D126" s="776"/>
      <c r="E126" s="776"/>
      <c r="F126" s="776"/>
      <c r="G126" s="776"/>
      <c r="H126" s="776"/>
      <c r="I126" s="776"/>
      <c r="J126" s="776"/>
      <c r="K126" s="776"/>
      <c r="L126" s="776"/>
      <c r="M126" s="776"/>
      <c r="N126" s="776"/>
      <c r="O126" s="776"/>
      <c r="P126" s="776"/>
      <c r="Q126" s="776"/>
      <c r="R126" s="776"/>
      <c r="S126" s="776"/>
      <c r="T126" s="776"/>
      <c r="U126" s="776"/>
      <c r="V126" s="776"/>
      <c r="W126" s="776"/>
      <c r="X126" s="776"/>
      <c r="Y126" s="776"/>
      <c r="Z126" s="777"/>
      <c r="AA126" s="803" t="s">
        <v>122</v>
      </c>
      <c r="AB126" s="804"/>
      <c r="AC126" s="804"/>
      <c r="AD126" s="804"/>
      <c r="AE126" s="805"/>
      <c r="AF126" s="806" t="s">
        <v>122</v>
      </c>
      <c r="AG126" s="804"/>
      <c r="AH126" s="804"/>
      <c r="AI126" s="804"/>
      <c r="AJ126" s="805"/>
      <c r="AK126" s="806" t="s">
        <v>122</v>
      </c>
      <c r="AL126" s="804"/>
      <c r="AM126" s="804"/>
      <c r="AN126" s="804"/>
      <c r="AO126" s="805"/>
      <c r="AP126" s="848" t="s">
        <v>122</v>
      </c>
      <c r="AQ126" s="849"/>
      <c r="AR126" s="849"/>
      <c r="AS126" s="849"/>
      <c r="AT126" s="850"/>
      <c r="AU126" s="222"/>
      <c r="AV126" s="222"/>
      <c r="AW126" s="222"/>
      <c r="AX126" s="222"/>
      <c r="AY126" s="222"/>
      <c r="AZ126" s="222"/>
      <c r="BA126" s="222"/>
      <c r="BB126" s="222"/>
      <c r="BC126" s="222"/>
      <c r="BD126" s="222"/>
      <c r="BE126" s="222"/>
      <c r="BF126" s="222"/>
      <c r="BG126" s="222"/>
      <c r="BH126" s="222"/>
      <c r="BI126" s="222"/>
      <c r="BJ126" s="222"/>
      <c r="BK126" s="222"/>
      <c r="BL126" s="222"/>
      <c r="BM126" s="222"/>
      <c r="BN126" s="222"/>
      <c r="BO126" s="222"/>
      <c r="BP126" s="222"/>
      <c r="BQ126" s="222"/>
      <c r="BR126" s="222"/>
      <c r="BS126" s="222"/>
      <c r="BT126" s="222"/>
      <c r="BU126" s="222"/>
      <c r="BV126" s="222"/>
      <c r="BW126" s="222"/>
      <c r="BX126" s="222"/>
      <c r="BY126" s="222"/>
      <c r="BZ126" s="222"/>
      <c r="CA126" s="222"/>
      <c r="CB126" s="222"/>
      <c r="CC126" s="222"/>
      <c r="CD126" s="245"/>
      <c r="CE126" s="245"/>
      <c r="CF126" s="245"/>
      <c r="CG126" s="222"/>
      <c r="CH126" s="222"/>
      <c r="CI126" s="222"/>
      <c r="CJ126" s="244"/>
      <c r="CK126" s="878"/>
      <c r="CL126" s="879"/>
      <c r="CM126" s="879"/>
      <c r="CN126" s="879"/>
      <c r="CO126" s="880"/>
      <c r="CP126" s="839" t="s">
        <v>454</v>
      </c>
      <c r="CQ126" s="776"/>
      <c r="CR126" s="776"/>
      <c r="CS126" s="776"/>
      <c r="CT126" s="776"/>
      <c r="CU126" s="776"/>
      <c r="CV126" s="776"/>
      <c r="CW126" s="776"/>
      <c r="CX126" s="776"/>
      <c r="CY126" s="776"/>
      <c r="CZ126" s="776"/>
      <c r="DA126" s="776"/>
      <c r="DB126" s="776"/>
      <c r="DC126" s="776"/>
      <c r="DD126" s="776"/>
      <c r="DE126" s="776"/>
      <c r="DF126" s="777"/>
      <c r="DG126" s="840" t="s">
        <v>122</v>
      </c>
      <c r="DH126" s="841"/>
      <c r="DI126" s="841"/>
      <c r="DJ126" s="841"/>
      <c r="DK126" s="841"/>
      <c r="DL126" s="841" t="s">
        <v>122</v>
      </c>
      <c r="DM126" s="841"/>
      <c r="DN126" s="841"/>
      <c r="DO126" s="841"/>
      <c r="DP126" s="841"/>
      <c r="DQ126" s="841" t="s">
        <v>122</v>
      </c>
      <c r="DR126" s="841"/>
      <c r="DS126" s="841"/>
      <c r="DT126" s="841"/>
      <c r="DU126" s="841"/>
      <c r="DV126" s="818" t="s">
        <v>122</v>
      </c>
      <c r="DW126" s="818"/>
      <c r="DX126" s="818"/>
      <c r="DY126" s="818"/>
      <c r="DZ126" s="819"/>
    </row>
    <row r="127" spans="1:130" s="220" customFormat="1" ht="26.25" customHeight="1" x14ac:dyDescent="0.25">
      <c r="A127" s="846"/>
      <c r="B127" s="847"/>
      <c r="C127" s="862" t="s">
        <v>455</v>
      </c>
      <c r="D127" s="863"/>
      <c r="E127" s="863"/>
      <c r="F127" s="863"/>
      <c r="G127" s="863"/>
      <c r="H127" s="863"/>
      <c r="I127" s="863"/>
      <c r="J127" s="863"/>
      <c r="K127" s="863"/>
      <c r="L127" s="863"/>
      <c r="M127" s="863"/>
      <c r="N127" s="863"/>
      <c r="O127" s="863"/>
      <c r="P127" s="863"/>
      <c r="Q127" s="863"/>
      <c r="R127" s="863"/>
      <c r="S127" s="863"/>
      <c r="T127" s="863"/>
      <c r="U127" s="863"/>
      <c r="V127" s="863"/>
      <c r="W127" s="863"/>
      <c r="X127" s="863"/>
      <c r="Y127" s="863"/>
      <c r="Z127" s="864"/>
      <c r="AA127" s="803">
        <v>148</v>
      </c>
      <c r="AB127" s="804"/>
      <c r="AC127" s="804"/>
      <c r="AD127" s="804"/>
      <c r="AE127" s="805"/>
      <c r="AF127" s="806">
        <v>103</v>
      </c>
      <c r="AG127" s="804"/>
      <c r="AH127" s="804"/>
      <c r="AI127" s="804"/>
      <c r="AJ127" s="805"/>
      <c r="AK127" s="806">
        <v>60</v>
      </c>
      <c r="AL127" s="804"/>
      <c r="AM127" s="804"/>
      <c r="AN127" s="804"/>
      <c r="AO127" s="805"/>
      <c r="AP127" s="848">
        <v>0</v>
      </c>
      <c r="AQ127" s="849"/>
      <c r="AR127" s="849"/>
      <c r="AS127" s="849"/>
      <c r="AT127" s="850"/>
      <c r="AU127" s="222"/>
      <c r="AV127" s="222"/>
      <c r="AW127" s="222"/>
      <c r="AX127" s="865" t="s">
        <v>456</v>
      </c>
      <c r="AY127" s="836"/>
      <c r="AZ127" s="836"/>
      <c r="BA127" s="836"/>
      <c r="BB127" s="836"/>
      <c r="BC127" s="836"/>
      <c r="BD127" s="836"/>
      <c r="BE127" s="837"/>
      <c r="BF127" s="835" t="s">
        <v>457</v>
      </c>
      <c r="BG127" s="836"/>
      <c r="BH127" s="836"/>
      <c r="BI127" s="836"/>
      <c r="BJ127" s="836"/>
      <c r="BK127" s="836"/>
      <c r="BL127" s="837"/>
      <c r="BM127" s="835" t="s">
        <v>458</v>
      </c>
      <c r="BN127" s="836"/>
      <c r="BO127" s="836"/>
      <c r="BP127" s="836"/>
      <c r="BQ127" s="836"/>
      <c r="BR127" s="836"/>
      <c r="BS127" s="837"/>
      <c r="BT127" s="835" t="s">
        <v>459</v>
      </c>
      <c r="BU127" s="836"/>
      <c r="BV127" s="836"/>
      <c r="BW127" s="836"/>
      <c r="BX127" s="836"/>
      <c r="BY127" s="836"/>
      <c r="BZ127" s="838"/>
      <c r="CA127" s="222"/>
      <c r="CB127" s="222"/>
      <c r="CC127" s="222"/>
      <c r="CD127" s="245"/>
      <c r="CE127" s="245"/>
      <c r="CF127" s="245"/>
      <c r="CG127" s="222"/>
      <c r="CH127" s="222"/>
      <c r="CI127" s="222"/>
      <c r="CJ127" s="244"/>
      <c r="CK127" s="878"/>
      <c r="CL127" s="879"/>
      <c r="CM127" s="879"/>
      <c r="CN127" s="879"/>
      <c r="CO127" s="880"/>
      <c r="CP127" s="839" t="s">
        <v>460</v>
      </c>
      <c r="CQ127" s="776"/>
      <c r="CR127" s="776"/>
      <c r="CS127" s="776"/>
      <c r="CT127" s="776"/>
      <c r="CU127" s="776"/>
      <c r="CV127" s="776"/>
      <c r="CW127" s="776"/>
      <c r="CX127" s="776"/>
      <c r="CY127" s="776"/>
      <c r="CZ127" s="776"/>
      <c r="DA127" s="776"/>
      <c r="DB127" s="776"/>
      <c r="DC127" s="776"/>
      <c r="DD127" s="776"/>
      <c r="DE127" s="776"/>
      <c r="DF127" s="777"/>
      <c r="DG127" s="840" t="s">
        <v>122</v>
      </c>
      <c r="DH127" s="841"/>
      <c r="DI127" s="841"/>
      <c r="DJ127" s="841"/>
      <c r="DK127" s="841"/>
      <c r="DL127" s="841" t="s">
        <v>122</v>
      </c>
      <c r="DM127" s="841"/>
      <c r="DN127" s="841"/>
      <c r="DO127" s="841"/>
      <c r="DP127" s="841"/>
      <c r="DQ127" s="841" t="s">
        <v>122</v>
      </c>
      <c r="DR127" s="841"/>
      <c r="DS127" s="841"/>
      <c r="DT127" s="841"/>
      <c r="DU127" s="841"/>
      <c r="DV127" s="818" t="s">
        <v>122</v>
      </c>
      <c r="DW127" s="818"/>
      <c r="DX127" s="818"/>
      <c r="DY127" s="818"/>
      <c r="DZ127" s="819"/>
    </row>
    <row r="128" spans="1:130" s="220" customFormat="1" ht="26.25" customHeight="1" thickBot="1" x14ac:dyDescent="0.3">
      <c r="A128" s="820" t="s">
        <v>461</v>
      </c>
      <c r="B128" s="821"/>
      <c r="C128" s="821"/>
      <c r="D128" s="821"/>
      <c r="E128" s="821"/>
      <c r="F128" s="821"/>
      <c r="G128" s="821"/>
      <c r="H128" s="821"/>
      <c r="I128" s="821"/>
      <c r="J128" s="821"/>
      <c r="K128" s="821"/>
      <c r="L128" s="821"/>
      <c r="M128" s="821"/>
      <c r="N128" s="821"/>
      <c r="O128" s="821"/>
      <c r="P128" s="821"/>
      <c r="Q128" s="821"/>
      <c r="R128" s="821"/>
      <c r="S128" s="821"/>
      <c r="T128" s="821"/>
      <c r="U128" s="821"/>
      <c r="V128" s="821"/>
      <c r="W128" s="822" t="s">
        <v>462</v>
      </c>
      <c r="X128" s="822"/>
      <c r="Y128" s="822"/>
      <c r="Z128" s="823"/>
      <c r="AA128" s="824">
        <v>407667</v>
      </c>
      <c r="AB128" s="825"/>
      <c r="AC128" s="825"/>
      <c r="AD128" s="825"/>
      <c r="AE128" s="826"/>
      <c r="AF128" s="827">
        <v>407126</v>
      </c>
      <c r="AG128" s="825"/>
      <c r="AH128" s="825"/>
      <c r="AI128" s="825"/>
      <c r="AJ128" s="826"/>
      <c r="AK128" s="827">
        <v>400457</v>
      </c>
      <c r="AL128" s="825"/>
      <c r="AM128" s="825"/>
      <c r="AN128" s="825"/>
      <c r="AO128" s="826"/>
      <c r="AP128" s="828"/>
      <c r="AQ128" s="829"/>
      <c r="AR128" s="829"/>
      <c r="AS128" s="829"/>
      <c r="AT128" s="830"/>
      <c r="AU128" s="222"/>
      <c r="AV128" s="222"/>
      <c r="AW128" s="222"/>
      <c r="AX128" s="831" t="s">
        <v>463</v>
      </c>
      <c r="AY128" s="832"/>
      <c r="AZ128" s="832"/>
      <c r="BA128" s="832"/>
      <c r="BB128" s="832"/>
      <c r="BC128" s="832"/>
      <c r="BD128" s="832"/>
      <c r="BE128" s="833"/>
      <c r="BF128" s="810" t="s">
        <v>122</v>
      </c>
      <c r="BG128" s="811"/>
      <c r="BH128" s="811"/>
      <c r="BI128" s="811"/>
      <c r="BJ128" s="811"/>
      <c r="BK128" s="811"/>
      <c r="BL128" s="834"/>
      <c r="BM128" s="810">
        <v>11.99</v>
      </c>
      <c r="BN128" s="811"/>
      <c r="BO128" s="811"/>
      <c r="BP128" s="811"/>
      <c r="BQ128" s="811"/>
      <c r="BR128" s="811"/>
      <c r="BS128" s="834"/>
      <c r="BT128" s="810">
        <v>20</v>
      </c>
      <c r="BU128" s="811"/>
      <c r="BV128" s="811"/>
      <c r="BW128" s="811"/>
      <c r="BX128" s="811"/>
      <c r="BY128" s="811"/>
      <c r="BZ128" s="812"/>
      <c r="CA128" s="245"/>
      <c r="CB128" s="245"/>
      <c r="CC128" s="245"/>
      <c r="CD128" s="245"/>
      <c r="CE128" s="245"/>
      <c r="CF128" s="245"/>
      <c r="CG128" s="222"/>
      <c r="CH128" s="222"/>
      <c r="CI128" s="222"/>
      <c r="CJ128" s="244"/>
      <c r="CK128" s="881"/>
      <c r="CL128" s="882"/>
      <c r="CM128" s="882"/>
      <c r="CN128" s="882"/>
      <c r="CO128" s="883"/>
      <c r="CP128" s="813" t="s">
        <v>464</v>
      </c>
      <c r="CQ128" s="754"/>
      <c r="CR128" s="754"/>
      <c r="CS128" s="754"/>
      <c r="CT128" s="754"/>
      <c r="CU128" s="754"/>
      <c r="CV128" s="754"/>
      <c r="CW128" s="754"/>
      <c r="CX128" s="754"/>
      <c r="CY128" s="754"/>
      <c r="CZ128" s="754"/>
      <c r="DA128" s="754"/>
      <c r="DB128" s="754"/>
      <c r="DC128" s="754"/>
      <c r="DD128" s="754"/>
      <c r="DE128" s="754"/>
      <c r="DF128" s="755"/>
      <c r="DG128" s="814" t="s">
        <v>122</v>
      </c>
      <c r="DH128" s="815"/>
      <c r="DI128" s="815"/>
      <c r="DJ128" s="815"/>
      <c r="DK128" s="815"/>
      <c r="DL128" s="815" t="s">
        <v>122</v>
      </c>
      <c r="DM128" s="815"/>
      <c r="DN128" s="815"/>
      <c r="DO128" s="815"/>
      <c r="DP128" s="815"/>
      <c r="DQ128" s="815" t="s">
        <v>122</v>
      </c>
      <c r="DR128" s="815"/>
      <c r="DS128" s="815"/>
      <c r="DT128" s="815"/>
      <c r="DU128" s="815"/>
      <c r="DV128" s="816" t="s">
        <v>122</v>
      </c>
      <c r="DW128" s="816"/>
      <c r="DX128" s="816"/>
      <c r="DY128" s="816"/>
      <c r="DZ128" s="817"/>
    </row>
    <row r="129" spans="1:131" s="220" customFormat="1" ht="26.25" customHeight="1" x14ac:dyDescent="0.25">
      <c r="A129" s="798" t="s">
        <v>102</v>
      </c>
      <c r="B129" s="799"/>
      <c r="C129" s="799"/>
      <c r="D129" s="799"/>
      <c r="E129" s="799"/>
      <c r="F129" s="799"/>
      <c r="G129" s="799"/>
      <c r="H129" s="799"/>
      <c r="I129" s="799"/>
      <c r="J129" s="799"/>
      <c r="K129" s="799"/>
      <c r="L129" s="799"/>
      <c r="M129" s="799"/>
      <c r="N129" s="799"/>
      <c r="O129" s="799"/>
      <c r="P129" s="799"/>
      <c r="Q129" s="799"/>
      <c r="R129" s="799"/>
      <c r="S129" s="799"/>
      <c r="T129" s="799"/>
      <c r="U129" s="799"/>
      <c r="V129" s="799"/>
      <c r="W129" s="800" t="s">
        <v>465</v>
      </c>
      <c r="X129" s="801"/>
      <c r="Y129" s="801"/>
      <c r="Z129" s="802"/>
      <c r="AA129" s="803">
        <v>27449762</v>
      </c>
      <c r="AB129" s="804"/>
      <c r="AC129" s="804"/>
      <c r="AD129" s="804"/>
      <c r="AE129" s="805"/>
      <c r="AF129" s="806">
        <v>26432644</v>
      </c>
      <c r="AG129" s="804"/>
      <c r="AH129" s="804"/>
      <c r="AI129" s="804"/>
      <c r="AJ129" s="805"/>
      <c r="AK129" s="806">
        <v>26564535</v>
      </c>
      <c r="AL129" s="804"/>
      <c r="AM129" s="804"/>
      <c r="AN129" s="804"/>
      <c r="AO129" s="805"/>
      <c r="AP129" s="807"/>
      <c r="AQ129" s="808"/>
      <c r="AR129" s="808"/>
      <c r="AS129" s="808"/>
      <c r="AT129" s="809"/>
      <c r="AU129" s="223"/>
      <c r="AV129" s="223"/>
      <c r="AW129" s="223"/>
      <c r="AX129" s="775" t="s">
        <v>466</v>
      </c>
      <c r="AY129" s="776"/>
      <c r="AZ129" s="776"/>
      <c r="BA129" s="776"/>
      <c r="BB129" s="776"/>
      <c r="BC129" s="776"/>
      <c r="BD129" s="776"/>
      <c r="BE129" s="777"/>
      <c r="BF129" s="794" t="s">
        <v>122</v>
      </c>
      <c r="BG129" s="795"/>
      <c r="BH129" s="795"/>
      <c r="BI129" s="795"/>
      <c r="BJ129" s="795"/>
      <c r="BK129" s="795"/>
      <c r="BL129" s="796"/>
      <c r="BM129" s="794">
        <v>16.989999999999998</v>
      </c>
      <c r="BN129" s="795"/>
      <c r="BO129" s="795"/>
      <c r="BP129" s="795"/>
      <c r="BQ129" s="795"/>
      <c r="BR129" s="795"/>
      <c r="BS129" s="796"/>
      <c r="BT129" s="794">
        <v>30</v>
      </c>
      <c r="BU129" s="795"/>
      <c r="BV129" s="795"/>
      <c r="BW129" s="795"/>
      <c r="BX129" s="795"/>
      <c r="BY129" s="795"/>
      <c r="BZ129" s="797"/>
      <c r="CA129" s="246"/>
      <c r="CB129" s="246"/>
      <c r="CC129" s="246"/>
      <c r="CD129" s="246"/>
      <c r="CE129" s="246"/>
      <c r="CF129" s="246"/>
      <c r="CG129" s="246"/>
      <c r="CH129" s="246"/>
      <c r="CI129" s="246"/>
      <c r="CJ129" s="246"/>
      <c r="CK129" s="246"/>
      <c r="CL129" s="246"/>
      <c r="CM129" s="246"/>
      <c r="CN129" s="246"/>
      <c r="CO129" s="246"/>
      <c r="CP129" s="246"/>
      <c r="CQ129" s="246"/>
      <c r="CR129" s="246"/>
      <c r="CS129" s="246"/>
      <c r="CT129" s="246"/>
      <c r="CU129" s="246"/>
      <c r="CV129" s="246"/>
      <c r="CW129" s="246"/>
      <c r="CX129" s="246"/>
      <c r="CY129" s="246"/>
      <c r="CZ129" s="246"/>
      <c r="DA129" s="246"/>
      <c r="DB129" s="246"/>
      <c r="DC129" s="246"/>
      <c r="DD129" s="246"/>
      <c r="DE129" s="246"/>
      <c r="DF129" s="246"/>
      <c r="DG129" s="246"/>
      <c r="DH129" s="246"/>
      <c r="DI129" s="246"/>
      <c r="DJ129" s="246"/>
      <c r="DK129" s="246"/>
      <c r="DL129" s="246"/>
      <c r="DM129" s="246"/>
      <c r="DN129" s="246"/>
      <c r="DO129" s="246"/>
      <c r="DP129" s="223"/>
      <c r="DQ129" s="223"/>
      <c r="DR129" s="223"/>
      <c r="DS129" s="223"/>
      <c r="DT129" s="223"/>
      <c r="DU129" s="223"/>
      <c r="DV129" s="223"/>
      <c r="DW129" s="223"/>
      <c r="DX129" s="223"/>
      <c r="DY129" s="223"/>
      <c r="DZ129" s="223"/>
    </row>
    <row r="130" spans="1:131" s="220" customFormat="1" ht="26.25" customHeight="1" x14ac:dyDescent="0.25">
      <c r="A130" s="798" t="s">
        <v>467</v>
      </c>
      <c r="B130" s="799"/>
      <c r="C130" s="799"/>
      <c r="D130" s="799"/>
      <c r="E130" s="799"/>
      <c r="F130" s="799"/>
      <c r="G130" s="799"/>
      <c r="H130" s="799"/>
      <c r="I130" s="799"/>
      <c r="J130" s="799"/>
      <c r="K130" s="799"/>
      <c r="L130" s="799"/>
      <c r="M130" s="799"/>
      <c r="N130" s="799"/>
      <c r="O130" s="799"/>
      <c r="P130" s="799"/>
      <c r="Q130" s="799"/>
      <c r="R130" s="799"/>
      <c r="S130" s="799"/>
      <c r="T130" s="799"/>
      <c r="U130" s="799"/>
      <c r="V130" s="799"/>
      <c r="W130" s="800" t="s">
        <v>468</v>
      </c>
      <c r="X130" s="801"/>
      <c r="Y130" s="801"/>
      <c r="Z130" s="802"/>
      <c r="AA130" s="803">
        <v>4894051</v>
      </c>
      <c r="AB130" s="804"/>
      <c r="AC130" s="804"/>
      <c r="AD130" s="804"/>
      <c r="AE130" s="805"/>
      <c r="AF130" s="806">
        <v>4683780</v>
      </c>
      <c r="AG130" s="804"/>
      <c r="AH130" s="804"/>
      <c r="AI130" s="804"/>
      <c r="AJ130" s="805"/>
      <c r="AK130" s="806">
        <v>4457306</v>
      </c>
      <c r="AL130" s="804"/>
      <c r="AM130" s="804"/>
      <c r="AN130" s="804"/>
      <c r="AO130" s="805"/>
      <c r="AP130" s="807"/>
      <c r="AQ130" s="808"/>
      <c r="AR130" s="808"/>
      <c r="AS130" s="808"/>
      <c r="AT130" s="809"/>
      <c r="AU130" s="223"/>
      <c r="AV130" s="223"/>
      <c r="AW130" s="223"/>
      <c r="AX130" s="775" t="s">
        <v>469</v>
      </c>
      <c r="AY130" s="776"/>
      <c r="AZ130" s="776"/>
      <c r="BA130" s="776"/>
      <c r="BB130" s="776"/>
      <c r="BC130" s="776"/>
      <c r="BD130" s="776"/>
      <c r="BE130" s="777"/>
      <c r="BF130" s="778">
        <v>7.4</v>
      </c>
      <c r="BG130" s="779"/>
      <c r="BH130" s="779"/>
      <c r="BI130" s="779"/>
      <c r="BJ130" s="779"/>
      <c r="BK130" s="779"/>
      <c r="BL130" s="780"/>
      <c r="BM130" s="778">
        <v>25</v>
      </c>
      <c r="BN130" s="779"/>
      <c r="BO130" s="779"/>
      <c r="BP130" s="779"/>
      <c r="BQ130" s="779"/>
      <c r="BR130" s="779"/>
      <c r="BS130" s="780"/>
      <c r="BT130" s="778">
        <v>35</v>
      </c>
      <c r="BU130" s="779"/>
      <c r="BV130" s="779"/>
      <c r="BW130" s="779"/>
      <c r="BX130" s="779"/>
      <c r="BY130" s="779"/>
      <c r="BZ130" s="781"/>
      <c r="CA130" s="246"/>
      <c r="CB130" s="246"/>
      <c r="CC130" s="246"/>
      <c r="CD130" s="246"/>
      <c r="CE130" s="246"/>
      <c r="CF130" s="246"/>
      <c r="CG130" s="246"/>
      <c r="CH130" s="246"/>
      <c r="CI130" s="246"/>
      <c r="CJ130" s="246"/>
      <c r="CK130" s="246"/>
      <c r="CL130" s="246"/>
      <c r="CM130" s="246"/>
      <c r="CN130" s="246"/>
      <c r="CO130" s="246"/>
      <c r="CP130" s="246"/>
      <c r="CQ130" s="246"/>
      <c r="CR130" s="246"/>
      <c r="CS130" s="246"/>
      <c r="CT130" s="246"/>
      <c r="CU130" s="246"/>
      <c r="CV130" s="246"/>
      <c r="CW130" s="246"/>
      <c r="CX130" s="246"/>
      <c r="CY130" s="246"/>
      <c r="CZ130" s="246"/>
      <c r="DA130" s="246"/>
      <c r="DB130" s="246"/>
      <c r="DC130" s="246"/>
      <c r="DD130" s="246"/>
      <c r="DE130" s="246"/>
      <c r="DF130" s="246"/>
      <c r="DG130" s="246"/>
      <c r="DH130" s="246"/>
      <c r="DI130" s="246"/>
      <c r="DJ130" s="246"/>
      <c r="DK130" s="246"/>
      <c r="DL130" s="246"/>
      <c r="DM130" s="246"/>
      <c r="DN130" s="246"/>
      <c r="DO130" s="246"/>
      <c r="DP130" s="223"/>
      <c r="DQ130" s="223"/>
      <c r="DR130" s="223"/>
      <c r="DS130" s="223"/>
      <c r="DT130" s="223"/>
      <c r="DU130" s="223"/>
      <c r="DV130" s="223"/>
      <c r="DW130" s="223"/>
      <c r="DX130" s="223"/>
      <c r="DY130" s="223"/>
      <c r="DZ130" s="223"/>
    </row>
    <row r="131" spans="1:131" s="220" customFormat="1" ht="26.25" customHeight="1" thickBot="1" x14ac:dyDescent="0.3">
      <c r="A131" s="782"/>
      <c r="B131" s="783"/>
      <c r="C131" s="783"/>
      <c r="D131" s="783"/>
      <c r="E131" s="783"/>
      <c r="F131" s="783"/>
      <c r="G131" s="783"/>
      <c r="H131" s="783"/>
      <c r="I131" s="783"/>
      <c r="J131" s="783"/>
      <c r="K131" s="783"/>
      <c r="L131" s="783"/>
      <c r="M131" s="783"/>
      <c r="N131" s="783"/>
      <c r="O131" s="783"/>
      <c r="P131" s="783"/>
      <c r="Q131" s="783"/>
      <c r="R131" s="783"/>
      <c r="S131" s="783"/>
      <c r="T131" s="783"/>
      <c r="U131" s="783"/>
      <c r="V131" s="783"/>
      <c r="W131" s="784" t="s">
        <v>470</v>
      </c>
      <c r="X131" s="785"/>
      <c r="Y131" s="785"/>
      <c r="Z131" s="786"/>
      <c r="AA131" s="787">
        <v>22555711</v>
      </c>
      <c r="AB131" s="788"/>
      <c r="AC131" s="788"/>
      <c r="AD131" s="788"/>
      <c r="AE131" s="789"/>
      <c r="AF131" s="790">
        <v>21748864</v>
      </c>
      <c r="AG131" s="788"/>
      <c r="AH131" s="788"/>
      <c r="AI131" s="788"/>
      <c r="AJ131" s="789"/>
      <c r="AK131" s="790">
        <v>22107229</v>
      </c>
      <c r="AL131" s="788"/>
      <c r="AM131" s="788"/>
      <c r="AN131" s="788"/>
      <c r="AO131" s="789"/>
      <c r="AP131" s="791"/>
      <c r="AQ131" s="792"/>
      <c r="AR131" s="792"/>
      <c r="AS131" s="792"/>
      <c r="AT131" s="793"/>
      <c r="AU131" s="223"/>
      <c r="AV131" s="223"/>
      <c r="AW131" s="223"/>
      <c r="AX131" s="753" t="s">
        <v>471</v>
      </c>
      <c r="AY131" s="754"/>
      <c r="AZ131" s="754"/>
      <c r="BA131" s="754"/>
      <c r="BB131" s="754"/>
      <c r="BC131" s="754"/>
      <c r="BD131" s="754"/>
      <c r="BE131" s="755"/>
      <c r="BF131" s="756">
        <v>63.3</v>
      </c>
      <c r="BG131" s="757"/>
      <c r="BH131" s="757"/>
      <c r="BI131" s="757"/>
      <c r="BJ131" s="757"/>
      <c r="BK131" s="757"/>
      <c r="BL131" s="758"/>
      <c r="BM131" s="756">
        <v>350</v>
      </c>
      <c r="BN131" s="757"/>
      <c r="BO131" s="757"/>
      <c r="BP131" s="757"/>
      <c r="BQ131" s="757"/>
      <c r="BR131" s="757"/>
      <c r="BS131" s="758"/>
      <c r="BT131" s="759"/>
      <c r="BU131" s="760"/>
      <c r="BV131" s="760"/>
      <c r="BW131" s="760"/>
      <c r="BX131" s="760"/>
      <c r="BY131" s="760"/>
      <c r="BZ131" s="761"/>
      <c r="CA131" s="246"/>
      <c r="CB131" s="246"/>
      <c r="CC131" s="246"/>
      <c r="CD131" s="246"/>
      <c r="CE131" s="246"/>
      <c r="CF131" s="246"/>
      <c r="CG131" s="246"/>
      <c r="CH131" s="246"/>
      <c r="CI131" s="246"/>
      <c r="CJ131" s="246"/>
      <c r="CK131" s="246"/>
      <c r="CL131" s="246"/>
      <c r="CM131" s="246"/>
      <c r="CN131" s="246"/>
      <c r="CO131" s="246"/>
      <c r="CP131" s="246"/>
      <c r="CQ131" s="246"/>
      <c r="CR131" s="246"/>
      <c r="CS131" s="246"/>
      <c r="CT131" s="246"/>
      <c r="CU131" s="246"/>
      <c r="CV131" s="246"/>
      <c r="CW131" s="246"/>
      <c r="CX131" s="246"/>
      <c r="CY131" s="246"/>
      <c r="CZ131" s="246"/>
      <c r="DA131" s="246"/>
      <c r="DB131" s="246"/>
      <c r="DC131" s="246"/>
      <c r="DD131" s="246"/>
      <c r="DE131" s="246"/>
      <c r="DF131" s="246"/>
      <c r="DG131" s="246"/>
      <c r="DH131" s="246"/>
      <c r="DI131" s="246"/>
      <c r="DJ131" s="246"/>
      <c r="DK131" s="246"/>
      <c r="DL131" s="246"/>
      <c r="DM131" s="246"/>
      <c r="DN131" s="246"/>
      <c r="DO131" s="246"/>
      <c r="DP131" s="223"/>
      <c r="DQ131" s="223"/>
      <c r="DR131" s="223"/>
      <c r="DS131" s="223"/>
      <c r="DT131" s="223"/>
      <c r="DU131" s="223"/>
      <c r="DV131" s="223"/>
      <c r="DW131" s="223"/>
      <c r="DX131" s="223"/>
      <c r="DY131" s="223"/>
      <c r="DZ131" s="223"/>
    </row>
    <row r="132" spans="1:131" s="220" customFormat="1" ht="26.25" customHeight="1" x14ac:dyDescent="0.25">
      <c r="A132" s="762" t="s">
        <v>472</v>
      </c>
      <c r="B132" s="763"/>
      <c r="C132" s="763"/>
      <c r="D132" s="763"/>
      <c r="E132" s="763"/>
      <c r="F132" s="763"/>
      <c r="G132" s="763"/>
      <c r="H132" s="763"/>
      <c r="I132" s="763"/>
      <c r="J132" s="763"/>
      <c r="K132" s="763"/>
      <c r="L132" s="763"/>
      <c r="M132" s="763"/>
      <c r="N132" s="763"/>
      <c r="O132" s="763"/>
      <c r="P132" s="763"/>
      <c r="Q132" s="763"/>
      <c r="R132" s="763"/>
      <c r="S132" s="763"/>
      <c r="T132" s="763"/>
      <c r="U132" s="763"/>
      <c r="V132" s="766" t="s">
        <v>473</v>
      </c>
      <c r="W132" s="766"/>
      <c r="X132" s="766"/>
      <c r="Y132" s="766"/>
      <c r="Z132" s="767"/>
      <c r="AA132" s="768">
        <v>7.1412645780000004</v>
      </c>
      <c r="AB132" s="769"/>
      <c r="AC132" s="769"/>
      <c r="AD132" s="769"/>
      <c r="AE132" s="770"/>
      <c r="AF132" s="771">
        <v>7.6129631409999998</v>
      </c>
      <c r="AG132" s="769"/>
      <c r="AH132" s="769"/>
      <c r="AI132" s="769"/>
      <c r="AJ132" s="770"/>
      <c r="AK132" s="771">
        <v>7.6380535979999999</v>
      </c>
      <c r="AL132" s="769"/>
      <c r="AM132" s="769"/>
      <c r="AN132" s="769"/>
      <c r="AO132" s="770"/>
      <c r="AP132" s="772"/>
      <c r="AQ132" s="773"/>
      <c r="AR132" s="773"/>
      <c r="AS132" s="773"/>
      <c r="AT132" s="774"/>
      <c r="AU132" s="247"/>
      <c r="AV132" s="223"/>
      <c r="AW132" s="223"/>
      <c r="AX132" s="223"/>
      <c r="AY132" s="223"/>
      <c r="AZ132" s="223"/>
      <c r="BA132" s="223"/>
      <c r="BB132" s="223"/>
      <c r="BC132" s="223"/>
      <c r="BD132" s="223"/>
      <c r="BE132" s="223"/>
      <c r="BF132" s="223"/>
      <c r="BG132" s="223"/>
      <c r="BH132" s="223"/>
      <c r="BI132" s="223"/>
      <c r="BJ132" s="223"/>
      <c r="BK132" s="223"/>
      <c r="BL132" s="223"/>
      <c r="BM132" s="223"/>
      <c r="BN132" s="223"/>
      <c r="BO132" s="223"/>
      <c r="BP132" s="223"/>
      <c r="BQ132" s="223"/>
      <c r="BR132" s="223"/>
      <c r="BS132" s="224"/>
      <c r="BT132" s="223"/>
      <c r="BU132" s="223"/>
      <c r="BV132" s="223"/>
      <c r="BW132" s="223"/>
      <c r="BX132" s="223"/>
      <c r="BY132" s="223"/>
      <c r="BZ132" s="223"/>
      <c r="CA132" s="246"/>
      <c r="CB132" s="246"/>
      <c r="CC132" s="246"/>
      <c r="CD132" s="246"/>
      <c r="CE132" s="246"/>
      <c r="CF132" s="246"/>
      <c r="CG132" s="246"/>
      <c r="CH132" s="246"/>
      <c r="CI132" s="246"/>
      <c r="CJ132" s="246"/>
      <c r="CK132" s="246"/>
      <c r="CL132" s="246"/>
      <c r="CM132" s="246"/>
      <c r="CN132" s="246"/>
      <c r="CO132" s="246"/>
      <c r="CP132" s="246"/>
      <c r="CQ132" s="246"/>
      <c r="CR132" s="246"/>
      <c r="CS132" s="246"/>
      <c r="CT132" s="246"/>
      <c r="CU132" s="246"/>
      <c r="CV132" s="246"/>
      <c r="CW132" s="246"/>
      <c r="CX132" s="246"/>
      <c r="CY132" s="246"/>
      <c r="CZ132" s="246"/>
      <c r="DA132" s="246"/>
      <c r="DB132" s="246"/>
      <c r="DC132" s="246"/>
      <c r="DD132" s="246"/>
      <c r="DE132" s="246"/>
      <c r="DF132" s="246"/>
      <c r="DG132" s="246"/>
      <c r="DH132" s="246"/>
      <c r="DI132" s="246"/>
      <c r="DJ132" s="246"/>
      <c r="DK132" s="246"/>
      <c r="DL132" s="246"/>
      <c r="DM132" s="246"/>
      <c r="DN132" s="246"/>
      <c r="DO132" s="246"/>
      <c r="DP132" s="223"/>
      <c r="DQ132" s="223"/>
      <c r="DR132" s="223"/>
      <c r="DS132" s="223"/>
      <c r="DT132" s="223"/>
      <c r="DU132" s="223"/>
      <c r="DV132" s="223"/>
      <c r="DW132" s="223"/>
      <c r="DX132" s="223"/>
      <c r="DY132" s="223"/>
      <c r="DZ132" s="223"/>
    </row>
    <row r="133" spans="1:131" s="220" customFormat="1" ht="26.25" customHeight="1" thickBot="1" x14ac:dyDescent="0.3">
      <c r="A133" s="764"/>
      <c r="B133" s="765"/>
      <c r="C133" s="765"/>
      <c r="D133" s="765"/>
      <c r="E133" s="765"/>
      <c r="F133" s="765"/>
      <c r="G133" s="765"/>
      <c r="H133" s="765"/>
      <c r="I133" s="765"/>
      <c r="J133" s="765"/>
      <c r="K133" s="765"/>
      <c r="L133" s="765"/>
      <c r="M133" s="765"/>
      <c r="N133" s="765"/>
      <c r="O133" s="765"/>
      <c r="P133" s="765"/>
      <c r="Q133" s="765"/>
      <c r="R133" s="765"/>
      <c r="S133" s="765"/>
      <c r="T133" s="765"/>
      <c r="U133" s="765"/>
      <c r="V133" s="745" t="s">
        <v>474</v>
      </c>
      <c r="W133" s="745"/>
      <c r="X133" s="745"/>
      <c r="Y133" s="745"/>
      <c r="Z133" s="746"/>
      <c r="AA133" s="747">
        <v>6.7</v>
      </c>
      <c r="AB133" s="748"/>
      <c r="AC133" s="748"/>
      <c r="AD133" s="748"/>
      <c r="AE133" s="749"/>
      <c r="AF133" s="747">
        <v>7.1</v>
      </c>
      <c r="AG133" s="748"/>
      <c r="AH133" s="748"/>
      <c r="AI133" s="748"/>
      <c r="AJ133" s="749"/>
      <c r="AK133" s="747">
        <v>7.4</v>
      </c>
      <c r="AL133" s="748"/>
      <c r="AM133" s="748"/>
      <c r="AN133" s="748"/>
      <c r="AO133" s="749"/>
      <c r="AP133" s="750"/>
      <c r="AQ133" s="751"/>
      <c r="AR133" s="751"/>
      <c r="AS133" s="751"/>
      <c r="AT133" s="752"/>
      <c r="AU133" s="223"/>
      <c r="AV133" s="223"/>
      <c r="AW133" s="223"/>
      <c r="AX133" s="223"/>
      <c r="AY133" s="223"/>
      <c r="AZ133" s="223"/>
      <c r="BA133" s="223"/>
      <c r="BB133" s="223"/>
      <c r="BC133" s="223"/>
      <c r="BD133" s="223"/>
      <c r="BE133" s="223"/>
      <c r="BF133" s="223"/>
      <c r="BG133" s="223"/>
      <c r="BH133" s="223"/>
      <c r="BI133" s="223"/>
      <c r="BJ133" s="223"/>
      <c r="BK133" s="223"/>
      <c r="BL133" s="223"/>
      <c r="BM133" s="223"/>
      <c r="BN133" s="246"/>
      <c r="BO133" s="246"/>
      <c r="BP133" s="246"/>
      <c r="BQ133" s="246"/>
      <c r="BR133" s="246"/>
      <c r="BS133" s="246"/>
      <c r="BT133" s="246"/>
      <c r="BU133" s="246"/>
      <c r="BV133" s="246"/>
      <c r="BW133" s="246"/>
      <c r="BX133" s="246"/>
      <c r="BY133" s="246"/>
      <c r="BZ133" s="246"/>
      <c r="CA133" s="246"/>
      <c r="CB133" s="246"/>
      <c r="CC133" s="246"/>
      <c r="CD133" s="246"/>
      <c r="CE133" s="246"/>
      <c r="CF133" s="246"/>
      <c r="CG133" s="246"/>
      <c r="CH133" s="246"/>
      <c r="CI133" s="246"/>
      <c r="CJ133" s="246"/>
      <c r="CK133" s="246"/>
      <c r="CL133" s="246"/>
      <c r="CM133" s="246"/>
      <c r="CN133" s="246"/>
      <c r="CO133" s="246"/>
      <c r="CP133" s="246"/>
      <c r="CQ133" s="246"/>
      <c r="CR133" s="246"/>
      <c r="CS133" s="246"/>
      <c r="CT133" s="246"/>
      <c r="CU133" s="246"/>
      <c r="CV133" s="246"/>
      <c r="CW133" s="246"/>
      <c r="CX133" s="246"/>
      <c r="CY133" s="246"/>
      <c r="CZ133" s="246"/>
      <c r="DA133" s="246"/>
      <c r="DB133" s="246"/>
      <c r="DC133" s="246"/>
      <c r="DD133" s="246"/>
      <c r="DE133" s="246"/>
      <c r="DF133" s="246"/>
      <c r="DG133" s="246"/>
      <c r="DH133" s="246"/>
      <c r="DI133" s="246"/>
      <c r="DJ133" s="246"/>
      <c r="DK133" s="246"/>
      <c r="DL133" s="246"/>
      <c r="DM133" s="246"/>
      <c r="DN133" s="246"/>
      <c r="DO133" s="246"/>
      <c r="DP133" s="223"/>
      <c r="DQ133" s="223"/>
      <c r="DR133" s="223"/>
      <c r="DS133" s="223"/>
      <c r="DT133" s="223"/>
      <c r="DU133" s="223"/>
      <c r="DV133" s="223"/>
      <c r="DW133" s="223"/>
      <c r="DX133" s="223"/>
      <c r="DY133" s="223"/>
      <c r="DZ133" s="223"/>
    </row>
    <row r="134" spans="1:131" ht="11.25" customHeight="1" x14ac:dyDescent="0.25">
      <c r="A134" s="248"/>
      <c r="B134" s="248"/>
      <c r="C134" s="248"/>
      <c r="D134" s="248"/>
      <c r="E134" s="248"/>
      <c r="F134" s="248"/>
      <c r="G134" s="248"/>
      <c r="H134" s="248"/>
      <c r="I134" s="248"/>
      <c r="J134" s="248"/>
      <c r="K134" s="248"/>
      <c r="L134" s="248"/>
      <c r="M134" s="248"/>
      <c r="N134" s="248"/>
      <c r="O134" s="248"/>
      <c r="P134" s="248"/>
      <c r="Q134" s="248"/>
      <c r="R134" s="248"/>
      <c r="S134" s="248"/>
      <c r="T134" s="248"/>
      <c r="U134" s="248"/>
      <c r="V134" s="248"/>
      <c r="W134" s="248"/>
      <c r="X134" s="248"/>
      <c r="Y134" s="248"/>
      <c r="Z134" s="248"/>
      <c r="AA134" s="248"/>
      <c r="AB134" s="248"/>
      <c r="AC134" s="248"/>
      <c r="AD134" s="248"/>
      <c r="AE134" s="248"/>
      <c r="AF134" s="248"/>
      <c r="AG134" s="248"/>
      <c r="AH134" s="248"/>
      <c r="AI134" s="248"/>
      <c r="AJ134" s="248"/>
      <c r="AK134" s="248"/>
      <c r="AL134" s="248"/>
      <c r="AM134" s="248"/>
      <c r="AN134" s="248"/>
      <c r="AO134" s="248"/>
      <c r="AP134" s="248"/>
      <c r="AQ134" s="248"/>
      <c r="AR134" s="248"/>
      <c r="AS134" s="248"/>
      <c r="AT134" s="248"/>
      <c r="AU134" s="223"/>
      <c r="AV134" s="223"/>
      <c r="AW134" s="223"/>
      <c r="AX134" s="223"/>
      <c r="AY134" s="223"/>
      <c r="AZ134" s="223"/>
      <c r="BA134" s="223"/>
      <c r="BB134" s="223"/>
      <c r="BC134" s="223"/>
      <c r="BD134" s="223"/>
      <c r="BE134" s="223"/>
      <c r="BF134" s="223"/>
      <c r="BG134" s="223"/>
      <c r="BH134" s="223"/>
      <c r="BI134" s="223"/>
      <c r="BJ134" s="223"/>
      <c r="BK134" s="223"/>
      <c r="BL134" s="223"/>
      <c r="BM134" s="223"/>
      <c r="BN134" s="246"/>
      <c r="BO134" s="246"/>
      <c r="BP134" s="246"/>
      <c r="BQ134" s="246"/>
      <c r="BR134" s="246"/>
      <c r="BS134" s="246"/>
      <c r="BT134" s="246"/>
      <c r="BU134" s="246"/>
      <c r="BV134" s="246"/>
      <c r="BW134" s="246"/>
      <c r="BX134" s="246"/>
      <c r="BY134" s="246"/>
      <c r="BZ134" s="246"/>
      <c r="CA134" s="246"/>
      <c r="CB134" s="246"/>
      <c r="CC134" s="246"/>
      <c r="CD134" s="246"/>
      <c r="CE134" s="246"/>
      <c r="CF134" s="246"/>
      <c r="CG134" s="246"/>
      <c r="CH134" s="246"/>
      <c r="CI134" s="246"/>
      <c r="CJ134" s="246"/>
      <c r="CK134" s="246"/>
      <c r="CL134" s="246"/>
      <c r="CM134" s="246"/>
      <c r="CN134" s="246"/>
      <c r="CO134" s="246"/>
      <c r="CP134" s="246"/>
      <c r="CQ134" s="246"/>
      <c r="CR134" s="246"/>
      <c r="CS134" s="246"/>
      <c r="CT134" s="246"/>
      <c r="CU134" s="246"/>
      <c r="CV134" s="246"/>
      <c r="CW134" s="246"/>
      <c r="CX134" s="246"/>
      <c r="CY134" s="246"/>
      <c r="CZ134" s="246"/>
      <c r="DA134" s="246"/>
      <c r="DB134" s="246"/>
      <c r="DC134" s="246"/>
      <c r="DD134" s="246"/>
      <c r="DE134" s="246"/>
      <c r="DF134" s="246"/>
      <c r="DG134" s="246"/>
      <c r="DH134" s="246"/>
      <c r="DI134" s="246"/>
      <c r="DJ134" s="246"/>
      <c r="DK134" s="246"/>
      <c r="DL134" s="246"/>
      <c r="DM134" s="246"/>
      <c r="DN134" s="246"/>
      <c r="DO134" s="246"/>
      <c r="DP134" s="223"/>
      <c r="DQ134" s="223"/>
      <c r="DR134" s="223"/>
      <c r="DS134" s="223"/>
      <c r="DT134" s="223"/>
      <c r="DU134" s="223"/>
      <c r="DV134" s="223"/>
      <c r="DW134" s="223"/>
      <c r="DX134" s="223"/>
      <c r="DY134" s="223"/>
      <c r="DZ134" s="223"/>
      <c r="EA134" s="220"/>
    </row>
    <row r="135" spans="1:131" ht="14.25" hidden="1" x14ac:dyDescent="0.25">
      <c r="AU135" s="248"/>
      <c r="AV135" s="248"/>
      <c r="AW135" s="248"/>
      <c r="AX135" s="248"/>
      <c r="AY135" s="248"/>
      <c r="AZ135" s="248"/>
      <c r="BA135" s="248"/>
      <c r="BB135" s="248"/>
      <c r="BC135" s="248"/>
      <c r="BD135" s="248"/>
      <c r="BE135" s="248"/>
      <c r="BF135" s="248"/>
      <c r="BG135" s="248"/>
      <c r="BH135" s="248"/>
      <c r="BI135" s="248"/>
      <c r="BJ135" s="248"/>
      <c r="BK135" s="248"/>
      <c r="BL135" s="248"/>
      <c r="BM135" s="248"/>
      <c r="BN135" s="248"/>
      <c r="BO135" s="248"/>
      <c r="BP135" s="248"/>
      <c r="BQ135" s="248"/>
      <c r="BR135" s="248"/>
      <c r="BS135" s="248"/>
      <c r="BT135" s="248"/>
      <c r="BU135" s="248"/>
      <c r="BV135" s="248"/>
      <c r="BW135" s="248"/>
      <c r="BX135" s="248"/>
      <c r="BY135" s="248"/>
      <c r="BZ135" s="248"/>
      <c r="CA135" s="248"/>
      <c r="CB135" s="248"/>
      <c r="CC135" s="248"/>
      <c r="CD135" s="248"/>
      <c r="CE135" s="248"/>
      <c r="CF135" s="248"/>
      <c r="CG135" s="248"/>
      <c r="CH135" s="248"/>
      <c r="CI135" s="248"/>
      <c r="CJ135" s="248"/>
      <c r="CK135" s="248"/>
      <c r="CL135" s="248"/>
      <c r="CM135" s="248"/>
      <c r="CN135" s="248"/>
      <c r="CO135" s="248"/>
      <c r="CP135" s="248"/>
      <c r="CQ135" s="248"/>
      <c r="CR135" s="248"/>
      <c r="CS135" s="248"/>
      <c r="CT135" s="248"/>
      <c r="CU135" s="248"/>
      <c r="CV135" s="248"/>
      <c r="CW135" s="248"/>
      <c r="CX135" s="248"/>
      <c r="CY135" s="248"/>
      <c r="CZ135" s="248"/>
      <c r="DA135" s="248"/>
      <c r="DB135" s="248"/>
      <c r="DC135" s="248"/>
      <c r="DD135" s="248"/>
      <c r="DE135" s="248"/>
      <c r="DF135" s="248"/>
      <c r="DG135" s="248"/>
      <c r="DH135" s="248"/>
      <c r="DI135" s="248"/>
      <c r="DJ135" s="248"/>
      <c r="DK135" s="248"/>
      <c r="DL135" s="248"/>
      <c r="DM135" s="248"/>
      <c r="DN135" s="248"/>
      <c r="DO135" s="248"/>
      <c r="DP135" s="248"/>
      <c r="DQ135" s="248"/>
      <c r="DR135" s="248"/>
      <c r="DS135" s="248"/>
      <c r="DT135" s="248"/>
      <c r="DU135" s="248"/>
      <c r="DV135" s="248"/>
      <c r="DW135" s="248"/>
      <c r="DX135" s="248"/>
      <c r="DY135" s="248"/>
      <c r="DZ135" s="248"/>
    </row>
  </sheetData>
  <sheetProtection algorithmName="SHA-512" hashValue="ShtbASenOV59wqrn+DiG6/3QtJ3v80/INcs+6k+IvFb+y0QUY4dhbWqZKV0C5u0V2LcAslpcEaLfy6VtWU5IXA==" saltValue="/HNCkPSWpOmkAmFeW9O8Xw=="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5"/>
  <cols>
    <col min="1" max="120" width="2.796875" style="250" customWidth="1"/>
    <col min="121" max="121" width="0" style="249" hidden="1" customWidth="1"/>
    <col min="122" max="16384" width="9" style="249" hidden="1"/>
  </cols>
  <sheetData>
    <row r="1" spans="1:120" ht="12.75" x14ac:dyDescent="0.25">
      <c r="A1" s="249"/>
      <c r="B1" s="249"/>
      <c r="C1" s="249"/>
      <c r="D1" s="249"/>
      <c r="E1" s="249"/>
      <c r="F1" s="249"/>
      <c r="G1" s="249"/>
      <c r="H1" s="249"/>
      <c r="I1" s="249"/>
      <c r="J1" s="249"/>
      <c r="K1" s="249"/>
      <c r="L1" s="249"/>
      <c r="M1" s="249"/>
      <c r="N1" s="249"/>
      <c r="O1" s="249"/>
      <c r="P1" s="249"/>
      <c r="Q1" s="249"/>
      <c r="R1" s="249"/>
      <c r="S1" s="249"/>
      <c r="T1" s="249"/>
      <c r="U1" s="249"/>
      <c r="V1" s="249"/>
      <c r="W1" s="249"/>
      <c r="X1" s="249"/>
      <c r="Y1" s="249"/>
      <c r="Z1" s="249"/>
      <c r="AA1" s="249"/>
      <c r="AB1" s="249"/>
      <c r="AC1" s="249"/>
      <c r="AD1" s="249"/>
      <c r="AE1" s="249"/>
      <c r="AF1" s="249"/>
      <c r="AG1" s="249"/>
      <c r="AH1" s="249"/>
      <c r="AI1" s="249"/>
      <c r="AJ1" s="249"/>
      <c r="AK1" s="249"/>
      <c r="AL1" s="249"/>
      <c r="AM1" s="249"/>
      <c r="AN1" s="249"/>
      <c r="AO1" s="249"/>
      <c r="AP1" s="249"/>
      <c r="AQ1" s="249"/>
      <c r="AR1" s="249"/>
      <c r="AS1" s="249"/>
      <c r="AT1" s="249"/>
      <c r="AU1" s="249"/>
      <c r="AV1" s="249"/>
      <c r="AW1" s="249"/>
      <c r="AX1" s="249"/>
      <c r="AY1" s="249"/>
      <c r="AZ1" s="249"/>
      <c r="BA1" s="249"/>
      <c r="BB1" s="249"/>
      <c r="BC1" s="249"/>
      <c r="BD1" s="249"/>
      <c r="BE1" s="249"/>
      <c r="BF1" s="249"/>
      <c r="BG1" s="249"/>
      <c r="BH1" s="249"/>
      <c r="BI1" s="249"/>
      <c r="BJ1" s="249"/>
      <c r="BK1" s="249"/>
      <c r="BL1" s="249"/>
      <c r="BM1" s="249"/>
      <c r="BN1" s="249"/>
      <c r="BO1" s="249"/>
      <c r="BP1" s="249"/>
      <c r="BQ1" s="249"/>
      <c r="BR1" s="249"/>
      <c r="BS1" s="249"/>
      <c r="BT1" s="249"/>
      <c r="BU1" s="249"/>
      <c r="BV1" s="249"/>
      <c r="BW1" s="249"/>
      <c r="BX1" s="249"/>
      <c r="BY1" s="249"/>
      <c r="BZ1" s="249"/>
      <c r="CA1" s="249"/>
      <c r="CB1" s="249"/>
      <c r="CC1" s="249"/>
      <c r="CD1" s="249"/>
      <c r="CE1" s="249"/>
      <c r="CF1" s="249"/>
      <c r="CG1" s="249"/>
      <c r="CH1" s="249"/>
      <c r="CI1" s="249"/>
      <c r="CJ1" s="249"/>
      <c r="CK1" s="249"/>
      <c r="CL1" s="249"/>
      <c r="CM1" s="249"/>
      <c r="CN1" s="249"/>
      <c r="CO1" s="249"/>
      <c r="CP1" s="249"/>
      <c r="CQ1" s="249"/>
      <c r="CR1" s="249"/>
      <c r="CS1" s="249"/>
      <c r="CT1" s="249"/>
      <c r="CU1" s="249"/>
      <c r="CV1" s="249"/>
      <c r="CW1" s="249"/>
      <c r="CX1" s="249"/>
      <c r="CY1" s="249"/>
      <c r="CZ1" s="249"/>
      <c r="DA1" s="249"/>
      <c r="DB1" s="249"/>
      <c r="DC1" s="249"/>
      <c r="DD1" s="249"/>
      <c r="DE1" s="249"/>
      <c r="DF1" s="249"/>
      <c r="DG1" s="249"/>
      <c r="DH1" s="249"/>
      <c r="DI1" s="249"/>
      <c r="DJ1" s="249"/>
      <c r="DK1" s="249"/>
      <c r="DL1" s="249"/>
      <c r="DM1" s="249"/>
      <c r="DN1" s="249"/>
      <c r="DO1" s="249"/>
      <c r="DP1" s="249"/>
    </row>
    <row r="2" spans="1:120" ht="12.75" x14ac:dyDescent="0.25"/>
    <row r="3" spans="1:120" ht="12.75" x14ac:dyDescent="0.25"/>
    <row r="4" spans="1:120" ht="12.75" x14ac:dyDescent="0.25"/>
    <row r="5" spans="1:120" ht="12.75" x14ac:dyDescent="0.25"/>
    <row r="6" spans="1:120" ht="12.75" x14ac:dyDescent="0.25"/>
    <row r="7" spans="1:120" ht="12.75" x14ac:dyDescent="0.25"/>
    <row r="8" spans="1:120" ht="12.75" x14ac:dyDescent="0.25"/>
    <row r="9" spans="1:120" ht="12.75" x14ac:dyDescent="0.25"/>
    <row r="10" spans="1:120" ht="12.75" x14ac:dyDescent="0.25"/>
    <row r="11" spans="1:120" ht="12.75" x14ac:dyDescent="0.25"/>
    <row r="12" spans="1:120" ht="12.75" x14ac:dyDescent="0.25"/>
    <row r="13" spans="1:120" ht="12.75" x14ac:dyDescent="0.25"/>
    <row r="14" spans="1:120" ht="12.75" x14ac:dyDescent="0.25"/>
    <row r="15" spans="1:120" ht="12.75" x14ac:dyDescent="0.25"/>
    <row r="16" spans="1:120" ht="12.75" x14ac:dyDescent="0.25">
      <c r="DP16" s="249"/>
    </row>
    <row r="17" spans="119:120" ht="12.75" x14ac:dyDescent="0.25">
      <c r="DP17" s="249"/>
    </row>
    <row r="18" spans="119:120" ht="12.75" x14ac:dyDescent="0.25"/>
    <row r="19" spans="119:120" ht="12.75" x14ac:dyDescent="0.25"/>
    <row r="20" spans="119:120" ht="12.75" x14ac:dyDescent="0.25">
      <c r="DO20" s="249"/>
      <c r="DP20" s="249"/>
    </row>
    <row r="21" spans="119:120" ht="12.75" x14ac:dyDescent="0.25">
      <c r="DP21" s="249"/>
    </row>
    <row r="22" spans="119:120" ht="12.75" x14ac:dyDescent="0.25"/>
    <row r="23" spans="119:120" ht="12.75" x14ac:dyDescent="0.25">
      <c r="DO23" s="249"/>
      <c r="DP23" s="249"/>
    </row>
    <row r="24" spans="119:120" ht="12.75" x14ac:dyDescent="0.25">
      <c r="DP24" s="249"/>
    </row>
    <row r="25" spans="119:120" ht="12.75" x14ac:dyDescent="0.25">
      <c r="DP25" s="249"/>
    </row>
    <row r="26" spans="119:120" ht="12.75" x14ac:dyDescent="0.25">
      <c r="DO26" s="249"/>
      <c r="DP26" s="249"/>
    </row>
    <row r="27" spans="119:120" ht="12.75" x14ac:dyDescent="0.25"/>
    <row r="28" spans="119:120" ht="12.75" x14ac:dyDescent="0.25">
      <c r="DO28" s="249"/>
      <c r="DP28" s="249"/>
    </row>
    <row r="29" spans="119:120" ht="12.75" x14ac:dyDescent="0.25">
      <c r="DP29" s="249"/>
    </row>
    <row r="30" spans="119:120" ht="12.75" x14ac:dyDescent="0.25"/>
    <row r="31" spans="119:120" ht="12.75" x14ac:dyDescent="0.25">
      <c r="DO31" s="249"/>
      <c r="DP31" s="249"/>
    </row>
    <row r="32" spans="119:120" ht="12.75" x14ac:dyDescent="0.25"/>
    <row r="33" spans="98:120" ht="12.75" x14ac:dyDescent="0.25">
      <c r="DO33" s="249"/>
      <c r="DP33" s="249"/>
    </row>
    <row r="34" spans="98:120" ht="12.75" x14ac:dyDescent="0.25">
      <c r="DM34" s="249"/>
    </row>
    <row r="35" spans="98:120" ht="12.75" x14ac:dyDescent="0.25">
      <c r="CT35" s="249"/>
      <c r="CU35" s="249"/>
      <c r="CV35" s="249"/>
      <c r="CY35" s="249"/>
      <c r="CZ35" s="249"/>
      <c r="DA35" s="249"/>
      <c r="DD35" s="249"/>
      <c r="DE35" s="249"/>
      <c r="DF35" s="249"/>
      <c r="DI35" s="249"/>
      <c r="DJ35" s="249"/>
      <c r="DK35" s="249"/>
      <c r="DM35" s="249"/>
      <c r="DN35" s="249"/>
      <c r="DO35" s="249"/>
      <c r="DP35" s="249"/>
    </row>
    <row r="36" spans="98:120" ht="12.75" x14ac:dyDescent="0.25"/>
    <row r="37" spans="98:120" ht="12.75" x14ac:dyDescent="0.25">
      <c r="CW37" s="249"/>
      <c r="DB37" s="249"/>
      <c r="DG37" s="249"/>
      <c r="DL37" s="249"/>
      <c r="DP37" s="249"/>
    </row>
    <row r="38" spans="98:120" ht="12.75" x14ac:dyDescent="0.25">
      <c r="CT38" s="249"/>
      <c r="CU38" s="249"/>
      <c r="CV38" s="249"/>
      <c r="CW38" s="249"/>
      <c r="CY38" s="249"/>
      <c r="CZ38" s="249"/>
      <c r="DA38" s="249"/>
      <c r="DB38" s="249"/>
      <c r="DD38" s="249"/>
      <c r="DE38" s="249"/>
      <c r="DF38" s="249"/>
      <c r="DG38" s="249"/>
      <c r="DI38" s="249"/>
      <c r="DJ38" s="249"/>
      <c r="DK38" s="249"/>
      <c r="DL38" s="249"/>
      <c r="DN38" s="249"/>
      <c r="DO38" s="249"/>
      <c r="DP38" s="249"/>
    </row>
    <row r="39" spans="98:120" ht="12.75" x14ac:dyDescent="0.25"/>
    <row r="40" spans="98:120" ht="12.75" x14ac:dyDescent="0.25"/>
    <row r="41" spans="98:120" ht="12.75" x14ac:dyDescent="0.25"/>
    <row r="42" spans="98:120" ht="12.75" x14ac:dyDescent="0.25"/>
    <row r="43" spans="98:120" ht="12.75" x14ac:dyDescent="0.25"/>
    <row r="44" spans="98:120" ht="12.75" x14ac:dyDescent="0.25"/>
    <row r="45" spans="98:120" ht="12.75" x14ac:dyDescent="0.25"/>
    <row r="46" spans="98:120" ht="12.75" x14ac:dyDescent="0.25"/>
    <row r="47" spans="98:120" ht="12.75" x14ac:dyDescent="0.25"/>
    <row r="48" spans="98:120" ht="12.75" x14ac:dyDescent="0.25"/>
    <row r="49" spans="22:120" ht="12.75" x14ac:dyDescent="0.25">
      <c r="DN49" s="249"/>
      <c r="DO49" s="249"/>
      <c r="DP49" s="249"/>
    </row>
    <row r="50" spans="22:120" ht="12.75" x14ac:dyDescent="0.25"/>
    <row r="51" spans="22:120" ht="12.75" x14ac:dyDescent="0.25"/>
    <row r="52" spans="22:120" ht="12.75" x14ac:dyDescent="0.25"/>
    <row r="53" spans="22:120" ht="12.75" x14ac:dyDescent="0.25"/>
    <row r="54" spans="22:120" ht="12.75" x14ac:dyDescent="0.25"/>
    <row r="55" spans="22:120" ht="12.75" x14ac:dyDescent="0.25"/>
    <row r="56" spans="22:120" ht="12.75" x14ac:dyDescent="0.25"/>
    <row r="57" spans="22:120" ht="12.75" x14ac:dyDescent="0.25"/>
    <row r="58" spans="22:120" ht="12.75" x14ac:dyDescent="0.25"/>
    <row r="59" spans="22:120" ht="12.75" x14ac:dyDescent="0.25"/>
    <row r="60" spans="22:120" ht="12.75" x14ac:dyDescent="0.25"/>
    <row r="61" spans="22:120" ht="12.75" x14ac:dyDescent="0.25"/>
    <row r="62" spans="22:120" ht="12.75" x14ac:dyDescent="0.25"/>
    <row r="63" spans="22:120" ht="12.75" x14ac:dyDescent="0.25">
      <c r="W63" s="249"/>
      <c r="CS63" s="249"/>
      <c r="CX63" s="249"/>
      <c r="DC63" s="249"/>
      <c r="DH63" s="249"/>
    </row>
    <row r="64" spans="22:120" ht="12.75" x14ac:dyDescent="0.25">
      <c r="V64" s="249"/>
    </row>
    <row r="65" spans="15:120" ht="12.75" x14ac:dyDescent="0.25">
      <c r="X65" s="249"/>
      <c r="Z65" s="249"/>
      <c r="AA65" s="249"/>
      <c r="AB65" s="249"/>
      <c r="AC65" s="249"/>
      <c r="AD65" s="249"/>
      <c r="AE65" s="249"/>
      <c r="AF65" s="249"/>
      <c r="AG65" s="249"/>
      <c r="AH65" s="249"/>
      <c r="AI65" s="249"/>
      <c r="AJ65" s="249"/>
      <c r="AK65" s="249"/>
      <c r="AL65" s="249"/>
      <c r="AM65" s="249"/>
      <c r="AN65" s="249"/>
      <c r="AO65" s="249"/>
      <c r="AP65" s="249"/>
      <c r="AQ65" s="249"/>
      <c r="AR65" s="249"/>
      <c r="AS65" s="249"/>
      <c r="AT65" s="249"/>
      <c r="AU65" s="249"/>
      <c r="AV65" s="249"/>
      <c r="AW65" s="249"/>
      <c r="AX65" s="249"/>
      <c r="AY65" s="249"/>
      <c r="AZ65" s="249"/>
      <c r="BA65" s="249"/>
      <c r="BB65" s="249"/>
      <c r="BC65" s="249"/>
      <c r="BD65" s="249"/>
      <c r="BE65" s="249"/>
      <c r="BF65" s="249"/>
      <c r="BG65" s="249"/>
      <c r="BH65" s="249"/>
      <c r="BI65" s="249"/>
      <c r="BJ65" s="249"/>
      <c r="BK65" s="249"/>
      <c r="BL65" s="249"/>
      <c r="BM65" s="249"/>
      <c r="BN65" s="249"/>
      <c r="BO65" s="249"/>
      <c r="BP65" s="249"/>
      <c r="BQ65" s="249"/>
      <c r="BR65" s="249"/>
      <c r="BS65" s="249"/>
      <c r="BT65" s="249"/>
      <c r="BU65" s="249"/>
      <c r="BV65" s="249"/>
      <c r="BW65" s="249"/>
      <c r="BX65" s="249"/>
      <c r="BY65" s="249"/>
      <c r="BZ65" s="249"/>
      <c r="CA65" s="249"/>
      <c r="CB65" s="249"/>
      <c r="CC65" s="249"/>
      <c r="CD65" s="249"/>
      <c r="CE65" s="249"/>
      <c r="CF65" s="249"/>
      <c r="CG65" s="249"/>
      <c r="CH65" s="249"/>
      <c r="CI65" s="249"/>
      <c r="CJ65" s="249"/>
      <c r="CK65" s="249"/>
      <c r="CL65" s="249"/>
      <c r="CM65" s="249"/>
      <c r="CN65" s="249"/>
      <c r="CO65" s="249"/>
      <c r="CP65" s="249"/>
      <c r="CQ65" s="249"/>
      <c r="CR65" s="249"/>
      <c r="CU65" s="249"/>
      <c r="CZ65" s="249"/>
      <c r="DE65" s="249"/>
      <c r="DJ65" s="249"/>
    </row>
    <row r="66" spans="15:120" ht="12.75" x14ac:dyDescent="0.25">
      <c r="Q66" s="249"/>
      <c r="S66" s="249"/>
      <c r="U66" s="249"/>
      <c r="DM66" s="249"/>
    </row>
    <row r="67" spans="15:120" ht="12.75" x14ac:dyDescent="0.25">
      <c r="O67" s="249"/>
      <c r="P67" s="249"/>
      <c r="R67" s="249"/>
      <c r="T67" s="249"/>
      <c r="Y67" s="249"/>
      <c r="CT67" s="249"/>
      <c r="CV67" s="249"/>
      <c r="CW67" s="249"/>
      <c r="CY67" s="249"/>
      <c r="DA67" s="249"/>
      <c r="DB67" s="249"/>
      <c r="DD67" s="249"/>
      <c r="DF67" s="249"/>
      <c r="DG67" s="249"/>
      <c r="DI67" s="249"/>
      <c r="DK67" s="249"/>
      <c r="DL67" s="249"/>
      <c r="DN67" s="249"/>
      <c r="DO67" s="249"/>
      <c r="DP67" s="249"/>
    </row>
    <row r="68" spans="15:120" ht="12.75" x14ac:dyDescent="0.25"/>
    <row r="69" spans="15:120" ht="12.75" x14ac:dyDescent="0.25"/>
    <row r="70" spans="15:120" ht="12.75" x14ac:dyDescent="0.25"/>
    <row r="71" spans="15:120" ht="12.75" x14ac:dyDescent="0.25"/>
    <row r="72" spans="15:120" ht="12.75" x14ac:dyDescent="0.25">
      <c r="DP72" s="249"/>
    </row>
    <row r="73" spans="15:120" ht="12.75" x14ac:dyDescent="0.25">
      <c r="DP73" s="249"/>
    </row>
    <row r="74" spans="15:120" ht="12.75" x14ac:dyDescent="0.25"/>
    <row r="75" spans="15:120" ht="12.75" x14ac:dyDescent="0.25"/>
    <row r="76" spans="15:120" ht="12.75" x14ac:dyDescent="0.25"/>
    <row r="77" spans="15:120" ht="12.75" x14ac:dyDescent="0.25"/>
    <row r="78" spans="15:120" ht="12.75" x14ac:dyDescent="0.25"/>
    <row r="79" spans="15:120" ht="12.75" x14ac:dyDescent="0.25"/>
    <row r="80" spans="15:120" ht="12.75" x14ac:dyDescent="0.25"/>
    <row r="81" spans="97:112" ht="12.75" x14ac:dyDescent="0.25"/>
    <row r="82" spans="97:112" ht="12.75" x14ac:dyDescent="0.25"/>
    <row r="83" spans="97:112" ht="12.75" x14ac:dyDescent="0.25"/>
    <row r="84" spans="97:112" ht="12.75" x14ac:dyDescent="0.25"/>
    <row r="85" spans="97:112" ht="12.75" x14ac:dyDescent="0.25"/>
    <row r="86" spans="97:112" ht="12.75" x14ac:dyDescent="0.25"/>
    <row r="87" spans="97:112" ht="12.75" x14ac:dyDescent="0.25"/>
    <row r="88" spans="97:112" ht="12.75" x14ac:dyDescent="0.25"/>
    <row r="89" spans="97:112" ht="12.75" x14ac:dyDescent="0.25"/>
    <row r="90" spans="97:112" ht="12.75" x14ac:dyDescent="0.25"/>
    <row r="91" spans="97:112" ht="12.75" x14ac:dyDescent="0.25"/>
    <row r="92" spans="97:112" ht="12.75" x14ac:dyDescent="0.25"/>
    <row r="93" spans="97:112" ht="12.75" x14ac:dyDescent="0.25"/>
    <row r="94" spans="97:112" ht="12.75" x14ac:dyDescent="0.25"/>
    <row r="95" spans="97:112" ht="12.75" x14ac:dyDescent="0.25"/>
    <row r="96" spans="97:112" ht="12.75" x14ac:dyDescent="0.25">
      <c r="CS96" s="249"/>
      <c r="CX96" s="249"/>
      <c r="DC96" s="249"/>
      <c r="DH96" s="249"/>
    </row>
    <row r="97" spans="24:120" ht="12.75" x14ac:dyDescent="0.25">
      <c r="CS97" s="249"/>
      <c r="CX97" s="249"/>
      <c r="DC97" s="249"/>
      <c r="DH97" s="249"/>
      <c r="DP97" s="250" t="s">
        <v>475</v>
      </c>
    </row>
    <row r="98" spans="24:120" ht="12.75" hidden="1" x14ac:dyDescent="0.25">
      <c r="CS98" s="249"/>
      <c r="CX98" s="249"/>
      <c r="DC98" s="249"/>
      <c r="DH98" s="249"/>
    </row>
    <row r="99" spans="24:120" ht="12.75" hidden="1" x14ac:dyDescent="0.25">
      <c r="CS99" s="249"/>
      <c r="CX99" s="249"/>
      <c r="DC99" s="249"/>
      <c r="DH99" s="249"/>
    </row>
    <row r="101" spans="24:120" ht="12" hidden="1" customHeight="1" x14ac:dyDescent="0.25">
      <c r="X101" s="249"/>
      <c r="Y101" s="249"/>
      <c r="Z101" s="249"/>
      <c r="AA101" s="249"/>
      <c r="AB101" s="249"/>
      <c r="AC101" s="249"/>
      <c r="AD101" s="249"/>
      <c r="AE101" s="249"/>
      <c r="AF101" s="249"/>
      <c r="AG101" s="249"/>
      <c r="AH101" s="249"/>
      <c r="AI101" s="249"/>
      <c r="AJ101" s="249"/>
      <c r="AK101" s="249"/>
      <c r="AL101" s="249"/>
      <c r="AM101" s="249"/>
      <c r="AN101" s="249"/>
      <c r="AO101" s="249"/>
      <c r="AP101" s="249"/>
      <c r="AQ101" s="249"/>
      <c r="AR101" s="249"/>
      <c r="AS101" s="249"/>
      <c r="AT101" s="249"/>
      <c r="AU101" s="249"/>
      <c r="AV101" s="249"/>
      <c r="AW101" s="249"/>
      <c r="AX101" s="249"/>
      <c r="AY101" s="249"/>
      <c r="AZ101" s="249"/>
      <c r="BA101" s="249"/>
      <c r="BB101" s="249"/>
      <c r="BC101" s="249"/>
      <c r="BD101" s="249"/>
      <c r="BE101" s="249"/>
      <c r="BF101" s="249"/>
      <c r="BG101" s="249"/>
      <c r="BH101" s="249"/>
      <c r="BI101" s="249"/>
      <c r="BJ101" s="249"/>
      <c r="BK101" s="249"/>
      <c r="BL101" s="249"/>
      <c r="BM101" s="249"/>
      <c r="BN101" s="249"/>
      <c r="BO101" s="249"/>
      <c r="BP101" s="249"/>
      <c r="BQ101" s="249"/>
      <c r="BR101" s="249"/>
      <c r="BS101" s="249"/>
      <c r="BT101" s="249"/>
      <c r="BU101" s="249"/>
      <c r="BV101" s="249"/>
      <c r="BW101" s="249"/>
      <c r="BX101" s="249"/>
      <c r="BY101" s="249"/>
      <c r="BZ101" s="249"/>
      <c r="CA101" s="249"/>
      <c r="CB101" s="249"/>
      <c r="CC101" s="249"/>
      <c r="CD101" s="249"/>
      <c r="CE101" s="249"/>
      <c r="CF101" s="249"/>
      <c r="CG101" s="249"/>
      <c r="CH101" s="249"/>
      <c r="CI101" s="249"/>
      <c r="CJ101" s="249"/>
      <c r="CK101" s="249"/>
      <c r="CL101" s="249"/>
      <c r="CM101" s="249"/>
      <c r="CN101" s="249"/>
      <c r="CO101" s="249"/>
      <c r="CP101" s="249"/>
      <c r="CQ101" s="249"/>
      <c r="CR101" s="249"/>
      <c r="CU101" s="249"/>
      <c r="CZ101" s="249"/>
      <c r="DE101" s="249"/>
      <c r="DJ101" s="249"/>
    </row>
    <row r="102" spans="24:120" ht="1.5" hidden="1" customHeight="1" x14ac:dyDescent="0.25">
      <c r="CU102" s="249"/>
      <c r="CZ102" s="249"/>
      <c r="DE102" s="249"/>
      <c r="DJ102" s="249"/>
      <c r="DM102" s="249"/>
    </row>
    <row r="103" spans="24:120" ht="12.75" hidden="1" x14ac:dyDescent="0.25">
      <c r="CT103" s="249"/>
      <c r="CV103" s="249"/>
      <c r="CW103" s="249"/>
      <c r="CY103" s="249"/>
      <c r="DA103" s="249"/>
      <c r="DB103" s="249"/>
      <c r="DD103" s="249"/>
      <c r="DF103" s="249"/>
      <c r="DG103" s="249"/>
      <c r="DI103" s="249"/>
      <c r="DK103" s="249"/>
      <c r="DL103" s="249"/>
      <c r="DM103" s="249"/>
      <c r="DN103" s="249"/>
      <c r="DO103" s="249"/>
      <c r="DP103" s="249"/>
    </row>
    <row r="104" spans="24:120" ht="12.75" hidden="1" x14ac:dyDescent="0.25">
      <c r="CV104" s="249"/>
      <c r="CW104" s="249"/>
      <c r="DA104" s="249"/>
      <c r="DB104" s="249"/>
      <c r="DF104" s="249"/>
      <c r="DG104" s="249"/>
      <c r="DK104" s="249"/>
      <c r="DL104" s="249"/>
      <c r="DN104" s="249"/>
      <c r="DO104" s="249"/>
      <c r="DP104" s="249"/>
    </row>
    <row r="105" spans="24:120" ht="12.75" hidden="1" customHeight="1" x14ac:dyDescent="0.25"/>
  </sheetData>
  <sheetProtection algorithmName="SHA-512" hashValue="ybR/D9XaHfoW2qo204wcX0xqKj9rX9YmYKmlrR3nFl4yKwzfimIfylo62aPtGzRWvZeMyH1Cy05tUjR3QjFBLg==" saltValue="Hl99ZfrUolDwqB6H+Sp00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5"/>
  <cols>
    <col min="1" max="116" width="2.6640625" style="250" customWidth="1"/>
    <col min="117" max="16384" width="9" style="249" hidden="1"/>
  </cols>
  <sheetData>
    <row r="1" spans="2:116" ht="12.75" x14ac:dyDescent="0.25">
      <c r="B1" s="249"/>
      <c r="C1" s="249"/>
      <c r="D1" s="249"/>
      <c r="E1" s="249"/>
      <c r="F1" s="249"/>
      <c r="G1" s="249"/>
      <c r="H1" s="249"/>
      <c r="I1" s="249"/>
      <c r="J1" s="249"/>
      <c r="K1" s="249"/>
      <c r="L1" s="249"/>
      <c r="M1" s="249"/>
      <c r="N1" s="249"/>
      <c r="O1" s="249"/>
      <c r="P1" s="249"/>
      <c r="Q1" s="249"/>
      <c r="R1" s="249"/>
      <c r="S1" s="249"/>
      <c r="T1" s="249"/>
      <c r="U1" s="249"/>
      <c r="V1" s="249"/>
      <c r="W1" s="249"/>
      <c r="X1" s="249"/>
      <c r="Y1" s="249"/>
      <c r="Z1" s="249"/>
      <c r="AA1" s="249"/>
      <c r="AB1" s="249"/>
      <c r="AC1" s="249"/>
      <c r="AD1" s="249"/>
      <c r="AE1" s="249"/>
      <c r="AF1" s="249"/>
      <c r="AG1" s="249"/>
      <c r="AH1" s="249"/>
      <c r="AI1" s="249"/>
      <c r="AJ1" s="249"/>
      <c r="AK1" s="249"/>
      <c r="AL1" s="249"/>
      <c r="AM1" s="249"/>
      <c r="AN1" s="249"/>
      <c r="AO1" s="249"/>
      <c r="AP1" s="249"/>
      <c r="AQ1" s="249"/>
      <c r="AR1" s="249"/>
      <c r="AS1" s="249"/>
      <c r="AT1" s="249"/>
      <c r="AU1" s="249"/>
      <c r="AV1" s="249"/>
      <c r="AW1" s="249"/>
      <c r="AX1" s="249"/>
      <c r="AY1" s="249"/>
      <c r="AZ1" s="249"/>
      <c r="BA1" s="249"/>
      <c r="BB1" s="249"/>
      <c r="BC1" s="249"/>
      <c r="BD1" s="249"/>
      <c r="BE1" s="249"/>
      <c r="BF1" s="249"/>
      <c r="BG1" s="249"/>
      <c r="BH1" s="249"/>
      <c r="BI1" s="249"/>
      <c r="BJ1" s="249"/>
      <c r="BK1" s="249"/>
      <c r="BL1" s="249"/>
      <c r="BM1" s="249"/>
      <c r="BN1" s="249"/>
      <c r="BO1" s="249"/>
      <c r="BP1" s="249"/>
      <c r="BQ1" s="249"/>
      <c r="BR1" s="249"/>
      <c r="BS1" s="249"/>
      <c r="BT1" s="249"/>
      <c r="BU1" s="249"/>
      <c r="BV1" s="249"/>
      <c r="BW1" s="249"/>
      <c r="BX1" s="249"/>
      <c r="BY1" s="249"/>
      <c r="BZ1" s="249"/>
      <c r="CA1" s="249"/>
      <c r="CB1" s="249"/>
      <c r="CC1" s="249"/>
      <c r="CD1" s="249"/>
      <c r="CE1" s="249"/>
      <c r="CF1" s="249"/>
      <c r="CG1" s="249"/>
      <c r="CH1" s="249"/>
      <c r="CI1" s="249"/>
      <c r="CJ1" s="249"/>
      <c r="CK1" s="249"/>
      <c r="CL1" s="249"/>
      <c r="CM1" s="249"/>
      <c r="CN1" s="249"/>
      <c r="CO1" s="249"/>
      <c r="CP1" s="249"/>
      <c r="CQ1" s="249"/>
      <c r="CR1" s="249"/>
      <c r="CS1" s="249"/>
      <c r="CT1" s="249"/>
      <c r="CU1" s="249"/>
      <c r="CV1" s="249"/>
      <c r="CW1" s="249"/>
      <c r="CX1" s="249"/>
      <c r="CY1" s="249"/>
      <c r="CZ1" s="249"/>
      <c r="DA1" s="249"/>
      <c r="DB1" s="249"/>
      <c r="DC1" s="249"/>
      <c r="DD1" s="249"/>
      <c r="DE1" s="249"/>
      <c r="DF1" s="249"/>
      <c r="DG1" s="249"/>
      <c r="DH1" s="249"/>
      <c r="DI1" s="249"/>
      <c r="DJ1" s="249"/>
      <c r="DK1" s="249"/>
      <c r="DL1" s="249"/>
    </row>
    <row r="2" spans="2:116" ht="12.75" x14ac:dyDescent="0.25"/>
    <row r="3" spans="2:116" ht="12.75" x14ac:dyDescent="0.25"/>
    <row r="4" spans="2:116" ht="12.75" x14ac:dyDescent="0.25">
      <c r="R4" s="249"/>
      <c r="S4" s="249"/>
      <c r="T4" s="249"/>
      <c r="U4" s="249"/>
      <c r="V4" s="249"/>
      <c r="W4" s="249"/>
      <c r="X4" s="249"/>
      <c r="Y4" s="249"/>
      <c r="Z4" s="249"/>
      <c r="AA4" s="249"/>
      <c r="AB4" s="249"/>
      <c r="AC4" s="249"/>
      <c r="AD4" s="249"/>
      <c r="AE4" s="249"/>
      <c r="AF4" s="249"/>
      <c r="AG4" s="249"/>
      <c r="AH4" s="249"/>
      <c r="AI4" s="249"/>
      <c r="AJ4" s="249"/>
      <c r="AK4" s="249"/>
      <c r="AL4" s="249"/>
      <c r="AM4" s="249"/>
      <c r="AN4" s="249"/>
      <c r="AO4" s="249"/>
      <c r="AP4" s="249"/>
      <c r="AQ4" s="249"/>
      <c r="AR4" s="249"/>
      <c r="AS4" s="249"/>
      <c r="AT4" s="249"/>
      <c r="AU4" s="249"/>
      <c r="AV4" s="249"/>
      <c r="AW4" s="249"/>
      <c r="AX4" s="249"/>
      <c r="AY4" s="249"/>
      <c r="AZ4" s="249"/>
      <c r="BA4" s="249"/>
      <c r="BB4" s="249"/>
      <c r="BC4" s="249"/>
      <c r="BD4" s="249"/>
      <c r="BE4" s="249"/>
      <c r="BF4" s="249"/>
      <c r="BG4" s="249"/>
      <c r="BH4" s="249"/>
      <c r="BI4" s="249"/>
      <c r="BJ4" s="249"/>
      <c r="BK4" s="249"/>
      <c r="BL4" s="249"/>
      <c r="BM4" s="249"/>
      <c r="BN4" s="249"/>
      <c r="BO4" s="249"/>
      <c r="BP4" s="249"/>
      <c r="BQ4" s="249"/>
      <c r="BR4" s="249"/>
      <c r="BS4" s="249"/>
      <c r="BT4" s="249"/>
      <c r="BU4" s="249"/>
      <c r="BV4" s="249"/>
      <c r="BW4" s="249"/>
      <c r="BX4" s="249"/>
      <c r="BY4" s="249"/>
      <c r="BZ4" s="249"/>
      <c r="CA4" s="249"/>
      <c r="CB4" s="249"/>
      <c r="CC4" s="249"/>
      <c r="CD4" s="249"/>
      <c r="CE4" s="249"/>
      <c r="CF4" s="249"/>
      <c r="CG4" s="249"/>
      <c r="CH4" s="249"/>
      <c r="CI4" s="249"/>
      <c r="CJ4" s="249"/>
      <c r="CK4" s="249"/>
      <c r="CL4" s="249"/>
      <c r="CM4" s="249"/>
      <c r="CN4" s="249"/>
      <c r="CO4" s="249"/>
      <c r="CP4" s="249"/>
      <c r="CQ4" s="249"/>
      <c r="CR4" s="249"/>
      <c r="CS4" s="249"/>
      <c r="CT4" s="249"/>
      <c r="CU4" s="249"/>
      <c r="CV4" s="249"/>
      <c r="CW4" s="249"/>
      <c r="CX4" s="249"/>
      <c r="CY4" s="249"/>
      <c r="CZ4" s="249"/>
      <c r="DA4" s="249"/>
      <c r="DB4" s="249"/>
      <c r="DC4" s="249"/>
      <c r="DD4" s="249"/>
      <c r="DE4" s="249"/>
      <c r="DF4" s="249"/>
      <c r="DG4" s="249"/>
      <c r="DH4" s="249"/>
      <c r="DI4" s="249"/>
      <c r="DJ4" s="249"/>
      <c r="DK4" s="249"/>
      <c r="DL4" s="249"/>
    </row>
    <row r="5" spans="2:116" ht="12.75" x14ac:dyDescent="0.25">
      <c r="R5" s="249"/>
      <c r="S5" s="249"/>
      <c r="T5" s="249"/>
      <c r="U5" s="249"/>
      <c r="V5" s="249"/>
      <c r="W5" s="249"/>
      <c r="X5" s="249"/>
      <c r="Y5" s="249"/>
      <c r="Z5" s="249"/>
      <c r="AA5" s="249"/>
      <c r="AB5" s="249"/>
      <c r="AC5" s="249"/>
      <c r="AD5" s="249"/>
      <c r="AE5" s="249"/>
      <c r="AF5" s="249"/>
      <c r="AG5" s="249"/>
      <c r="AH5" s="249"/>
      <c r="AI5" s="249"/>
      <c r="AJ5" s="249"/>
      <c r="AK5" s="249"/>
      <c r="AL5" s="249"/>
      <c r="AM5" s="249"/>
      <c r="AN5" s="249"/>
      <c r="AO5" s="249"/>
      <c r="AP5" s="249"/>
      <c r="AQ5" s="249"/>
      <c r="AR5" s="249"/>
      <c r="AS5" s="249"/>
      <c r="AT5" s="249"/>
      <c r="AU5" s="249"/>
      <c r="AV5" s="249"/>
      <c r="AW5" s="249"/>
      <c r="AX5" s="249"/>
      <c r="AY5" s="249"/>
      <c r="AZ5" s="249"/>
      <c r="BA5" s="249"/>
      <c r="BB5" s="249"/>
      <c r="BC5" s="249"/>
      <c r="BD5" s="249"/>
      <c r="BE5" s="249"/>
      <c r="BF5" s="249"/>
      <c r="BG5" s="249"/>
      <c r="BH5" s="249"/>
      <c r="BI5" s="249"/>
      <c r="BJ5" s="249"/>
      <c r="BK5" s="249"/>
      <c r="BL5" s="249"/>
      <c r="BM5" s="249"/>
      <c r="BN5" s="249"/>
      <c r="BO5" s="249"/>
      <c r="BP5" s="249"/>
      <c r="BQ5" s="249"/>
      <c r="BR5" s="249"/>
      <c r="BS5" s="249"/>
      <c r="BT5" s="249"/>
      <c r="BU5" s="249"/>
      <c r="BV5" s="249"/>
      <c r="BW5" s="249"/>
      <c r="BX5" s="249"/>
      <c r="BY5" s="249"/>
      <c r="BZ5" s="249"/>
      <c r="CA5" s="249"/>
      <c r="CB5" s="249"/>
      <c r="CC5" s="249"/>
      <c r="CD5" s="249"/>
      <c r="CE5" s="249"/>
      <c r="CF5" s="249"/>
      <c r="CG5" s="249"/>
      <c r="CH5" s="249"/>
      <c r="CI5" s="249"/>
      <c r="CJ5" s="249"/>
      <c r="CK5" s="249"/>
      <c r="CL5" s="249"/>
      <c r="CM5" s="249"/>
      <c r="CN5" s="249"/>
      <c r="CO5" s="249"/>
      <c r="CP5" s="249"/>
      <c r="CQ5" s="249"/>
      <c r="CR5" s="249"/>
      <c r="CS5" s="249"/>
      <c r="CT5" s="249"/>
      <c r="CU5" s="249"/>
      <c r="CV5" s="249"/>
      <c r="CW5" s="249"/>
      <c r="CX5" s="249"/>
      <c r="CY5" s="249"/>
      <c r="CZ5" s="249"/>
      <c r="DA5" s="249"/>
      <c r="DB5" s="249"/>
      <c r="DC5" s="249"/>
      <c r="DD5" s="249"/>
      <c r="DE5" s="249"/>
      <c r="DF5" s="249"/>
      <c r="DG5" s="249"/>
      <c r="DH5" s="249"/>
      <c r="DI5" s="249"/>
      <c r="DJ5" s="249"/>
      <c r="DK5" s="249"/>
      <c r="DL5" s="249"/>
    </row>
    <row r="6" spans="2:116" ht="12.75" x14ac:dyDescent="0.25"/>
    <row r="7" spans="2:116" ht="12.75" x14ac:dyDescent="0.25"/>
    <row r="8" spans="2:116" ht="12.75" x14ac:dyDescent="0.25"/>
    <row r="9" spans="2:116" ht="12.75" x14ac:dyDescent="0.25"/>
    <row r="10" spans="2:116" ht="12.75" x14ac:dyDescent="0.25"/>
    <row r="11" spans="2:116" ht="12.75" x14ac:dyDescent="0.25"/>
    <row r="12" spans="2:116" ht="12.75" x14ac:dyDescent="0.25"/>
    <row r="13" spans="2:116" ht="12.75" x14ac:dyDescent="0.25"/>
    <row r="14" spans="2:116" ht="12.75" x14ac:dyDescent="0.25"/>
    <row r="15" spans="2:116" ht="12.75" x14ac:dyDescent="0.25"/>
    <row r="16" spans="2:116" ht="12.75" x14ac:dyDescent="0.25"/>
    <row r="17" spans="9:116" ht="12.75" x14ac:dyDescent="0.25"/>
    <row r="18" spans="9:116" ht="12.75" x14ac:dyDescent="0.25">
      <c r="I18" s="249"/>
      <c r="J18" s="249"/>
      <c r="K18" s="249"/>
      <c r="L18" s="249"/>
      <c r="M18" s="249"/>
      <c r="N18" s="249"/>
      <c r="O18" s="249"/>
      <c r="P18" s="249"/>
      <c r="Q18" s="249"/>
      <c r="R18" s="249"/>
      <c r="S18" s="249"/>
      <c r="T18" s="249"/>
      <c r="U18" s="249"/>
      <c r="V18" s="249"/>
      <c r="W18" s="249"/>
      <c r="X18" s="249"/>
      <c r="Y18" s="249"/>
      <c r="Z18" s="249"/>
      <c r="AA18" s="249"/>
      <c r="AB18" s="249"/>
      <c r="AC18" s="249"/>
      <c r="AD18" s="249"/>
      <c r="AE18" s="249"/>
      <c r="AF18" s="249"/>
      <c r="AG18" s="249"/>
      <c r="AH18" s="249"/>
      <c r="AI18" s="249"/>
      <c r="AJ18" s="249"/>
      <c r="AK18" s="249"/>
      <c r="AL18" s="249"/>
      <c r="AM18" s="249"/>
      <c r="AN18" s="249"/>
      <c r="AO18" s="249"/>
      <c r="AP18" s="249"/>
      <c r="AQ18" s="249"/>
      <c r="AR18" s="249"/>
      <c r="AS18" s="249"/>
      <c r="AT18" s="249"/>
      <c r="AU18" s="249"/>
      <c r="AV18" s="249"/>
      <c r="AW18" s="249"/>
      <c r="AX18" s="249"/>
      <c r="AY18" s="249"/>
      <c r="AZ18" s="249"/>
      <c r="BA18" s="249"/>
      <c r="BB18" s="249"/>
      <c r="BC18" s="249"/>
      <c r="BD18" s="249"/>
      <c r="BE18" s="249"/>
      <c r="BF18" s="249"/>
      <c r="BG18" s="249"/>
      <c r="BH18" s="249"/>
      <c r="BI18" s="249"/>
      <c r="BJ18" s="249"/>
      <c r="BK18" s="249"/>
      <c r="BL18" s="249"/>
      <c r="BM18" s="249"/>
      <c r="BN18" s="249"/>
      <c r="BO18" s="249"/>
      <c r="BP18" s="249"/>
      <c r="BQ18" s="249"/>
      <c r="BR18" s="249"/>
      <c r="BS18" s="249"/>
      <c r="BT18" s="249"/>
      <c r="BU18" s="249"/>
      <c r="BV18" s="249"/>
      <c r="BW18" s="249"/>
      <c r="BX18" s="249"/>
      <c r="BY18" s="249"/>
      <c r="BZ18" s="249"/>
      <c r="CA18" s="249"/>
      <c r="CB18" s="249"/>
      <c r="CC18" s="249"/>
      <c r="CD18" s="249"/>
      <c r="CE18" s="249"/>
      <c r="CF18" s="249"/>
      <c r="CG18" s="249"/>
      <c r="CH18" s="249"/>
      <c r="CI18" s="249"/>
      <c r="CJ18" s="249"/>
      <c r="CK18" s="249"/>
      <c r="CL18" s="249"/>
      <c r="CM18" s="249"/>
      <c r="CN18" s="249"/>
      <c r="CO18" s="249"/>
      <c r="CP18" s="249"/>
      <c r="CQ18" s="249"/>
      <c r="CR18" s="249"/>
      <c r="CS18" s="249"/>
      <c r="CT18" s="249"/>
      <c r="CU18" s="249"/>
      <c r="CV18" s="249"/>
      <c r="CW18" s="249"/>
      <c r="CX18" s="249"/>
      <c r="CY18" s="249"/>
      <c r="CZ18" s="249"/>
      <c r="DA18" s="249"/>
      <c r="DB18" s="249"/>
      <c r="DC18" s="249"/>
      <c r="DD18" s="249"/>
      <c r="DE18" s="249"/>
      <c r="DF18" s="249"/>
      <c r="DG18" s="249"/>
      <c r="DH18" s="249"/>
      <c r="DI18" s="249"/>
      <c r="DJ18" s="249"/>
      <c r="DK18" s="249"/>
      <c r="DL18" s="249"/>
    </row>
    <row r="19" spans="9:116" ht="12.75" x14ac:dyDescent="0.25"/>
    <row r="20" spans="9:116" ht="12.75" x14ac:dyDescent="0.25"/>
    <row r="21" spans="9:116" ht="12.75" x14ac:dyDescent="0.25">
      <c r="DL21" s="249"/>
    </row>
    <row r="22" spans="9:116" ht="12.75" x14ac:dyDescent="0.25">
      <c r="DI22" s="249"/>
      <c r="DJ22" s="249"/>
      <c r="DK22" s="249"/>
      <c r="DL22" s="249"/>
    </row>
    <row r="23" spans="9:116" ht="12.75" x14ac:dyDescent="0.25">
      <c r="CY23" s="249"/>
      <c r="CZ23" s="249"/>
      <c r="DA23" s="249"/>
      <c r="DB23" s="249"/>
      <c r="DC23" s="249"/>
      <c r="DD23" s="249"/>
      <c r="DE23" s="249"/>
      <c r="DF23" s="249"/>
      <c r="DG23" s="249"/>
      <c r="DH23" s="249"/>
      <c r="DI23" s="249"/>
      <c r="DJ23" s="249"/>
      <c r="DK23" s="249"/>
      <c r="DL23" s="249"/>
    </row>
    <row r="24" spans="9:116" ht="12.75" x14ac:dyDescent="0.25"/>
    <row r="25" spans="9:116" ht="12.75" x14ac:dyDescent="0.25"/>
    <row r="26" spans="9:116" ht="12.75" x14ac:dyDescent="0.25"/>
    <row r="27" spans="9:116" ht="12.75" x14ac:dyDescent="0.25"/>
    <row r="28" spans="9:116" ht="12.75" x14ac:dyDescent="0.25"/>
    <row r="29" spans="9:116" ht="12.75" x14ac:dyDescent="0.25"/>
    <row r="30" spans="9:116" ht="12.75" x14ac:dyDescent="0.25"/>
    <row r="31" spans="9:116" ht="12.75" x14ac:dyDescent="0.25"/>
    <row r="32" spans="9:116" ht="12.75" x14ac:dyDescent="0.25"/>
    <row r="33" spans="15:116" ht="12.75" x14ac:dyDescent="0.25"/>
    <row r="34" spans="15:116" ht="12.75" x14ac:dyDescent="0.25"/>
    <row r="35" spans="15:116" ht="12.75" x14ac:dyDescent="0.25">
      <c r="CZ35" s="249"/>
      <c r="DA35" s="249"/>
      <c r="DB35" s="249"/>
      <c r="DC35" s="249"/>
      <c r="DD35" s="249"/>
      <c r="DE35" s="249"/>
      <c r="DF35" s="249"/>
      <c r="DG35" s="249"/>
      <c r="DH35" s="249"/>
      <c r="DI35" s="249"/>
      <c r="DJ35" s="249"/>
      <c r="DK35" s="249"/>
      <c r="DL35" s="249"/>
    </row>
    <row r="36" spans="15:116" ht="12.75" x14ac:dyDescent="0.25"/>
    <row r="37" spans="15:116" ht="12.75" x14ac:dyDescent="0.25">
      <c r="DL37" s="249"/>
    </row>
    <row r="38" spans="15:116" ht="12.75" x14ac:dyDescent="0.25">
      <c r="DI38" s="249"/>
      <c r="DJ38" s="249"/>
      <c r="DK38" s="249"/>
      <c r="DL38" s="249"/>
    </row>
    <row r="39" spans="15:116" ht="12.75" x14ac:dyDescent="0.25"/>
    <row r="40" spans="15:116" ht="12.75" x14ac:dyDescent="0.25"/>
    <row r="41" spans="15:116" ht="12.75" x14ac:dyDescent="0.25"/>
    <row r="42" spans="15:116" ht="12.75" x14ac:dyDescent="0.25"/>
    <row r="43" spans="15:116" ht="12.75" x14ac:dyDescent="0.25">
      <c r="O43" s="249"/>
      <c r="P43" s="249"/>
      <c r="Q43" s="249"/>
      <c r="R43" s="249"/>
      <c r="S43" s="249"/>
      <c r="T43" s="249"/>
      <c r="U43" s="249"/>
      <c r="V43" s="249"/>
      <c r="W43" s="249"/>
      <c r="X43" s="249"/>
      <c r="Y43" s="249"/>
      <c r="Z43" s="249"/>
      <c r="AA43" s="249"/>
      <c r="AB43" s="249"/>
      <c r="AC43" s="249"/>
      <c r="AD43" s="249"/>
      <c r="AE43" s="249"/>
      <c r="AF43" s="249"/>
      <c r="AG43" s="249"/>
      <c r="AH43" s="249"/>
      <c r="AI43" s="249"/>
      <c r="AJ43" s="249"/>
      <c r="AK43" s="249"/>
      <c r="AL43" s="249"/>
      <c r="AM43" s="249"/>
      <c r="AN43" s="249"/>
      <c r="AO43" s="249"/>
      <c r="AP43" s="249"/>
      <c r="AQ43" s="249"/>
      <c r="AR43" s="249"/>
      <c r="AS43" s="249"/>
      <c r="AT43" s="249"/>
      <c r="AU43" s="249"/>
      <c r="AV43" s="249"/>
      <c r="AW43" s="249"/>
      <c r="AX43" s="249"/>
      <c r="AY43" s="249"/>
      <c r="AZ43" s="249"/>
      <c r="BA43" s="249"/>
      <c r="BB43" s="249"/>
      <c r="BC43" s="249"/>
      <c r="BD43" s="249"/>
      <c r="BE43" s="249"/>
      <c r="BF43" s="249"/>
      <c r="BG43" s="249"/>
      <c r="BH43" s="249"/>
      <c r="BI43" s="249"/>
      <c r="BJ43" s="249"/>
      <c r="BK43" s="249"/>
      <c r="BL43" s="249"/>
      <c r="BM43" s="249"/>
      <c r="BN43" s="249"/>
      <c r="BO43" s="249"/>
      <c r="BP43" s="249"/>
      <c r="BQ43" s="249"/>
      <c r="BR43" s="249"/>
      <c r="BS43" s="249"/>
      <c r="BT43" s="249"/>
      <c r="BU43" s="249"/>
      <c r="BV43" s="249"/>
      <c r="BW43" s="249"/>
      <c r="BX43" s="249"/>
      <c r="BY43" s="249"/>
      <c r="BZ43" s="249"/>
      <c r="CA43" s="249"/>
      <c r="CB43" s="249"/>
      <c r="CC43" s="249"/>
      <c r="CD43" s="249"/>
      <c r="CE43" s="249"/>
      <c r="CF43" s="249"/>
      <c r="CG43" s="249"/>
      <c r="CH43" s="249"/>
      <c r="CI43" s="249"/>
      <c r="CJ43" s="249"/>
      <c r="CK43" s="249"/>
      <c r="CL43" s="249"/>
      <c r="CM43" s="249"/>
      <c r="CN43" s="249"/>
      <c r="CO43" s="249"/>
      <c r="CP43" s="249"/>
      <c r="CQ43" s="249"/>
      <c r="CR43" s="249"/>
      <c r="CS43" s="249"/>
      <c r="CT43" s="249"/>
      <c r="CU43" s="249"/>
      <c r="CV43" s="249"/>
      <c r="CW43" s="249"/>
      <c r="CX43" s="249"/>
      <c r="CY43" s="249"/>
      <c r="CZ43" s="249"/>
      <c r="DA43" s="249"/>
      <c r="DB43" s="249"/>
      <c r="DC43" s="249"/>
      <c r="DD43" s="249"/>
      <c r="DE43" s="249"/>
      <c r="DF43" s="249"/>
      <c r="DG43" s="249"/>
      <c r="DH43" s="249"/>
      <c r="DI43" s="249"/>
      <c r="DJ43" s="249"/>
      <c r="DK43" s="249"/>
      <c r="DL43" s="249"/>
    </row>
    <row r="44" spans="15:116" ht="12.75" x14ac:dyDescent="0.25">
      <c r="DL44" s="249"/>
    </row>
    <row r="45" spans="15:116" ht="12.75" x14ac:dyDescent="0.25"/>
    <row r="46" spans="15:116" ht="12.75" x14ac:dyDescent="0.25">
      <c r="DA46" s="249"/>
      <c r="DB46" s="249"/>
      <c r="DC46" s="249"/>
      <c r="DD46" s="249"/>
      <c r="DE46" s="249"/>
      <c r="DF46" s="249"/>
      <c r="DG46" s="249"/>
      <c r="DH46" s="249"/>
      <c r="DI46" s="249"/>
      <c r="DJ46" s="249"/>
      <c r="DK46" s="249"/>
      <c r="DL46" s="249"/>
    </row>
    <row r="47" spans="15:116" ht="12.75" x14ac:dyDescent="0.25"/>
    <row r="48" spans="15:116" ht="12.75" x14ac:dyDescent="0.25"/>
    <row r="49" spans="104:116" ht="12.75" x14ac:dyDescent="0.25"/>
    <row r="50" spans="104:116" ht="12.75" x14ac:dyDescent="0.25">
      <c r="CZ50" s="249"/>
      <c r="DA50" s="249"/>
      <c r="DB50" s="249"/>
      <c r="DC50" s="249"/>
      <c r="DD50" s="249"/>
      <c r="DE50" s="249"/>
      <c r="DF50" s="249"/>
      <c r="DG50" s="249"/>
      <c r="DH50" s="249"/>
      <c r="DI50" s="249"/>
      <c r="DJ50" s="249"/>
      <c r="DK50" s="249"/>
      <c r="DL50" s="249"/>
    </row>
    <row r="51" spans="104:116" ht="12.75" x14ac:dyDescent="0.25"/>
    <row r="52" spans="104:116" ht="12.75" x14ac:dyDescent="0.25"/>
    <row r="53" spans="104:116" ht="12.75" x14ac:dyDescent="0.25">
      <c r="DL53" s="249"/>
    </row>
    <row r="54" spans="104:116" ht="12.75" x14ac:dyDescent="0.25"/>
    <row r="55" spans="104:116" ht="12.75" x14ac:dyDescent="0.25"/>
    <row r="56" spans="104:116" ht="12.75" x14ac:dyDescent="0.25"/>
    <row r="57" spans="104:116" ht="12.75" x14ac:dyDescent="0.25"/>
    <row r="58" spans="104:116" ht="12.75" x14ac:dyDescent="0.25"/>
    <row r="59" spans="104:116" ht="12.75" x14ac:dyDescent="0.25"/>
    <row r="60" spans="104:116" ht="12.75" x14ac:dyDescent="0.25"/>
    <row r="61" spans="104:116" ht="12.75" x14ac:dyDescent="0.25"/>
    <row r="62" spans="104:116" ht="12.75" x14ac:dyDescent="0.25"/>
    <row r="63" spans="104:116" ht="12.75" x14ac:dyDescent="0.25"/>
    <row r="64" spans="104:116" ht="12.75" x14ac:dyDescent="0.25"/>
    <row r="65" spans="107:116" ht="12.75" x14ac:dyDescent="0.25"/>
    <row r="66" spans="107:116" ht="12.75" x14ac:dyDescent="0.25"/>
    <row r="67" spans="107:116" ht="12.75" x14ac:dyDescent="0.25">
      <c r="DC67" s="249"/>
      <c r="DD67" s="249"/>
      <c r="DE67" s="249"/>
      <c r="DF67" s="249"/>
      <c r="DG67" s="249"/>
      <c r="DH67" s="249"/>
      <c r="DI67" s="249"/>
      <c r="DJ67" s="249"/>
      <c r="DK67" s="249"/>
      <c r="DL67" s="249"/>
    </row>
    <row r="68" spans="107:116" ht="12.75" x14ac:dyDescent="0.25"/>
    <row r="69" spans="107:116" ht="12.75" x14ac:dyDescent="0.25"/>
    <row r="70" spans="107:116" ht="12.75" x14ac:dyDescent="0.25"/>
    <row r="71" spans="107:116" ht="12.75" x14ac:dyDescent="0.25"/>
    <row r="72" spans="107:116" ht="12.75" x14ac:dyDescent="0.25"/>
    <row r="73" spans="107:116" ht="12.75" x14ac:dyDescent="0.25"/>
    <row r="74" spans="107:116" ht="12.75" x14ac:dyDescent="0.25"/>
    <row r="75" spans="107:116" ht="12.75" x14ac:dyDescent="0.25"/>
    <row r="76" spans="107:116" ht="12.75" x14ac:dyDescent="0.25"/>
    <row r="77" spans="107:116" ht="12.75" x14ac:dyDescent="0.25"/>
    <row r="78" spans="107:116" ht="12.75" x14ac:dyDescent="0.25"/>
    <row r="79" spans="107:116" ht="12.75" x14ac:dyDescent="0.25"/>
    <row r="80" spans="107:116" ht="12.75" x14ac:dyDescent="0.25"/>
    <row r="81" ht="12.75" x14ac:dyDescent="0.25"/>
    <row r="82" ht="12.75" x14ac:dyDescent="0.25"/>
    <row r="83" ht="12.75" x14ac:dyDescent="0.25"/>
    <row r="84" ht="12.75" x14ac:dyDescent="0.25"/>
    <row r="85" ht="12.75" x14ac:dyDescent="0.25"/>
    <row r="86" ht="12.75" x14ac:dyDescent="0.25"/>
    <row r="87" ht="12.75" x14ac:dyDescent="0.25"/>
    <row r="88" ht="12.75" x14ac:dyDescent="0.25"/>
    <row r="89" ht="12.75" x14ac:dyDescent="0.25"/>
  </sheetData>
  <sheetProtection algorithmName="SHA-512" hashValue="n4V3btj2JI4AuR5BjjjOnzYM53YQDvHdSmKghpNXSIFJcHK2KlTFwTScq07ktxCI6eeq5jKsL9YpfvZ2WqSyzQ==" saltValue="vzLPBb4t/flT7T61fLxJrQ==" spinCount="100000" sheet="1" objects="1" scenarios="1"/>
  <dataConsolidate/>
  <phoneticPr fontId="2"/>
  <printOptions horizontalCentered="1" verticalCentered="1"/>
  <pageMargins left="0" right="0" top="0" bottom="0" header="0" footer="0"/>
  <pageSetup paperSize="9" scale="47"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heetViews>
  <sheetFormatPr defaultColWidth="0" defaultRowHeight="13.5" customHeight="1" zeroHeight="1" x14ac:dyDescent="0.25"/>
  <cols>
    <col min="1" max="36" width="2.46484375" style="251" customWidth="1"/>
    <col min="37" max="44" width="17" style="251" customWidth="1"/>
    <col min="45" max="45" width="6.1328125" style="257" customWidth="1"/>
    <col min="46" max="46" width="3" style="255" customWidth="1"/>
    <col min="47" max="47" width="19.1328125" style="251" hidden="1" customWidth="1"/>
    <col min="48" max="52" width="12.6640625" style="251" hidden="1" customWidth="1"/>
    <col min="53" max="16384" width="8.6640625" style="251" hidden="1"/>
  </cols>
  <sheetData>
    <row r="1" spans="1:46" ht="12.75" x14ac:dyDescent="0.25">
      <c r="AS1" s="251"/>
      <c r="AT1" s="251"/>
    </row>
    <row r="2" spans="1:46" ht="12.75" x14ac:dyDescent="0.25">
      <c r="AS2" s="251"/>
      <c r="AT2" s="251"/>
    </row>
    <row r="3" spans="1:46" ht="12.75" x14ac:dyDescent="0.25">
      <c r="AS3" s="251"/>
      <c r="AT3" s="251"/>
    </row>
    <row r="4" spans="1:46" ht="12.75" x14ac:dyDescent="0.25">
      <c r="AS4" s="251"/>
      <c r="AT4" s="251"/>
    </row>
    <row r="5" spans="1:46" ht="16.149999999999999" x14ac:dyDescent="0.25">
      <c r="A5" s="252" t="s">
        <v>476</v>
      </c>
      <c r="B5" s="253"/>
      <c r="C5" s="253"/>
      <c r="D5" s="253"/>
      <c r="E5" s="253"/>
      <c r="F5" s="253"/>
      <c r="G5" s="253"/>
      <c r="H5" s="253"/>
      <c r="I5" s="253"/>
      <c r="J5" s="253"/>
      <c r="K5" s="253"/>
      <c r="L5" s="253"/>
      <c r="M5" s="253"/>
      <c r="N5" s="253"/>
      <c r="O5" s="253"/>
      <c r="P5" s="253"/>
      <c r="Q5" s="253"/>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4"/>
    </row>
    <row r="6" spans="1:46" ht="12.75" x14ac:dyDescent="0.25">
      <c r="A6" s="255"/>
      <c r="AK6" s="256" t="s">
        <v>477</v>
      </c>
      <c r="AL6" s="256"/>
      <c r="AM6" s="256"/>
      <c r="AN6" s="256"/>
    </row>
    <row r="7" spans="1:46" ht="13.5" customHeight="1" x14ac:dyDescent="0.25">
      <c r="A7" s="255"/>
      <c r="AK7" s="258"/>
      <c r="AL7" s="259"/>
      <c r="AM7" s="259"/>
      <c r="AN7" s="260"/>
      <c r="AO7" s="1151" t="s">
        <v>478</v>
      </c>
      <c r="AP7" s="261"/>
      <c r="AQ7" s="262" t="s">
        <v>479</v>
      </c>
      <c r="AR7" s="263"/>
    </row>
    <row r="8" spans="1:46" ht="12.75" x14ac:dyDescent="0.25">
      <c r="A8" s="255"/>
      <c r="AK8" s="264"/>
      <c r="AL8" s="265"/>
      <c r="AM8" s="265"/>
      <c r="AN8" s="266"/>
      <c r="AO8" s="1152"/>
      <c r="AP8" s="267" t="s">
        <v>480</v>
      </c>
      <c r="AQ8" s="268" t="s">
        <v>481</v>
      </c>
      <c r="AR8" s="269" t="s">
        <v>482</v>
      </c>
    </row>
    <row r="9" spans="1:46" ht="12.75" x14ac:dyDescent="0.25">
      <c r="A9" s="255"/>
      <c r="AK9" s="1163" t="s">
        <v>483</v>
      </c>
      <c r="AL9" s="1164"/>
      <c r="AM9" s="1164"/>
      <c r="AN9" s="1165"/>
      <c r="AO9" s="270">
        <v>6977309</v>
      </c>
      <c r="AP9" s="270">
        <v>75142</v>
      </c>
      <c r="AQ9" s="271">
        <v>73824</v>
      </c>
      <c r="AR9" s="272">
        <v>1.8</v>
      </c>
    </row>
    <row r="10" spans="1:46" ht="13.5" customHeight="1" x14ac:dyDescent="0.25">
      <c r="A10" s="255"/>
      <c r="AK10" s="1163" t="s">
        <v>484</v>
      </c>
      <c r="AL10" s="1164"/>
      <c r="AM10" s="1164"/>
      <c r="AN10" s="1165"/>
      <c r="AO10" s="273">
        <v>1078025</v>
      </c>
      <c r="AP10" s="273">
        <v>11610</v>
      </c>
      <c r="AQ10" s="274">
        <v>6244</v>
      </c>
      <c r="AR10" s="275">
        <v>85.9</v>
      </c>
    </row>
    <row r="11" spans="1:46" ht="13.5" customHeight="1" x14ac:dyDescent="0.25">
      <c r="A11" s="255"/>
      <c r="AK11" s="1163" t="s">
        <v>485</v>
      </c>
      <c r="AL11" s="1164"/>
      <c r="AM11" s="1164"/>
      <c r="AN11" s="1165"/>
      <c r="AO11" s="273" t="s">
        <v>486</v>
      </c>
      <c r="AP11" s="273" t="s">
        <v>486</v>
      </c>
      <c r="AQ11" s="274">
        <v>1048</v>
      </c>
      <c r="AR11" s="275" t="s">
        <v>486</v>
      </c>
    </row>
    <row r="12" spans="1:46" ht="13.5" customHeight="1" x14ac:dyDescent="0.25">
      <c r="A12" s="255"/>
      <c r="AK12" s="1163" t="s">
        <v>487</v>
      </c>
      <c r="AL12" s="1164"/>
      <c r="AM12" s="1164"/>
      <c r="AN12" s="1165"/>
      <c r="AO12" s="273" t="s">
        <v>486</v>
      </c>
      <c r="AP12" s="273" t="s">
        <v>486</v>
      </c>
      <c r="AQ12" s="274">
        <v>8</v>
      </c>
      <c r="AR12" s="275" t="s">
        <v>486</v>
      </c>
    </row>
    <row r="13" spans="1:46" ht="13.5" customHeight="1" x14ac:dyDescent="0.25">
      <c r="A13" s="255"/>
      <c r="AK13" s="1163" t="s">
        <v>488</v>
      </c>
      <c r="AL13" s="1164"/>
      <c r="AM13" s="1164"/>
      <c r="AN13" s="1165"/>
      <c r="AO13" s="273">
        <v>248563</v>
      </c>
      <c r="AP13" s="273">
        <v>2677</v>
      </c>
      <c r="AQ13" s="274">
        <v>2350</v>
      </c>
      <c r="AR13" s="275">
        <v>13.9</v>
      </c>
    </row>
    <row r="14" spans="1:46" ht="13.5" customHeight="1" x14ac:dyDescent="0.25">
      <c r="A14" s="255"/>
      <c r="AK14" s="1163" t="s">
        <v>489</v>
      </c>
      <c r="AL14" s="1164"/>
      <c r="AM14" s="1164"/>
      <c r="AN14" s="1165"/>
      <c r="AO14" s="273">
        <v>80940</v>
      </c>
      <c r="AP14" s="273">
        <v>872</v>
      </c>
      <c r="AQ14" s="274">
        <v>1698</v>
      </c>
      <c r="AR14" s="275">
        <v>-48.6</v>
      </c>
    </row>
    <row r="15" spans="1:46" ht="13.5" customHeight="1" x14ac:dyDescent="0.25">
      <c r="A15" s="255"/>
      <c r="AK15" s="1166" t="s">
        <v>490</v>
      </c>
      <c r="AL15" s="1167"/>
      <c r="AM15" s="1167"/>
      <c r="AN15" s="1168"/>
      <c r="AO15" s="273">
        <v>-281016</v>
      </c>
      <c r="AP15" s="273">
        <v>-3026</v>
      </c>
      <c r="AQ15" s="274">
        <v>-3564</v>
      </c>
      <c r="AR15" s="275">
        <v>-15.1</v>
      </c>
    </row>
    <row r="16" spans="1:46" ht="12.75" x14ac:dyDescent="0.25">
      <c r="A16" s="255"/>
      <c r="AK16" s="1166" t="s">
        <v>177</v>
      </c>
      <c r="AL16" s="1167"/>
      <c r="AM16" s="1167"/>
      <c r="AN16" s="1168"/>
      <c r="AO16" s="273">
        <v>8103821</v>
      </c>
      <c r="AP16" s="273">
        <v>87274</v>
      </c>
      <c r="AQ16" s="274">
        <v>81608</v>
      </c>
      <c r="AR16" s="275">
        <v>6.9</v>
      </c>
    </row>
    <row r="17" spans="1:46" ht="12.75" x14ac:dyDescent="0.25">
      <c r="A17" s="255"/>
    </row>
    <row r="18" spans="1:46" ht="12.75" x14ac:dyDescent="0.25">
      <c r="A18" s="255"/>
      <c r="AQ18" s="276"/>
      <c r="AR18" s="276"/>
    </row>
    <row r="19" spans="1:46" ht="12.75" x14ac:dyDescent="0.25">
      <c r="A19" s="255"/>
      <c r="AK19" s="251" t="s">
        <v>491</v>
      </c>
    </row>
    <row r="20" spans="1:46" ht="12.75" x14ac:dyDescent="0.25">
      <c r="A20" s="255"/>
      <c r="AK20" s="277"/>
      <c r="AL20" s="278"/>
      <c r="AM20" s="278"/>
      <c r="AN20" s="279"/>
      <c r="AO20" s="280" t="s">
        <v>492</v>
      </c>
      <c r="AP20" s="281" t="s">
        <v>493</v>
      </c>
      <c r="AQ20" s="282" t="s">
        <v>494</v>
      </c>
      <c r="AR20" s="283"/>
    </row>
    <row r="21" spans="1:46" s="256" customFormat="1" ht="12.75" x14ac:dyDescent="0.25">
      <c r="A21" s="284"/>
      <c r="AK21" s="1169" t="s">
        <v>495</v>
      </c>
      <c r="AL21" s="1170"/>
      <c r="AM21" s="1170"/>
      <c r="AN21" s="1171"/>
      <c r="AO21" s="285">
        <v>8.1300000000000008</v>
      </c>
      <c r="AP21" s="286">
        <v>7.59</v>
      </c>
      <c r="AQ21" s="287">
        <v>0.54</v>
      </c>
      <c r="AS21" s="288"/>
      <c r="AT21" s="284"/>
    </row>
    <row r="22" spans="1:46" s="256" customFormat="1" ht="12.75" x14ac:dyDescent="0.25">
      <c r="A22" s="284"/>
      <c r="AK22" s="1169" t="s">
        <v>496</v>
      </c>
      <c r="AL22" s="1170"/>
      <c r="AM22" s="1170"/>
      <c r="AN22" s="1171"/>
      <c r="AO22" s="289">
        <v>95.1</v>
      </c>
      <c r="AP22" s="290">
        <v>98.2</v>
      </c>
      <c r="AQ22" s="291">
        <v>-3.1</v>
      </c>
      <c r="AR22" s="276"/>
      <c r="AS22" s="288"/>
      <c r="AT22" s="284"/>
    </row>
    <row r="23" spans="1:46" s="256" customFormat="1" ht="12.75" x14ac:dyDescent="0.25">
      <c r="A23" s="284"/>
      <c r="AP23" s="276"/>
      <c r="AQ23" s="276"/>
      <c r="AR23" s="276"/>
      <c r="AS23" s="288"/>
      <c r="AT23" s="284"/>
    </row>
    <row r="24" spans="1:46" s="256" customFormat="1" ht="12.75" x14ac:dyDescent="0.25">
      <c r="A24" s="284"/>
      <c r="AP24" s="276"/>
      <c r="AQ24" s="276"/>
      <c r="AR24" s="276"/>
      <c r="AS24" s="288"/>
      <c r="AT24" s="284"/>
    </row>
    <row r="25" spans="1:46" s="256" customFormat="1" ht="12.75" x14ac:dyDescent="0.25">
      <c r="A25" s="292"/>
      <c r="B25" s="293"/>
      <c r="C25" s="293"/>
      <c r="D25" s="293"/>
      <c r="E25" s="293"/>
      <c r="F25" s="293"/>
      <c r="G25" s="293"/>
      <c r="H25" s="293"/>
      <c r="I25" s="293"/>
      <c r="J25" s="293"/>
      <c r="K25" s="293"/>
      <c r="L25" s="293"/>
      <c r="M25" s="293"/>
      <c r="N25" s="293"/>
      <c r="O25" s="293"/>
      <c r="P25" s="293"/>
      <c r="Q25" s="293"/>
      <c r="R25" s="293"/>
      <c r="S25" s="293"/>
      <c r="T25" s="293"/>
      <c r="U25" s="293"/>
      <c r="V25" s="293"/>
      <c r="W25" s="293"/>
      <c r="X25" s="293"/>
      <c r="Y25" s="293"/>
      <c r="Z25" s="293"/>
      <c r="AA25" s="293"/>
      <c r="AB25" s="293"/>
      <c r="AC25" s="293"/>
      <c r="AD25" s="293"/>
      <c r="AE25" s="293"/>
      <c r="AF25" s="293"/>
      <c r="AG25" s="293"/>
      <c r="AH25" s="293"/>
      <c r="AI25" s="293"/>
      <c r="AJ25" s="293"/>
      <c r="AK25" s="293"/>
      <c r="AL25" s="293"/>
      <c r="AM25" s="293"/>
      <c r="AN25" s="293"/>
      <c r="AO25" s="293"/>
      <c r="AP25" s="294"/>
      <c r="AQ25" s="294"/>
      <c r="AR25" s="294"/>
      <c r="AS25" s="295"/>
      <c r="AT25" s="284"/>
    </row>
    <row r="26" spans="1:46" s="256" customFormat="1" ht="12.75" x14ac:dyDescent="0.25">
      <c r="A26" s="1162" t="s">
        <v>497</v>
      </c>
      <c r="B26" s="1162"/>
      <c r="C26" s="1162"/>
      <c r="D26" s="1162"/>
      <c r="E26" s="1162"/>
      <c r="F26" s="1162"/>
      <c r="G26" s="1162"/>
      <c r="H26" s="1162"/>
      <c r="I26" s="1162"/>
      <c r="J26" s="1162"/>
      <c r="K26" s="1162"/>
      <c r="L26" s="1162"/>
      <c r="M26" s="1162"/>
      <c r="N26" s="1162"/>
      <c r="O26" s="1162"/>
      <c r="P26" s="1162"/>
      <c r="Q26" s="1162"/>
      <c r="R26" s="1162"/>
      <c r="S26" s="1162"/>
      <c r="T26" s="1162"/>
      <c r="U26" s="1162"/>
      <c r="V26" s="1162"/>
      <c r="W26" s="1162"/>
      <c r="X26" s="1162"/>
      <c r="Y26" s="1162"/>
      <c r="Z26" s="1162"/>
      <c r="AA26" s="1162"/>
      <c r="AB26" s="1162"/>
      <c r="AC26" s="1162"/>
      <c r="AD26" s="1162"/>
      <c r="AE26" s="1162"/>
      <c r="AF26" s="1162"/>
      <c r="AG26" s="1162"/>
      <c r="AH26" s="1162"/>
      <c r="AI26" s="1162"/>
      <c r="AJ26" s="1162"/>
      <c r="AK26" s="1162"/>
      <c r="AL26" s="1162"/>
      <c r="AM26" s="1162"/>
      <c r="AN26" s="1162"/>
      <c r="AO26" s="1162"/>
      <c r="AP26" s="1162"/>
      <c r="AQ26" s="1162"/>
      <c r="AR26" s="1162"/>
      <c r="AS26" s="1162"/>
    </row>
    <row r="27" spans="1:46" ht="12.75" x14ac:dyDescent="0.25">
      <c r="A27" s="296"/>
      <c r="AS27" s="251"/>
      <c r="AT27" s="251"/>
    </row>
    <row r="28" spans="1:46" ht="16.149999999999999" x14ac:dyDescent="0.25">
      <c r="A28" s="252" t="s">
        <v>498</v>
      </c>
      <c r="B28" s="253"/>
      <c r="C28" s="253"/>
      <c r="D28" s="253"/>
      <c r="E28" s="253"/>
      <c r="F28" s="253"/>
      <c r="G28" s="253"/>
      <c r="H28" s="253"/>
      <c r="I28" s="253"/>
      <c r="J28" s="253"/>
      <c r="K28" s="253"/>
      <c r="L28" s="253"/>
      <c r="M28" s="253"/>
      <c r="N28" s="253"/>
      <c r="O28" s="253"/>
      <c r="P28" s="253"/>
      <c r="Q28" s="253"/>
      <c r="R28" s="253"/>
      <c r="S28" s="253"/>
      <c r="T28" s="253"/>
      <c r="U28" s="253"/>
      <c r="V28" s="253"/>
      <c r="W28" s="253"/>
      <c r="X28" s="253"/>
      <c r="Y28" s="253"/>
      <c r="Z28" s="253"/>
      <c r="AA28" s="253"/>
      <c r="AB28" s="253"/>
      <c r="AC28" s="253"/>
      <c r="AD28" s="253"/>
      <c r="AE28" s="253"/>
      <c r="AF28" s="253"/>
      <c r="AG28" s="253"/>
      <c r="AH28" s="253"/>
      <c r="AI28" s="253"/>
      <c r="AJ28" s="253"/>
      <c r="AK28" s="253"/>
      <c r="AL28" s="253"/>
      <c r="AM28" s="253"/>
      <c r="AN28" s="253"/>
      <c r="AO28" s="253"/>
      <c r="AP28" s="253"/>
      <c r="AQ28" s="253"/>
      <c r="AR28" s="253"/>
      <c r="AS28" s="297"/>
    </row>
    <row r="29" spans="1:46" ht="12.75" x14ac:dyDescent="0.25">
      <c r="A29" s="255"/>
      <c r="AK29" s="256" t="s">
        <v>499</v>
      </c>
      <c r="AL29" s="256"/>
      <c r="AM29" s="256"/>
      <c r="AN29" s="256"/>
      <c r="AS29" s="298"/>
    </row>
    <row r="30" spans="1:46" ht="13.5" customHeight="1" x14ac:dyDescent="0.25">
      <c r="A30" s="255"/>
      <c r="AK30" s="258"/>
      <c r="AL30" s="259"/>
      <c r="AM30" s="259"/>
      <c r="AN30" s="260"/>
      <c r="AO30" s="1151" t="s">
        <v>478</v>
      </c>
      <c r="AP30" s="261"/>
      <c r="AQ30" s="262" t="s">
        <v>479</v>
      </c>
      <c r="AR30" s="263"/>
    </row>
    <row r="31" spans="1:46" ht="12.75" x14ac:dyDescent="0.25">
      <c r="A31" s="255"/>
      <c r="AK31" s="264"/>
      <c r="AL31" s="265"/>
      <c r="AM31" s="265"/>
      <c r="AN31" s="266"/>
      <c r="AO31" s="1152"/>
      <c r="AP31" s="267" t="s">
        <v>480</v>
      </c>
      <c r="AQ31" s="268" t="s">
        <v>481</v>
      </c>
      <c r="AR31" s="269" t="s">
        <v>482</v>
      </c>
    </row>
    <row r="32" spans="1:46" ht="27" customHeight="1" x14ac:dyDescent="0.25">
      <c r="A32" s="255"/>
      <c r="AK32" s="1153" t="s">
        <v>500</v>
      </c>
      <c r="AL32" s="1154"/>
      <c r="AM32" s="1154"/>
      <c r="AN32" s="1155"/>
      <c r="AO32" s="299">
        <v>4591750</v>
      </c>
      <c r="AP32" s="299">
        <v>49451</v>
      </c>
      <c r="AQ32" s="300">
        <v>42992</v>
      </c>
      <c r="AR32" s="301">
        <v>15</v>
      </c>
    </row>
    <row r="33" spans="1:46" ht="13.5" customHeight="1" x14ac:dyDescent="0.25">
      <c r="A33" s="255"/>
      <c r="AK33" s="1153" t="s">
        <v>501</v>
      </c>
      <c r="AL33" s="1154"/>
      <c r="AM33" s="1154"/>
      <c r="AN33" s="1155"/>
      <c r="AO33" s="299" t="s">
        <v>486</v>
      </c>
      <c r="AP33" s="299" t="s">
        <v>486</v>
      </c>
      <c r="AQ33" s="300" t="s">
        <v>486</v>
      </c>
      <c r="AR33" s="301" t="s">
        <v>486</v>
      </c>
    </row>
    <row r="34" spans="1:46" ht="27" customHeight="1" x14ac:dyDescent="0.25">
      <c r="A34" s="255"/>
      <c r="AK34" s="1153" t="s">
        <v>502</v>
      </c>
      <c r="AL34" s="1154"/>
      <c r="AM34" s="1154"/>
      <c r="AN34" s="1155"/>
      <c r="AO34" s="299" t="s">
        <v>486</v>
      </c>
      <c r="AP34" s="299" t="s">
        <v>486</v>
      </c>
      <c r="AQ34" s="300">
        <v>43</v>
      </c>
      <c r="AR34" s="301" t="s">
        <v>486</v>
      </c>
    </row>
    <row r="35" spans="1:46" ht="27" customHeight="1" x14ac:dyDescent="0.25">
      <c r="A35" s="255"/>
      <c r="AK35" s="1153" t="s">
        <v>503</v>
      </c>
      <c r="AL35" s="1154"/>
      <c r="AM35" s="1154"/>
      <c r="AN35" s="1155"/>
      <c r="AO35" s="299">
        <v>1627480</v>
      </c>
      <c r="AP35" s="299">
        <v>17527</v>
      </c>
      <c r="AQ35" s="300">
        <v>11969</v>
      </c>
      <c r="AR35" s="301">
        <v>46.4</v>
      </c>
    </row>
    <row r="36" spans="1:46" ht="27" customHeight="1" x14ac:dyDescent="0.25">
      <c r="A36" s="255"/>
      <c r="AK36" s="1153" t="s">
        <v>504</v>
      </c>
      <c r="AL36" s="1154"/>
      <c r="AM36" s="1154"/>
      <c r="AN36" s="1155"/>
      <c r="AO36" s="299">
        <v>323356</v>
      </c>
      <c r="AP36" s="299">
        <v>3482</v>
      </c>
      <c r="AQ36" s="300">
        <v>2138</v>
      </c>
      <c r="AR36" s="301">
        <v>62.9</v>
      </c>
    </row>
    <row r="37" spans="1:46" ht="13.5" customHeight="1" x14ac:dyDescent="0.25">
      <c r="A37" s="255"/>
      <c r="AK37" s="1153" t="s">
        <v>505</v>
      </c>
      <c r="AL37" s="1154"/>
      <c r="AM37" s="1154"/>
      <c r="AN37" s="1155"/>
      <c r="AO37" s="299">
        <v>3290</v>
      </c>
      <c r="AP37" s="299">
        <v>35</v>
      </c>
      <c r="AQ37" s="300">
        <v>592</v>
      </c>
      <c r="AR37" s="301">
        <v>-94.1</v>
      </c>
    </row>
    <row r="38" spans="1:46" ht="27" customHeight="1" x14ac:dyDescent="0.25">
      <c r="A38" s="255"/>
      <c r="AK38" s="1156" t="s">
        <v>506</v>
      </c>
      <c r="AL38" s="1157"/>
      <c r="AM38" s="1157"/>
      <c r="AN38" s="1158"/>
      <c r="AO38" s="302">
        <v>449</v>
      </c>
      <c r="AP38" s="302">
        <v>5</v>
      </c>
      <c r="AQ38" s="303">
        <v>2</v>
      </c>
      <c r="AR38" s="291">
        <v>150</v>
      </c>
      <c r="AS38" s="298"/>
    </row>
    <row r="39" spans="1:46" ht="12.75" x14ac:dyDescent="0.25">
      <c r="A39" s="255"/>
      <c r="AK39" s="1156" t="s">
        <v>507</v>
      </c>
      <c r="AL39" s="1157"/>
      <c r="AM39" s="1157"/>
      <c r="AN39" s="1158"/>
      <c r="AO39" s="299">
        <v>-400457</v>
      </c>
      <c r="AP39" s="299">
        <v>-4313</v>
      </c>
      <c r="AQ39" s="300">
        <v>-5777</v>
      </c>
      <c r="AR39" s="301">
        <v>-25.3</v>
      </c>
      <c r="AS39" s="298"/>
    </row>
    <row r="40" spans="1:46" ht="27" customHeight="1" x14ac:dyDescent="0.25">
      <c r="A40" s="255"/>
      <c r="AK40" s="1153" t="s">
        <v>508</v>
      </c>
      <c r="AL40" s="1154"/>
      <c r="AM40" s="1154"/>
      <c r="AN40" s="1155"/>
      <c r="AO40" s="299">
        <v>-4457306</v>
      </c>
      <c r="AP40" s="299">
        <v>-48003</v>
      </c>
      <c r="AQ40" s="300">
        <v>-36457</v>
      </c>
      <c r="AR40" s="301">
        <v>31.7</v>
      </c>
      <c r="AS40" s="298"/>
    </row>
    <row r="41" spans="1:46" ht="12.75" x14ac:dyDescent="0.25">
      <c r="A41" s="255"/>
      <c r="AK41" s="1159" t="s">
        <v>287</v>
      </c>
      <c r="AL41" s="1160"/>
      <c r="AM41" s="1160"/>
      <c r="AN41" s="1161"/>
      <c r="AO41" s="299">
        <v>1688562</v>
      </c>
      <c r="AP41" s="299">
        <v>18185</v>
      </c>
      <c r="AQ41" s="300">
        <v>15502</v>
      </c>
      <c r="AR41" s="301">
        <v>17.3</v>
      </c>
      <c r="AS41" s="298"/>
    </row>
    <row r="42" spans="1:46" ht="12.75" x14ac:dyDescent="0.25">
      <c r="A42" s="255"/>
      <c r="AK42" s="304"/>
      <c r="AQ42" s="276"/>
      <c r="AR42" s="276"/>
      <c r="AS42" s="298"/>
    </row>
    <row r="43" spans="1:46" ht="12.75" x14ac:dyDescent="0.25">
      <c r="A43" s="255"/>
      <c r="AP43" s="305"/>
      <c r="AQ43" s="276"/>
      <c r="AS43" s="298"/>
    </row>
    <row r="44" spans="1:46" ht="12.75" x14ac:dyDescent="0.25">
      <c r="A44" s="255"/>
      <c r="AQ44" s="276"/>
    </row>
    <row r="45" spans="1:46" ht="12.75" x14ac:dyDescent="0.25">
      <c r="A45" s="253"/>
      <c r="B45" s="253"/>
      <c r="C45" s="253"/>
      <c r="D45" s="253"/>
      <c r="E45" s="253"/>
      <c r="F45" s="253"/>
      <c r="G45" s="253"/>
      <c r="H45" s="253"/>
      <c r="I45" s="253"/>
      <c r="J45" s="253"/>
      <c r="K45" s="253"/>
      <c r="L45" s="253"/>
      <c r="M45" s="253"/>
      <c r="N45" s="253"/>
      <c r="O45" s="253"/>
      <c r="P45" s="253"/>
      <c r="Q45" s="253"/>
      <c r="R45" s="253"/>
      <c r="S45" s="253"/>
      <c r="T45" s="253"/>
      <c r="U45" s="253"/>
      <c r="V45" s="253"/>
      <c r="W45" s="253"/>
      <c r="X45" s="253"/>
      <c r="Y45" s="253"/>
      <c r="Z45" s="253"/>
      <c r="AA45" s="253"/>
      <c r="AB45" s="253"/>
      <c r="AC45" s="253"/>
      <c r="AD45" s="253"/>
      <c r="AE45" s="253"/>
      <c r="AF45" s="253"/>
      <c r="AG45" s="253"/>
      <c r="AH45" s="253"/>
      <c r="AI45" s="253"/>
      <c r="AJ45" s="253"/>
      <c r="AK45" s="253"/>
      <c r="AL45" s="253"/>
      <c r="AM45" s="253"/>
      <c r="AN45" s="253"/>
      <c r="AO45" s="253"/>
      <c r="AP45" s="253"/>
      <c r="AQ45" s="306"/>
      <c r="AR45" s="253"/>
      <c r="AS45" s="253"/>
      <c r="AT45" s="251"/>
    </row>
    <row r="46" spans="1:46" ht="12.75" x14ac:dyDescent="0.25">
      <c r="A46" s="307"/>
      <c r="B46" s="307"/>
      <c r="C46" s="307"/>
      <c r="D46" s="307"/>
      <c r="E46" s="307"/>
      <c r="F46" s="307"/>
      <c r="G46" s="307"/>
      <c r="H46" s="307"/>
      <c r="I46" s="307"/>
      <c r="J46" s="307"/>
      <c r="K46" s="307"/>
      <c r="L46" s="307"/>
      <c r="M46" s="307"/>
      <c r="N46" s="307"/>
      <c r="O46" s="307"/>
      <c r="P46" s="307"/>
      <c r="Q46" s="307"/>
      <c r="R46" s="307"/>
      <c r="S46" s="307"/>
      <c r="T46" s="307"/>
      <c r="U46" s="307"/>
      <c r="V46" s="307"/>
      <c r="W46" s="307"/>
      <c r="X46" s="307"/>
      <c r="Y46" s="307"/>
      <c r="Z46" s="307"/>
      <c r="AA46" s="307"/>
      <c r="AB46" s="307"/>
      <c r="AC46" s="307"/>
      <c r="AD46" s="307"/>
      <c r="AE46" s="307"/>
      <c r="AF46" s="307"/>
      <c r="AG46" s="307"/>
      <c r="AH46" s="307"/>
      <c r="AI46" s="307"/>
      <c r="AJ46" s="307"/>
      <c r="AK46" s="307"/>
      <c r="AL46" s="307"/>
      <c r="AM46" s="307"/>
      <c r="AN46" s="307"/>
      <c r="AO46" s="307"/>
      <c r="AP46" s="307"/>
      <c r="AQ46" s="307"/>
      <c r="AR46" s="307"/>
      <c r="AS46" s="307"/>
      <c r="AT46" s="251"/>
    </row>
    <row r="47" spans="1:46" ht="17.25" customHeight="1" x14ac:dyDescent="0.25">
      <c r="A47" s="308" t="s">
        <v>509</v>
      </c>
    </row>
    <row r="48" spans="1:46" ht="12.75" x14ac:dyDescent="0.25">
      <c r="A48" s="255"/>
      <c r="AK48" s="309" t="s">
        <v>510</v>
      </c>
      <c r="AL48" s="309"/>
      <c r="AM48" s="309"/>
      <c r="AN48" s="309"/>
      <c r="AO48" s="309"/>
      <c r="AP48" s="309"/>
      <c r="AQ48" s="310"/>
      <c r="AR48" s="309"/>
    </row>
    <row r="49" spans="1:44" ht="13.5" customHeight="1" x14ac:dyDescent="0.25">
      <c r="A49" s="255"/>
      <c r="AK49" s="311"/>
      <c r="AL49" s="312"/>
      <c r="AM49" s="1146" t="s">
        <v>478</v>
      </c>
      <c r="AN49" s="1148" t="s">
        <v>511</v>
      </c>
      <c r="AO49" s="1149"/>
      <c r="AP49" s="1149"/>
      <c r="AQ49" s="1149"/>
      <c r="AR49" s="1150"/>
    </row>
    <row r="50" spans="1:44" ht="12.75" x14ac:dyDescent="0.25">
      <c r="A50" s="255"/>
      <c r="AK50" s="313"/>
      <c r="AL50" s="314"/>
      <c r="AM50" s="1147"/>
      <c r="AN50" s="315" t="s">
        <v>512</v>
      </c>
      <c r="AO50" s="316" t="s">
        <v>513</v>
      </c>
      <c r="AP50" s="317" t="s">
        <v>514</v>
      </c>
      <c r="AQ50" s="318" t="s">
        <v>515</v>
      </c>
      <c r="AR50" s="319" t="s">
        <v>516</v>
      </c>
    </row>
    <row r="51" spans="1:44" ht="12.75" x14ac:dyDescent="0.25">
      <c r="A51" s="255"/>
      <c r="AK51" s="311" t="s">
        <v>517</v>
      </c>
      <c r="AL51" s="312"/>
      <c r="AM51" s="320">
        <v>3067643</v>
      </c>
      <c r="AN51" s="321">
        <v>31615</v>
      </c>
      <c r="AO51" s="322">
        <v>-3.6</v>
      </c>
      <c r="AP51" s="323">
        <v>62383</v>
      </c>
      <c r="AQ51" s="324">
        <v>14.1</v>
      </c>
      <c r="AR51" s="325">
        <v>-17.7</v>
      </c>
    </row>
    <row r="52" spans="1:44" ht="12.75" x14ac:dyDescent="0.25">
      <c r="A52" s="255"/>
      <c r="AK52" s="326"/>
      <c r="AL52" s="327" t="s">
        <v>518</v>
      </c>
      <c r="AM52" s="328">
        <v>1462912</v>
      </c>
      <c r="AN52" s="329">
        <v>15077</v>
      </c>
      <c r="AO52" s="330">
        <v>-36.9</v>
      </c>
      <c r="AP52" s="331">
        <v>35325</v>
      </c>
      <c r="AQ52" s="332">
        <v>7.6</v>
      </c>
      <c r="AR52" s="333">
        <v>-44.5</v>
      </c>
    </row>
    <row r="53" spans="1:44" ht="12.75" x14ac:dyDescent="0.25">
      <c r="A53" s="255"/>
      <c r="AK53" s="311" t="s">
        <v>519</v>
      </c>
      <c r="AL53" s="312"/>
      <c r="AM53" s="320">
        <v>3211007</v>
      </c>
      <c r="AN53" s="321">
        <v>33366</v>
      </c>
      <c r="AO53" s="322">
        <v>5.5</v>
      </c>
      <c r="AP53" s="323">
        <v>63812</v>
      </c>
      <c r="AQ53" s="324">
        <v>2.2999999999999998</v>
      </c>
      <c r="AR53" s="325">
        <v>3.2</v>
      </c>
    </row>
    <row r="54" spans="1:44" ht="12.75" x14ac:dyDescent="0.25">
      <c r="A54" s="255"/>
      <c r="AK54" s="326"/>
      <c r="AL54" s="327" t="s">
        <v>518</v>
      </c>
      <c r="AM54" s="328">
        <v>1879139</v>
      </c>
      <c r="AN54" s="329">
        <v>19526</v>
      </c>
      <c r="AO54" s="330">
        <v>29.5</v>
      </c>
      <c r="AP54" s="331">
        <v>33848</v>
      </c>
      <c r="AQ54" s="332">
        <v>-4.2</v>
      </c>
      <c r="AR54" s="333">
        <v>33.700000000000003</v>
      </c>
    </row>
    <row r="55" spans="1:44" ht="12.75" x14ac:dyDescent="0.25">
      <c r="A55" s="255"/>
      <c r="AK55" s="311" t="s">
        <v>520</v>
      </c>
      <c r="AL55" s="312"/>
      <c r="AM55" s="320">
        <v>4499070</v>
      </c>
      <c r="AN55" s="321">
        <v>47285</v>
      </c>
      <c r="AO55" s="322">
        <v>41.7</v>
      </c>
      <c r="AP55" s="323">
        <v>54225</v>
      </c>
      <c r="AQ55" s="324">
        <v>-15</v>
      </c>
      <c r="AR55" s="325">
        <v>56.7</v>
      </c>
    </row>
    <row r="56" spans="1:44" ht="12.75" x14ac:dyDescent="0.25">
      <c r="A56" s="255"/>
      <c r="AK56" s="326"/>
      <c r="AL56" s="327" t="s">
        <v>518</v>
      </c>
      <c r="AM56" s="328">
        <v>1984833</v>
      </c>
      <c r="AN56" s="329">
        <v>20861</v>
      </c>
      <c r="AO56" s="330">
        <v>6.8</v>
      </c>
      <c r="AP56" s="331">
        <v>27337</v>
      </c>
      <c r="AQ56" s="332">
        <v>-19.2</v>
      </c>
      <c r="AR56" s="333">
        <v>26</v>
      </c>
    </row>
    <row r="57" spans="1:44" ht="12.75" x14ac:dyDescent="0.25">
      <c r="A57" s="255"/>
      <c r="AK57" s="311" t="s">
        <v>521</v>
      </c>
      <c r="AL57" s="312"/>
      <c r="AM57" s="320">
        <v>3677262</v>
      </c>
      <c r="AN57" s="321">
        <v>39079</v>
      </c>
      <c r="AO57" s="322">
        <v>-17.399999999999999</v>
      </c>
      <c r="AP57" s="323">
        <v>54016</v>
      </c>
      <c r="AQ57" s="324">
        <v>-0.4</v>
      </c>
      <c r="AR57" s="325">
        <v>-17</v>
      </c>
    </row>
    <row r="58" spans="1:44" ht="12.75" x14ac:dyDescent="0.25">
      <c r="A58" s="255"/>
      <c r="AK58" s="326"/>
      <c r="AL58" s="327" t="s">
        <v>518</v>
      </c>
      <c r="AM58" s="328">
        <v>1916075</v>
      </c>
      <c r="AN58" s="329">
        <v>20363</v>
      </c>
      <c r="AO58" s="330">
        <v>-2.4</v>
      </c>
      <c r="AP58" s="331">
        <v>28078</v>
      </c>
      <c r="AQ58" s="332">
        <v>2.7</v>
      </c>
      <c r="AR58" s="333">
        <v>-5.0999999999999996</v>
      </c>
    </row>
    <row r="59" spans="1:44" ht="12.75" x14ac:dyDescent="0.25">
      <c r="A59" s="255"/>
      <c r="AK59" s="311" t="s">
        <v>522</v>
      </c>
      <c r="AL59" s="312"/>
      <c r="AM59" s="320">
        <v>4107697</v>
      </c>
      <c r="AN59" s="321">
        <v>44238</v>
      </c>
      <c r="AO59" s="322">
        <v>13.2</v>
      </c>
      <c r="AP59" s="323">
        <v>52786</v>
      </c>
      <c r="AQ59" s="324">
        <v>-2.2999999999999998</v>
      </c>
      <c r="AR59" s="325">
        <v>15.5</v>
      </c>
    </row>
    <row r="60" spans="1:44" ht="12.75" x14ac:dyDescent="0.25">
      <c r="A60" s="255"/>
      <c r="AK60" s="326"/>
      <c r="AL60" s="327" t="s">
        <v>518</v>
      </c>
      <c r="AM60" s="328">
        <v>2136760</v>
      </c>
      <c r="AN60" s="329">
        <v>23012</v>
      </c>
      <c r="AO60" s="330">
        <v>13</v>
      </c>
      <c r="AP60" s="331">
        <v>28742</v>
      </c>
      <c r="AQ60" s="332">
        <v>2.4</v>
      </c>
      <c r="AR60" s="333">
        <v>10.6</v>
      </c>
    </row>
    <row r="61" spans="1:44" ht="12.75" x14ac:dyDescent="0.25">
      <c r="A61" s="255"/>
      <c r="AK61" s="311" t="s">
        <v>523</v>
      </c>
      <c r="AL61" s="334"/>
      <c r="AM61" s="320">
        <v>3712536</v>
      </c>
      <c r="AN61" s="321">
        <v>39117</v>
      </c>
      <c r="AO61" s="322">
        <v>7.9</v>
      </c>
      <c r="AP61" s="323">
        <v>57444</v>
      </c>
      <c r="AQ61" s="335">
        <v>-0.3</v>
      </c>
      <c r="AR61" s="325">
        <v>8.1999999999999993</v>
      </c>
    </row>
    <row r="62" spans="1:44" ht="12.75" x14ac:dyDescent="0.25">
      <c r="A62" s="255"/>
      <c r="AK62" s="326"/>
      <c r="AL62" s="327" t="s">
        <v>518</v>
      </c>
      <c r="AM62" s="328">
        <v>1875944</v>
      </c>
      <c r="AN62" s="329">
        <v>19768</v>
      </c>
      <c r="AO62" s="330">
        <v>2</v>
      </c>
      <c r="AP62" s="331">
        <v>30666</v>
      </c>
      <c r="AQ62" s="332">
        <v>-2.1</v>
      </c>
      <c r="AR62" s="333">
        <v>4.0999999999999996</v>
      </c>
    </row>
    <row r="63" spans="1:44" ht="12.75" x14ac:dyDescent="0.25">
      <c r="A63" s="255"/>
    </row>
    <row r="64" spans="1:44" ht="12.75" x14ac:dyDescent="0.25">
      <c r="A64" s="255"/>
    </row>
    <row r="65" spans="1:46" ht="12.75" x14ac:dyDescent="0.25">
      <c r="A65" s="255"/>
    </row>
    <row r="66" spans="1:46" ht="12.75" x14ac:dyDescent="0.25">
      <c r="A66" s="336"/>
      <c r="B66" s="307"/>
      <c r="C66" s="307"/>
      <c r="D66" s="307"/>
      <c r="E66" s="307"/>
      <c r="F66" s="307"/>
      <c r="G66" s="307"/>
      <c r="H66" s="307"/>
      <c r="I66" s="307"/>
      <c r="J66" s="307"/>
      <c r="K66" s="307"/>
      <c r="L66" s="307"/>
      <c r="M66" s="307"/>
      <c r="N66" s="307"/>
      <c r="O66" s="307"/>
      <c r="P66" s="307"/>
      <c r="Q66" s="307"/>
      <c r="R66" s="307"/>
      <c r="S66" s="307"/>
      <c r="T66" s="307"/>
      <c r="U66" s="307"/>
      <c r="V66" s="307"/>
      <c r="W66" s="307"/>
      <c r="X66" s="307"/>
      <c r="Y66" s="307"/>
      <c r="Z66" s="307"/>
      <c r="AA66" s="307"/>
      <c r="AB66" s="307"/>
      <c r="AC66" s="307"/>
      <c r="AD66" s="307"/>
      <c r="AE66" s="307"/>
      <c r="AF66" s="307"/>
      <c r="AG66" s="307"/>
      <c r="AH66" s="307"/>
      <c r="AI66" s="307"/>
      <c r="AJ66" s="307"/>
      <c r="AK66" s="307"/>
      <c r="AL66" s="307"/>
      <c r="AM66" s="307"/>
      <c r="AN66" s="307"/>
      <c r="AO66" s="307"/>
      <c r="AP66" s="307"/>
      <c r="AQ66" s="307"/>
      <c r="AR66" s="307"/>
      <c r="AS66" s="337"/>
    </row>
    <row r="67" spans="1:46" ht="13.5" hidden="1" customHeight="1" x14ac:dyDescent="0.25">
      <c r="AS67" s="251"/>
      <c r="AT67" s="251"/>
    </row>
    <row r="70" spans="1:46" ht="12.75" hidden="1" x14ac:dyDescent="0.25"/>
    <row r="71" spans="1:46" ht="12.75" hidden="1" x14ac:dyDescent="0.25"/>
    <row r="72" spans="1:46" ht="12.75" hidden="1" x14ac:dyDescent="0.25"/>
    <row r="73" spans="1:46" ht="12.75" hidden="1" x14ac:dyDescent="0.25"/>
  </sheetData>
  <sheetProtection algorithmName="SHA-512" hashValue="5fwvlOl36kVfFG76yLcAMBMMLAZZqL5rZr5FpnkQKf7tNPqmPGtviRATcDrjE9OKftvQxOAJ84pwsM+2ARSDkg==" saltValue="NK+UtTeMh0G39Xrz1qpB6g=="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5"/>
  <cols>
    <col min="1" max="125" width="2.46484375" style="250" customWidth="1"/>
    <col min="126" max="16384" width="9" style="249" hidden="1"/>
  </cols>
  <sheetData>
    <row r="1" spans="2:125" ht="13.5" customHeight="1" x14ac:dyDescent="0.25">
      <c r="B1" s="249"/>
      <c r="C1" s="249"/>
      <c r="D1" s="249"/>
      <c r="E1" s="249"/>
      <c r="F1" s="249"/>
      <c r="G1" s="249"/>
      <c r="H1" s="249"/>
      <c r="I1" s="249"/>
      <c r="J1" s="249"/>
      <c r="K1" s="249"/>
      <c r="L1" s="249"/>
      <c r="M1" s="249"/>
      <c r="N1" s="249"/>
      <c r="O1" s="249"/>
      <c r="P1" s="249"/>
      <c r="Q1" s="249"/>
      <c r="R1" s="249"/>
      <c r="S1" s="249"/>
      <c r="T1" s="249"/>
      <c r="U1" s="249"/>
      <c r="V1" s="249"/>
      <c r="W1" s="249"/>
      <c r="X1" s="249"/>
      <c r="Y1" s="249"/>
      <c r="Z1" s="249"/>
      <c r="AA1" s="249"/>
      <c r="AB1" s="249"/>
      <c r="AC1" s="249"/>
      <c r="AD1" s="249"/>
      <c r="AE1" s="249"/>
      <c r="AF1" s="249"/>
      <c r="AG1" s="249"/>
      <c r="AH1" s="249"/>
      <c r="AI1" s="249"/>
      <c r="AJ1" s="249"/>
      <c r="AK1" s="249"/>
      <c r="AL1" s="249"/>
      <c r="AM1" s="249"/>
      <c r="AN1" s="249"/>
      <c r="AO1" s="249"/>
      <c r="AP1" s="249"/>
      <c r="AQ1" s="249"/>
      <c r="AR1" s="249"/>
      <c r="AS1" s="249"/>
      <c r="AT1" s="249"/>
      <c r="AU1" s="249"/>
      <c r="AV1" s="249"/>
      <c r="AW1" s="249"/>
      <c r="AX1" s="249"/>
      <c r="AY1" s="249"/>
      <c r="AZ1" s="249"/>
      <c r="BA1" s="249"/>
      <c r="BB1" s="249"/>
      <c r="BC1" s="249"/>
      <c r="BD1" s="249"/>
      <c r="BE1" s="249"/>
      <c r="BF1" s="249"/>
      <c r="BG1" s="249"/>
      <c r="BH1" s="249"/>
      <c r="BI1" s="249"/>
      <c r="BJ1" s="249"/>
      <c r="BK1" s="249"/>
      <c r="BL1" s="249"/>
      <c r="BM1" s="249"/>
      <c r="BN1" s="249"/>
      <c r="BO1" s="249"/>
      <c r="BP1" s="249"/>
      <c r="BQ1" s="249"/>
      <c r="BR1" s="249"/>
      <c r="BS1" s="249"/>
      <c r="BT1" s="249"/>
      <c r="BU1" s="249"/>
      <c r="BV1" s="249"/>
      <c r="BW1" s="249"/>
      <c r="BX1" s="249"/>
      <c r="BY1" s="249"/>
      <c r="BZ1" s="249"/>
      <c r="CA1" s="249"/>
      <c r="CB1" s="249"/>
      <c r="CC1" s="249"/>
      <c r="CD1" s="249"/>
      <c r="CE1" s="249"/>
      <c r="CF1" s="249"/>
      <c r="CG1" s="249"/>
      <c r="CH1" s="249"/>
      <c r="CI1" s="249"/>
      <c r="CJ1" s="249"/>
      <c r="CK1" s="249"/>
      <c r="CL1" s="249"/>
      <c r="CM1" s="249"/>
      <c r="CN1" s="249"/>
      <c r="CO1" s="249"/>
      <c r="CP1" s="249"/>
      <c r="CQ1" s="249"/>
      <c r="CR1" s="249"/>
      <c r="CS1" s="249"/>
      <c r="CT1" s="249"/>
      <c r="CU1" s="249"/>
      <c r="CV1" s="249"/>
      <c r="CW1" s="249"/>
      <c r="CX1" s="249"/>
      <c r="CY1" s="249"/>
      <c r="CZ1" s="249"/>
      <c r="DA1" s="249"/>
      <c r="DB1" s="249"/>
      <c r="DC1" s="249"/>
      <c r="DD1" s="249"/>
      <c r="DE1" s="249"/>
      <c r="DF1" s="249"/>
      <c r="DG1" s="249"/>
      <c r="DH1" s="249"/>
      <c r="DI1" s="249"/>
      <c r="DJ1" s="249"/>
      <c r="DK1" s="249"/>
      <c r="DL1" s="249"/>
      <c r="DM1" s="249"/>
      <c r="DN1" s="249"/>
      <c r="DO1" s="249"/>
      <c r="DP1" s="249"/>
      <c r="DQ1" s="249"/>
      <c r="DR1" s="249"/>
      <c r="DS1" s="249"/>
      <c r="DT1" s="249"/>
      <c r="DU1" s="249"/>
    </row>
    <row r="2" spans="2:125" ht="12.75" x14ac:dyDescent="0.25">
      <c r="B2" s="249"/>
      <c r="DG2" s="249"/>
    </row>
    <row r="3" spans="2:125" ht="12.75" x14ac:dyDescent="0.25">
      <c r="C3" s="249"/>
      <c r="D3" s="249"/>
      <c r="E3" s="249"/>
      <c r="F3" s="249"/>
      <c r="G3" s="249"/>
      <c r="H3" s="249"/>
      <c r="I3" s="249"/>
      <c r="J3" s="249"/>
      <c r="K3" s="249"/>
      <c r="L3" s="249"/>
      <c r="M3" s="249"/>
      <c r="N3" s="249"/>
      <c r="O3" s="249"/>
      <c r="P3" s="249"/>
      <c r="Q3" s="249"/>
      <c r="R3" s="249"/>
      <c r="S3" s="249"/>
      <c r="T3" s="249"/>
      <c r="U3" s="249"/>
      <c r="V3" s="249"/>
      <c r="W3" s="249"/>
      <c r="X3" s="249"/>
      <c r="Y3" s="249"/>
      <c r="Z3" s="249"/>
      <c r="AA3" s="249"/>
      <c r="AB3" s="249"/>
      <c r="AC3" s="249"/>
      <c r="AD3" s="249"/>
      <c r="AE3" s="249"/>
      <c r="AF3" s="249"/>
      <c r="AG3" s="249"/>
      <c r="AH3" s="249"/>
      <c r="AI3" s="249"/>
      <c r="AJ3" s="249"/>
      <c r="AK3" s="249"/>
      <c r="AL3" s="249"/>
      <c r="AM3" s="249"/>
      <c r="AN3" s="249"/>
      <c r="AO3" s="249"/>
      <c r="AP3" s="249"/>
      <c r="AQ3" s="249"/>
      <c r="AR3" s="249"/>
      <c r="AS3" s="249"/>
      <c r="AT3" s="249"/>
      <c r="AU3" s="249"/>
      <c r="AV3" s="249"/>
      <c r="AW3" s="249"/>
      <c r="AX3" s="249"/>
      <c r="AY3" s="249"/>
      <c r="AZ3" s="249"/>
      <c r="BA3" s="249"/>
      <c r="BB3" s="249"/>
      <c r="BC3" s="249"/>
      <c r="BD3" s="249"/>
      <c r="BE3" s="249"/>
      <c r="BF3" s="249"/>
      <c r="BG3" s="249"/>
      <c r="BH3" s="249"/>
      <c r="BI3" s="249"/>
      <c r="BJ3" s="249"/>
      <c r="BK3" s="249"/>
      <c r="BL3" s="249"/>
      <c r="BM3" s="249"/>
      <c r="BN3" s="249"/>
      <c r="BO3" s="249"/>
      <c r="BP3" s="249"/>
      <c r="BQ3" s="249"/>
      <c r="BR3" s="249"/>
      <c r="BS3" s="249"/>
      <c r="BT3" s="249"/>
      <c r="BU3" s="249"/>
      <c r="BV3" s="249"/>
      <c r="BW3" s="249"/>
      <c r="BX3" s="249"/>
      <c r="BY3" s="249"/>
      <c r="BZ3" s="249"/>
      <c r="CA3" s="249"/>
      <c r="CB3" s="249"/>
      <c r="CC3" s="249"/>
      <c r="CD3" s="249"/>
      <c r="CE3" s="249"/>
      <c r="CF3" s="249"/>
      <c r="CG3" s="249"/>
      <c r="CH3" s="249"/>
      <c r="CI3" s="249"/>
      <c r="CJ3" s="249"/>
      <c r="CK3" s="249"/>
      <c r="CL3" s="249"/>
      <c r="CM3" s="249"/>
      <c r="CN3" s="249"/>
      <c r="CO3" s="249"/>
      <c r="CP3" s="249"/>
      <c r="CQ3" s="249"/>
      <c r="CR3" s="249"/>
      <c r="CS3" s="249"/>
      <c r="CT3" s="249"/>
      <c r="CU3" s="249"/>
      <c r="CV3" s="249"/>
      <c r="CW3" s="249"/>
      <c r="CX3" s="249"/>
      <c r="CY3" s="249"/>
      <c r="CZ3" s="249"/>
      <c r="DA3" s="249"/>
      <c r="DB3" s="249"/>
      <c r="DC3" s="249"/>
      <c r="DD3" s="249"/>
      <c r="DE3" s="249"/>
      <c r="DF3" s="249"/>
      <c r="DH3" s="249"/>
      <c r="DI3" s="249"/>
      <c r="DJ3" s="249"/>
      <c r="DK3" s="249"/>
      <c r="DL3" s="249"/>
      <c r="DM3" s="249"/>
      <c r="DN3" s="249"/>
      <c r="DO3" s="249"/>
      <c r="DP3" s="249"/>
      <c r="DQ3" s="249"/>
      <c r="DR3" s="249"/>
      <c r="DS3" s="249"/>
      <c r="DT3" s="249"/>
      <c r="DU3" s="249"/>
    </row>
    <row r="4" spans="2:125" ht="12.75" x14ac:dyDescent="0.25"/>
    <row r="5" spans="2:125" ht="12.75" x14ac:dyDescent="0.25"/>
    <row r="6" spans="2:125" ht="12.75" x14ac:dyDescent="0.25"/>
    <row r="7" spans="2:125" ht="12.75" x14ac:dyDescent="0.25"/>
    <row r="8" spans="2:125" ht="12.75" x14ac:dyDescent="0.25"/>
    <row r="9" spans="2:125" ht="12.75" x14ac:dyDescent="0.25">
      <c r="DU9" s="249"/>
    </row>
    <row r="10" spans="2:125" ht="12.75" x14ac:dyDescent="0.25"/>
    <row r="11" spans="2:125" ht="12.75" x14ac:dyDescent="0.25"/>
    <row r="12" spans="2:125" ht="12.75" x14ac:dyDescent="0.25"/>
    <row r="13" spans="2:125" ht="12.75" x14ac:dyDescent="0.25"/>
    <row r="14" spans="2:125" ht="12.75" x14ac:dyDescent="0.25"/>
    <row r="15" spans="2:125" ht="12.75" x14ac:dyDescent="0.25"/>
    <row r="16" spans="2:125" ht="12.75" x14ac:dyDescent="0.25"/>
    <row r="17" spans="125:125" ht="12.75" x14ac:dyDescent="0.25">
      <c r="DU17" s="249"/>
    </row>
    <row r="18" spans="125:125" ht="12.75" x14ac:dyDescent="0.25"/>
    <row r="19" spans="125:125" ht="12.75" x14ac:dyDescent="0.25"/>
    <row r="20" spans="125:125" ht="12.75" x14ac:dyDescent="0.25">
      <c r="DU20" s="249"/>
    </row>
    <row r="21" spans="125:125" ht="12.75" x14ac:dyDescent="0.25">
      <c r="DU21" s="249"/>
    </row>
    <row r="22" spans="125:125" ht="12.75" x14ac:dyDescent="0.25"/>
    <row r="23" spans="125:125" ht="12.75" x14ac:dyDescent="0.25"/>
    <row r="24" spans="125:125" ht="12.75" x14ac:dyDescent="0.25"/>
    <row r="25" spans="125:125" ht="12.75" x14ac:dyDescent="0.25"/>
    <row r="26" spans="125:125" ht="12.75" x14ac:dyDescent="0.25"/>
    <row r="27" spans="125:125" ht="12.75" x14ac:dyDescent="0.25"/>
    <row r="28" spans="125:125" ht="12.75" x14ac:dyDescent="0.25">
      <c r="DU28" s="249"/>
    </row>
    <row r="29" spans="125:125" ht="12.75" x14ac:dyDescent="0.25"/>
    <row r="30" spans="125:125" ht="12.75" x14ac:dyDescent="0.25"/>
    <row r="31" spans="125:125" ht="12.75" x14ac:dyDescent="0.25"/>
    <row r="32" spans="125:125" ht="12.75" x14ac:dyDescent="0.25"/>
    <row r="33" spans="2:125" ht="12.75" x14ac:dyDescent="0.25">
      <c r="B33" s="249"/>
      <c r="G33" s="249"/>
      <c r="I33" s="249"/>
    </row>
    <row r="34" spans="2:125" ht="12.75" x14ac:dyDescent="0.25">
      <c r="C34" s="249"/>
      <c r="P34" s="249"/>
      <c r="DE34" s="249"/>
      <c r="DH34" s="249"/>
    </row>
    <row r="35" spans="2:125" ht="12.75" x14ac:dyDescent="0.25">
      <c r="D35" s="249"/>
      <c r="E35" s="249"/>
      <c r="DG35" s="249"/>
      <c r="DJ35" s="249"/>
      <c r="DP35" s="249"/>
      <c r="DQ35" s="249"/>
      <c r="DR35" s="249"/>
      <c r="DS35" s="249"/>
      <c r="DT35" s="249"/>
      <c r="DU35" s="249"/>
    </row>
    <row r="36" spans="2:125" ht="12.75" x14ac:dyDescent="0.25">
      <c r="F36" s="249"/>
      <c r="H36" s="249"/>
      <c r="J36" s="249"/>
      <c r="K36" s="249"/>
      <c r="L36" s="249"/>
      <c r="M36" s="249"/>
      <c r="N36" s="249"/>
      <c r="O36" s="249"/>
      <c r="Q36" s="249"/>
      <c r="R36" s="249"/>
      <c r="S36" s="249"/>
      <c r="T36" s="249"/>
      <c r="U36" s="249"/>
      <c r="V36" s="249"/>
      <c r="W36" s="249"/>
      <c r="X36" s="249"/>
      <c r="Y36" s="249"/>
      <c r="Z36" s="249"/>
      <c r="AA36" s="249"/>
      <c r="AB36" s="249"/>
      <c r="AC36" s="249"/>
      <c r="AD36" s="249"/>
      <c r="AE36" s="249"/>
      <c r="AF36" s="249"/>
      <c r="AG36" s="249"/>
      <c r="AH36" s="249"/>
      <c r="AI36" s="249"/>
      <c r="AJ36" s="249"/>
      <c r="AK36" s="249"/>
      <c r="AL36" s="249"/>
      <c r="AM36" s="249"/>
      <c r="AN36" s="249"/>
      <c r="AO36" s="249"/>
      <c r="AP36" s="249"/>
      <c r="AQ36" s="249"/>
      <c r="AR36" s="249"/>
      <c r="AS36" s="249"/>
      <c r="AT36" s="249"/>
      <c r="AU36" s="249"/>
      <c r="AV36" s="249"/>
      <c r="AW36" s="249"/>
      <c r="AX36" s="249"/>
      <c r="AY36" s="249"/>
      <c r="AZ36" s="249"/>
      <c r="BA36" s="249"/>
      <c r="BB36" s="249"/>
      <c r="BC36" s="249"/>
      <c r="BD36" s="249"/>
      <c r="BE36" s="249"/>
      <c r="BF36" s="249"/>
      <c r="BG36" s="249"/>
      <c r="BH36" s="249"/>
      <c r="BI36" s="249"/>
      <c r="BJ36" s="249"/>
      <c r="BK36" s="249"/>
      <c r="BL36" s="249"/>
      <c r="BM36" s="249"/>
      <c r="BN36" s="249"/>
      <c r="BO36" s="249"/>
      <c r="BP36" s="249"/>
      <c r="BQ36" s="249"/>
      <c r="BR36" s="249"/>
      <c r="BS36" s="249"/>
      <c r="BT36" s="249"/>
      <c r="BU36" s="249"/>
      <c r="BV36" s="249"/>
      <c r="BW36" s="249"/>
      <c r="BX36" s="249"/>
      <c r="BY36" s="249"/>
      <c r="BZ36" s="249"/>
      <c r="CA36" s="249"/>
      <c r="CB36" s="249"/>
      <c r="CC36" s="249"/>
      <c r="CD36" s="249"/>
      <c r="CE36" s="249"/>
      <c r="CF36" s="249"/>
      <c r="CG36" s="249"/>
      <c r="CH36" s="249"/>
      <c r="CI36" s="249"/>
      <c r="CJ36" s="249"/>
      <c r="CK36" s="249"/>
      <c r="CL36" s="249"/>
      <c r="CM36" s="249"/>
      <c r="CN36" s="249"/>
      <c r="CO36" s="249"/>
      <c r="CP36" s="249"/>
      <c r="CQ36" s="249"/>
      <c r="CR36" s="249"/>
      <c r="CS36" s="249"/>
      <c r="CT36" s="249"/>
      <c r="CU36" s="249"/>
      <c r="CV36" s="249"/>
      <c r="CW36" s="249"/>
      <c r="CX36" s="249"/>
      <c r="CY36" s="249"/>
      <c r="CZ36" s="249"/>
      <c r="DA36" s="249"/>
      <c r="DB36" s="249"/>
      <c r="DC36" s="249"/>
      <c r="DD36" s="249"/>
      <c r="DF36" s="249"/>
      <c r="DI36" s="249"/>
      <c r="DK36" s="249"/>
      <c r="DL36" s="249"/>
      <c r="DM36" s="249"/>
      <c r="DN36" s="249"/>
      <c r="DO36" s="249"/>
      <c r="DP36" s="249"/>
      <c r="DQ36" s="249"/>
      <c r="DR36" s="249"/>
      <c r="DS36" s="249"/>
      <c r="DT36" s="249"/>
      <c r="DU36" s="249"/>
    </row>
    <row r="37" spans="2:125" ht="12.75" x14ac:dyDescent="0.25">
      <c r="DU37" s="249"/>
    </row>
    <row r="38" spans="2:125" ht="12.75" x14ac:dyDescent="0.25">
      <c r="DT38" s="249"/>
      <c r="DU38" s="249"/>
    </row>
    <row r="39" spans="2:125" ht="12.75" x14ac:dyDescent="0.25"/>
    <row r="40" spans="2:125" ht="12.75" x14ac:dyDescent="0.25">
      <c r="DH40" s="249"/>
    </row>
    <row r="41" spans="2:125" ht="12.75" x14ac:dyDescent="0.25">
      <c r="DE41" s="249"/>
    </row>
    <row r="42" spans="2:125" ht="12.75" x14ac:dyDescent="0.25">
      <c r="DG42" s="249"/>
      <c r="DJ42" s="249"/>
    </row>
    <row r="43" spans="2:125" ht="12.75" x14ac:dyDescent="0.25">
      <c r="Q43" s="249"/>
      <c r="R43" s="249"/>
      <c r="S43" s="249"/>
      <c r="T43" s="249"/>
      <c r="U43" s="249"/>
      <c r="V43" s="249"/>
      <c r="W43" s="249"/>
      <c r="X43" s="249"/>
      <c r="Y43" s="249"/>
      <c r="Z43" s="249"/>
      <c r="AA43" s="249"/>
      <c r="AB43" s="249"/>
      <c r="AC43" s="249"/>
      <c r="AD43" s="249"/>
      <c r="AE43" s="249"/>
      <c r="AF43" s="249"/>
      <c r="AG43" s="249"/>
      <c r="AH43" s="249"/>
      <c r="AI43" s="249"/>
      <c r="AJ43" s="249"/>
      <c r="AK43" s="249"/>
      <c r="AL43" s="249"/>
      <c r="AM43" s="249"/>
      <c r="AN43" s="249"/>
      <c r="AO43" s="249"/>
      <c r="AP43" s="249"/>
      <c r="AQ43" s="249"/>
      <c r="AR43" s="249"/>
      <c r="AS43" s="249"/>
      <c r="AT43" s="249"/>
      <c r="AU43" s="249"/>
      <c r="AV43" s="249"/>
      <c r="AW43" s="249"/>
      <c r="AX43" s="249"/>
      <c r="AY43" s="249"/>
      <c r="AZ43" s="249"/>
      <c r="BA43" s="249"/>
      <c r="BB43" s="249"/>
      <c r="BC43" s="249"/>
      <c r="BD43" s="249"/>
      <c r="BE43" s="249"/>
      <c r="BF43" s="249"/>
      <c r="BG43" s="249"/>
      <c r="BH43" s="249"/>
      <c r="BI43" s="249"/>
      <c r="BJ43" s="249"/>
      <c r="BK43" s="249"/>
      <c r="BL43" s="249"/>
      <c r="BM43" s="249"/>
      <c r="BN43" s="249"/>
      <c r="BO43" s="249"/>
      <c r="BP43" s="249"/>
      <c r="BQ43" s="249"/>
      <c r="BR43" s="249"/>
      <c r="BS43" s="249"/>
      <c r="BT43" s="249"/>
      <c r="BU43" s="249"/>
      <c r="BV43" s="249"/>
      <c r="BW43" s="249"/>
      <c r="BX43" s="249"/>
      <c r="BY43" s="249"/>
      <c r="BZ43" s="249"/>
      <c r="CA43" s="249"/>
      <c r="CB43" s="249"/>
      <c r="CC43" s="249"/>
      <c r="CD43" s="249"/>
      <c r="CE43" s="249"/>
      <c r="CF43" s="249"/>
      <c r="CG43" s="249"/>
      <c r="CH43" s="249"/>
      <c r="CI43" s="249"/>
      <c r="CJ43" s="249"/>
      <c r="CK43" s="249"/>
      <c r="CL43" s="249"/>
      <c r="CM43" s="249"/>
      <c r="CN43" s="249"/>
      <c r="CO43" s="249"/>
      <c r="CP43" s="249"/>
      <c r="CQ43" s="249"/>
      <c r="CR43" s="249"/>
      <c r="CS43" s="249"/>
      <c r="CT43" s="249"/>
      <c r="CU43" s="249"/>
      <c r="CV43" s="249"/>
      <c r="CW43" s="249"/>
      <c r="CX43" s="249"/>
      <c r="CY43" s="249"/>
      <c r="CZ43" s="249"/>
      <c r="DA43" s="249"/>
      <c r="DB43" s="249"/>
      <c r="DC43" s="249"/>
      <c r="DD43" s="249"/>
      <c r="DF43" s="249"/>
      <c r="DI43" s="249"/>
      <c r="DK43" s="249"/>
      <c r="DL43" s="249"/>
      <c r="DM43" s="249"/>
      <c r="DN43" s="249"/>
      <c r="DO43" s="249"/>
      <c r="DP43" s="249"/>
      <c r="DQ43" s="249"/>
      <c r="DR43" s="249"/>
      <c r="DS43" s="249"/>
      <c r="DT43" s="249"/>
      <c r="DU43" s="249"/>
    </row>
    <row r="44" spans="2:125" ht="12.75" x14ac:dyDescent="0.25">
      <c r="DU44" s="249"/>
    </row>
    <row r="45" spans="2:125" ht="12.75" x14ac:dyDescent="0.25"/>
    <row r="46" spans="2:125" ht="12.75" x14ac:dyDescent="0.25"/>
    <row r="47" spans="2:125" ht="12.75" x14ac:dyDescent="0.25"/>
    <row r="48" spans="2:125" ht="12.75" x14ac:dyDescent="0.25">
      <c r="DT48" s="249"/>
      <c r="DU48" s="249"/>
    </row>
    <row r="49" spans="120:125" ht="12.75" x14ac:dyDescent="0.25">
      <c r="DU49" s="249"/>
    </row>
    <row r="50" spans="120:125" ht="12.75" x14ac:dyDescent="0.25">
      <c r="DU50" s="249"/>
    </row>
    <row r="51" spans="120:125" ht="12.75" x14ac:dyDescent="0.25">
      <c r="DP51" s="249"/>
      <c r="DQ51" s="249"/>
      <c r="DR51" s="249"/>
      <c r="DS51" s="249"/>
      <c r="DT51" s="249"/>
      <c r="DU51" s="249"/>
    </row>
    <row r="52" spans="120:125" ht="12.75" x14ac:dyDescent="0.25"/>
    <row r="53" spans="120:125" ht="12.75" x14ac:dyDescent="0.25"/>
    <row r="54" spans="120:125" ht="12.75" x14ac:dyDescent="0.25">
      <c r="DU54" s="249"/>
    </row>
    <row r="55" spans="120:125" ht="12.75" x14ac:dyDescent="0.25"/>
    <row r="56" spans="120:125" ht="12.75" x14ac:dyDescent="0.25"/>
    <row r="57" spans="120:125" ht="12.75" x14ac:dyDescent="0.25"/>
    <row r="58" spans="120:125" ht="12.75" x14ac:dyDescent="0.25">
      <c r="DU58" s="249"/>
    </row>
    <row r="59" spans="120:125" ht="12.75" x14ac:dyDescent="0.25"/>
    <row r="60" spans="120:125" ht="12.75" x14ac:dyDescent="0.25"/>
    <row r="61" spans="120:125" ht="12.75" x14ac:dyDescent="0.25"/>
    <row r="62" spans="120:125" ht="12.75" x14ac:dyDescent="0.25"/>
    <row r="63" spans="120:125" ht="12.75" x14ac:dyDescent="0.25">
      <c r="DU63" s="249"/>
    </row>
    <row r="64" spans="120:125" ht="12.75" x14ac:dyDescent="0.25">
      <c r="DT64" s="249"/>
      <c r="DU64" s="249"/>
    </row>
    <row r="65" spans="123:125" ht="12.75" x14ac:dyDescent="0.25"/>
    <row r="66" spans="123:125" ht="12.75" x14ac:dyDescent="0.25"/>
    <row r="67" spans="123:125" ht="12.75" x14ac:dyDescent="0.25"/>
    <row r="68" spans="123:125" ht="12.75" x14ac:dyDescent="0.25"/>
    <row r="69" spans="123:125" ht="12.75" x14ac:dyDescent="0.25">
      <c r="DS69" s="249"/>
      <c r="DT69" s="249"/>
      <c r="DU69" s="249"/>
    </row>
    <row r="70" spans="123:125" ht="12.75" x14ac:dyDescent="0.25"/>
    <row r="71" spans="123:125" ht="12.75" x14ac:dyDescent="0.25"/>
    <row r="72" spans="123:125" ht="12.75" x14ac:dyDescent="0.25"/>
    <row r="73" spans="123:125" ht="12.75" x14ac:dyDescent="0.25"/>
    <row r="74" spans="123:125" ht="12.75" x14ac:dyDescent="0.25"/>
    <row r="75" spans="123:125" ht="12.75" x14ac:dyDescent="0.25"/>
    <row r="76" spans="123:125" ht="12.75" x14ac:dyDescent="0.25"/>
    <row r="77" spans="123:125" ht="12.75" x14ac:dyDescent="0.25"/>
    <row r="78" spans="123:125" ht="12.75" x14ac:dyDescent="0.25"/>
    <row r="79" spans="123:125" ht="12.75" x14ac:dyDescent="0.25"/>
    <row r="80" spans="123:125" ht="12.75" x14ac:dyDescent="0.25"/>
    <row r="81" spans="116:125" ht="12.75" x14ac:dyDescent="0.25"/>
    <row r="82" spans="116:125" ht="12.75" x14ac:dyDescent="0.25">
      <c r="DL82" s="249"/>
    </row>
    <row r="83" spans="116:125" ht="12.75" x14ac:dyDescent="0.25">
      <c r="DM83" s="249"/>
      <c r="DN83" s="249"/>
      <c r="DO83" s="249"/>
      <c r="DP83" s="249"/>
      <c r="DQ83" s="249"/>
      <c r="DR83" s="249"/>
      <c r="DS83" s="249"/>
      <c r="DT83" s="249"/>
      <c r="DU83" s="249"/>
    </row>
    <row r="84" spans="116:125" ht="12.75" x14ac:dyDescent="0.25"/>
    <row r="85" spans="116:125" ht="12.75" x14ac:dyDescent="0.25"/>
    <row r="86" spans="116:125" ht="12.75" x14ac:dyDescent="0.25"/>
    <row r="87" spans="116:125" ht="12.75" x14ac:dyDescent="0.25"/>
    <row r="88" spans="116:125" ht="12.75" x14ac:dyDescent="0.25">
      <c r="DU88" s="249"/>
    </row>
    <row r="89" spans="116:125" ht="12.75" x14ac:dyDescent="0.25"/>
    <row r="90" spans="116:125" ht="12.75" x14ac:dyDescent="0.25"/>
    <row r="91" spans="116:125" ht="12.75" x14ac:dyDescent="0.25"/>
    <row r="92" spans="116:125" ht="13.5" customHeight="1" x14ac:dyDescent="0.25"/>
    <row r="93" spans="116:125" ht="13.5" customHeight="1" x14ac:dyDescent="0.25"/>
    <row r="94" spans="116:125" ht="13.5" customHeight="1" x14ac:dyDescent="0.25">
      <c r="DS94" s="249"/>
      <c r="DT94" s="249"/>
      <c r="DU94" s="249"/>
    </row>
    <row r="95" spans="116:125" ht="13.5" customHeight="1" x14ac:dyDescent="0.25">
      <c r="DU95" s="249"/>
    </row>
    <row r="96" spans="116:125" ht="13.5" customHeight="1" x14ac:dyDescent="0.25"/>
    <row r="97" spans="124:125" ht="13.5" customHeight="1" x14ac:dyDescent="0.25"/>
    <row r="98" spans="124:125" ht="13.5" customHeight="1" x14ac:dyDescent="0.25"/>
    <row r="99" spans="124:125" ht="13.5" customHeight="1" x14ac:dyDescent="0.25"/>
    <row r="100" spans="124:125" ht="13.5" customHeight="1" x14ac:dyDescent="0.25"/>
    <row r="101" spans="124:125" ht="13.5" customHeight="1" x14ac:dyDescent="0.25">
      <c r="DU101" s="249"/>
    </row>
    <row r="102" spans="124:125" ht="13.5" customHeight="1" x14ac:dyDescent="0.25"/>
    <row r="103" spans="124:125" ht="13.5" customHeight="1" x14ac:dyDescent="0.25"/>
    <row r="104" spans="124:125" ht="13.5" customHeight="1" x14ac:dyDescent="0.25">
      <c r="DT104" s="249"/>
      <c r="DU104" s="249"/>
    </row>
    <row r="105" spans="124:125" ht="13.5" customHeight="1" x14ac:dyDescent="0.25"/>
    <row r="106" spans="124:125" ht="13.5" customHeight="1" x14ac:dyDescent="0.25"/>
    <row r="107" spans="124:125" ht="13.5" customHeight="1" x14ac:dyDescent="0.25"/>
    <row r="108" spans="124:125" ht="13.5" customHeight="1" x14ac:dyDescent="0.25"/>
    <row r="109" spans="124:125" ht="13.5" customHeight="1" x14ac:dyDescent="0.25"/>
    <row r="110" spans="124:125" ht="13.5" customHeight="1" x14ac:dyDescent="0.25"/>
    <row r="111" spans="124:125" ht="13.5" customHeight="1" x14ac:dyDescent="0.25"/>
    <row r="112" spans="124:125" ht="13.5" customHeight="1" x14ac:dyDescent="0.25"/>
    <row r="113" spans="125:125" ht="13.5" customHeight="1" x14ac:dyDescent="0.25"/>
    <row r="114" spans="125:125" ht="13.5" customHeight="1" x14ac:dyDescent="0.25"/>
    <row r="115" spans="125:125" ht="13.5" customHeight="1" x14ac:dyDescent="0.25"/>
    <row r="116" spans="125:125" ht="13.5" customHeight="1" x14ac:dyDescent="0.25">
      <c r="DU116" s="249" t="s">
        <v>475</v>
      </c>
    </row>
    <row r="121" spans="125:125" ht="13.5" hidden="1" customHeight="1" x14ac:dyDescent="0.25">
      <c r="DU121" s="249"/>
    </row>
  </sheetData>
  <sheetProtection algorithmName="SHA-512" hashValue="k3lqbyXkG6OWucZdx0BH1BDYX3AVhpNlqmHulJepU8R9OYw8FGfYMd6KYvsDa+CJlmPrU2dBPPMK8lszjSAdJw==" saltValue="8jbkIjDK3Gc7xcEqd3Irb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5"/>
  <cols>
    <col min="1" max="125" width="2.46484375" style="250" customWidth="1"/>
    <col min="126" max="142" width="0" style="249" hidden="1" customWidth="1"/>
    <col min="143" max="16384" width="9" style="249" hidden="1"/>
  </cols>
  <sheetData>
    <row r="1" spans="1:125" ht="13.5" customHeight="1" x14ac:dyDescent="0.25">
      <c r="A1" s="249"/>
      <c r="B1" s="249"/>
      <c r="C1" s="249"/>
      <c r="D1" s="249"/>
      <c r="E1" s="249"/>
      <c r="F1" s="249"/>
      <c r="G1" s="249"/>
      <c r="H1" s="249"/>
      <c r="I1" s="249"/>
      <c r="J1" s="249"/>
      <c r="K1" s="249"/>
      <c r="L1" s="249"/>
      <c r="M1" s="249"/>
      <c r="N1" s="249"/>
      <c r="O1" s="249"/>
      <c r="P1" s="249"/>
      <c r="Q1" s="249"/>
      <c r="R1" s="249"/>
      <c r="S1" s="249"/>
      <c r="T1" s="249"/>
      <c r="U1" s="249"/>
      <c r="V1" s="249"/>
      <c r="W1" s="249"/>
      <c r="X1" s="249"/>
      <c r="Y1" s="249"/>
      <c r="Z1" s="249"/>
      <c r="AA1" s="249"/>
      <c r="AB1" s="249"/>
      <c r="AC1" s="249"/>
      <c r="AD1" s="249"/>
      <c r="AE1" s="249"/>
      <c r="AF1" s="249"/>
      <c r="AG1" s="249"/>
      <c r="AH1" s="249"/>
      <c r="AI1" s="249"/>
      <c r="AJ1" s="249"/>
      <c r="AK1" s="249"/>
      <c r="AL1" s="249"/>
      <c r="AM1" s="249"/>
      <c r="AN1" s="249"/>
      <c r="AO1" s="249"/>
      <c r="AP1" s="249"/>
      <c r="AQ1" s="249"/>
      <c r="AR1" s="249"/>
      <c r="AS1" s="249"/>
      <c r="AT1" s="249"/>
      <c r="AU1" s="249"/>
      <c r="AV1" s="249"/>
      <c r="AW1" s="249"/>
      <c r="AX1" s="249"/>
      <c r="AY1" s="249"/>
      <c r="AZ1" s="249"/>
      <c r="BA1" s="249"/>
      <c r="BB1" s="249"/>
      <c r="BC1" s="249"/>
      <c r="BD1" s="249"/>
      <c r="BE1" s="249"/>
      <c r="BF1" s="249"/>
      <c r="BG1" s="249"/>
      <c r="BH1" s="249"/>
      <c r="BI1" s="249"/>
      <c r="BJ1" s="249"/>
      <c r="BK1" s="249"/>
      <c r="BL1" s="249"/>
      <c r="BM1" s="249"/>
      <c r="BN1" s="249"/>
      <c r="BO1" s="249"/>
      <c r="BP1" s="249"/>
      <c r="BQ1" s="249"/>
      <c r="BR1" s="249"/>
      <c r="BS1" s="249"/>
      <c r="BT1" s="249"/>
      <c r="BU1" s="249"/>
      <c r="BV1" s="249"/>
      <c r="BW1" s="249"/>
      <c r="BX1" s="249"/>
      <c r="BY1" s="249"/>
      <c r="BZ1" s="249"/>
      <c r="CA1" s="249"/>
      <c r="CB1" s="249"/>
      <c r="CC1" s="249"/>
      <c r="CD1" s="249"/>
      <c r="CE1" s="249"/>
      <c r="CF1" s="249"/>
      <c r="CG1" s="249"/>
      <c r="CH1" s="249"/>
      <c r="CI1" s="249"/>
      <c r="CJ1" s="249"/>
      <c r="CK1" s="249"/>
      <c r="CL1" s="249"/>
      <c r="CM1" s="249"/>
      <c r="CN1" s="249"/>
      <c r="CO1" s="249"/>
      <c r="CP1" s="249"/>
      <c r="CQ1" s="249"/>
      <c r="CR1" s="249"/>
      <c r="CS1" s="249"/>
      <c r="CT1" s="249"/>
      <c r="CU1" s="249"/>
      <c r="CV1" s="249"/>
      <c r="CW1" s="249"/>
      <c r="CX1" s="249"/>
      <c r="CY1" s="249"/>
      <c r="CZ1" s="249"/>
      <c r="DA1" s="249"/>
      <c r="DB1" s="249"/>
      <c r="DC1" s="249"/>
      <c r="DD1" s="249"/>
      <c r="DE1" s="249"/>
      <c r="DF1" s="249"/>
      <c r="DG1" s="249"/>
      <c r="DH1" s="249"/>
      <c r="DI1" s="249"/>
      <c r="DJ1" s="249"/>
      <c r="DK1" s="249"/>
      <c r="DL1" s="249"/>
      <c r="DM1" s="249"/>
      <c r="DN1" s="249"/>
      <c r="DO1" s="249"/>
      <c r="DP1" s="249"/>
      <c r="DQ1" s="249"/>
      <c r="DR1" s="249"/>
      <c r="DS1" s="249"/>
      <c r="DT1" s="249"/>
      <c r="DU1" s="249"/>
    </row>
    <row r="2" spans="1:125" ht="12.75" x14ac:dyDescent="0.25">
      <c r="B2" s="249"/>
      <c r="T2" s="249"/>
    </row>
    <row r="3" spans="1:125" ht="12.75" x14ac:dyDescent="0.25">
      <c r="C3" s="249"/>
      <c r="D3" s="249"/>
      <c r="E3" s="249"/>
      <c r="F3" s="249"/>
      <c r="G3" s="249"/>
      <c r="H3" s="249"/>
      <c r="I3" s="249"/>
      <c r="J3" s="249"/>
      <c r="K3" s="249"/>
      <c r="L3" s="249"/>
      <c r="M3" s="249"/>
      <c r="N3" s="249"/>
      <c r="O3" s="249"/>
      <c r="P3" s="249"/>
      <c r="Q3" s="249"/>
      <c r="R3" s="249"/>
      <c r="S3" s="249"/>
      <c r="U3" s="249"/>
      <c r="V3" s="249"/>
      <c r="W3" s="249"/>
      <c r="X3" s="249"/>
      <c r="Y3" s="249"/>
      <c r="Z3" s="249"/>
      <c r="AA3" s="249"/>
      <c r="AB3" s="249"/>
      <c r="AC3" s="249"/>
      <c r="AD3" s="249"/>
      <c r="AE3" s="249"/>
      <c r="AF3" s="249"/>
      <c r="AG3" s="249"/>
      <c r="AH3" s="249"/>
      <c r="AI3" s="249"/>
      <c r="AJ3" s="249"/>
      <c r="AK3" s="249"/>
      <c r="AL3" s="249"/>
      <c r="AM3" s="249"/>
      <c r="AN3" s="249"/>
      <c r="AO3" s="249"/>
      <c r="AP3" s="249"/>
      <c r="AQ3" s="249"/>
      <c r="AR3" s="249"/>
      <c r="AS3" s="249"/>
      <c r="AT3" s="249"/>
      <c r="AU3" s="249"/>
      <c r="AV3" s="249"/>
      <c r="AW3" s="249"/>
      <c r="AX3" s="249"/>
      <c r="AY3" s="249"/>
      <c r="AZ3" s="249"/>
      <c r="BA3" s="249"/>
      <c r="BB3" s="249"/>
      <c r="BC3" s="249"/>
      <c r="BD3" s="249"/>
      <c r="BE3" s="249"/>
      <c r="BF3" s="249"/>
      <c r="BG3" s="249"/>
      <c r="BH3" s="249"/>
      <c r="BI3" s="249"/>
      <c r="BJ3" s="249"/>
      <c r="BK3" s="249"/>
      <c r="BL3" s="249"/>
      <c r="BM3" s="249"/>
      <c r="BN3" s="249"/>
      <c r="BO3" s="249"/>
      <c r="BP3" s="249"/>
      <c r="BQ3" s="249"/>
      <c r="BR3" s="249"/>
      <c r="BS3" s="249"/>
      <c r="BT3" s="249"/>
      <c r="BU3" s="249"/>
      <c r="BV3" s="249"/>
      <c r="BW3" s="249"/>
      <c r="BX3" s="249"/>
      <c r="BY3" s="249"/>
      <c r="BZ3" s="249"/>
      <c r="CA3" s="249"/>
      <c r="CB3" s="249"/>
      <c r="CC3" s="249"/>
      <c r="CD3" s="249"/>
      <c r="CE3" s="249"/>
      <c r="CF3" s="249"/>
      <c r="CG3" s="249"/>
      <c r="CH3" s="249"/>
      <c r="CI3" s="249"/>
      <c r="CJ3" s="249"/>
      <c r="CK3" s="249"/>
      <c r="CL3" s="249"/>
      <c r="CM3" s="249"/>
      <c r="CN3" s="249"/>
      <c r="CO3" s="249"/>
      <c r="CP3" s="249"/>
      <c r="CQ3" s="249"/>
      <c r="CR3" s="249"/>
      <c r="CS3" s="249"/>
      <c r="CT3" s="249"/>
      <c r="CU3" s="249"/>
      <c r="CV3" s="249"/>
      <c r="CW3" s="249"/>
      <c r="CX3" s="249"/>
      <c r="CY3" s="249"/>
      <c r="CZ3" s="249"/>
      <c r="DA3" s="249"/>
      <c r="DB3" s="249"/>
      <c r="DC3" s="249"/>
      <c r="DD3" s="249"/>
      <c r="DE3" s="249"/>
      <c r="DF3" s="249"/>
      <c r="DG3" s="249"/>
      <c r="DH3" s="249"/>
      <c r="DI3" s="249"/>
      <c r="DJ3" s="249"/>
      <c r="DK3" s="249"/>
      <c r="DL3" s="249"/>
      <c r="DM3" s="249"/>
      <c r="DN3" s="249"/>
      <c r="DO3" s="249"/>
      <c r="DP3" s="249"/>
      <c r="DQ3" s="249"/>
      <c r="DR3" s="249"/>
      <c r="DS3" s="249"/>
      <c r="DT3" s="249"/>
      <c r="DU3" s="249"/>
    </row>
    <row r="4" spans="1:125" ht="12.75" x14ac:dyDescent="0.25"/>
    <row r="5" spans="1:125" ht="12.75" x14ac:dyDescent="0.25"/>
    <row r="6" spans="1:125" ht="12.75" x14ac:dyDescent="0.25"/>
    <row r="7" spans="1:125" ht="12.75" x14ac:dyDescent="0.25"/>
    <row r="8" spans="1:125" ht="12.75" x14ac:dyDescent="0.25"/>
    <row r="9" spans="1:125" ht="12.75" x14ac:dyDescent="0.25"/>
    <row r="10" spans="1:125" ht="12.75" x14ac:dyDescent="0.25"/>
    <row r="11" spans="1:125" ht="12.75" x14ac:dyDescent="0.25"/>
    <row r="12" spans="1:125" ht="12.75" x14ac:dyDescent="0.25"/>
    <row r="13" spans="1:125" ht="12.75" x14ac:dyDescent="0.25"/>
    <row r="14" spans="1:125" ht="12.75" x14ac:dyDescent="0.25"/>
    <row r="15" spans="1:125" ht="12.75" x14ac:dyDescent="0.25"/>
    <row r="16" spans="1:125" ht="12.75" x14ac:dyDescent="0.25"/>
    <row r="17" ht="12.75" x14ac:dyDescent="0.25"/>
    <row r="18" ht="12.75" x14ac:dyDescent="0.25"/>
    <row r="19" ht="12.75" x14ac:dyDescent="0.25"/>
    <row r="20" ht="12.75" x14ac:dyDescent="0.25"/>
    <row r="21" ht="12.75" x14ac:dyDescent="0.25"/>
    <row r="22" ht="12.75" x14ac:dyDescent="0.25"/>
    <row r="23" ht="12.75" x14ac:dyDescent="0.25"/>
    <row r="24" ht="12.75" x14ac:dyDescent="0.25"/>
    <row r="25" ht="12.75" x14ac:dyDescent="0.25"/>
    <row r="26" ht="12.75" x14ac:dyDescent="0.25"/>
    <row r="27" ht="12.75" x14ac:dyDescent="0.25"/>
    <row r="28" ht="12.75" x14ac:dyDescent="0.25"/>
    <row r="29" ht="12.75" x14ac:dyDescent="0.25"/>
    <row r="30" ht="12.75" x14ac:dyDescent="0.25"/>
    <row r="31" ht="12.75" x14ac:dyDescent="0.25"/>
    <row r="32" ht="12.75" x14ac:dyDescent="0.25"/>
    <row r="33" spans="2:125" ht="12.75" x14ac:dyDescent="0.25">
      <c r="B33" s="249"/>
      <c r="G33" s="249"/>
      <c r="I33" s="249"/>
    </row>
    <row r="34" spans="2:125" ht="12.75" x14ac:dyDescent="0.25">
      <c r="C34" s="249"/>
      <c r="P34" s="249"/>
      <c r="R34" s="249"/>
      <c r="U34" s="249"/>
    </row>
    <row r="35" spans="2:125" ht="12.75" x14ac:dyDescent="0.25">
      <c r="D35" s="249"/>
      <c r="E35" s="249"/>
      <c r="T35" s="249"/>
      <c r="W35" s="249"/>
      <c r="X35" s="249"/>
      <c r="Y35" s="249"/>
      <c r="Z35" s="249"/>
      <c r="AA35" s="249"/>
      <c r="AB35" s="249"/>
      <c r="AC35" s="249"/>
      <c r="AD35" s="249"/>
      <c r="AE35" s="249"/>
      <c r="AF35" s="249"/>
      <c r="AG35" s="249"/>
      <c r="AH35" s="249"/>
      <c r="AI35" s="249"/>
      <c r="AJ35" s="249"/>
      <c r="AK35" s="249"/>
      <c r="AL35" s="249"/>
      <c r="AM35" s="249"/>
      <c r="AN35" s="249"/>
      <c r="AO35" s="249"/>
      <c r="AP35" s="249"/>
      <c r="AQ35" s="249"/>
      <c r="AR35" s="249"/>
      <c r="AS35" s="249"/>
      <c r="AT35" s="249"/>
      <c r="AU35" s="249"/>
      <c r="AV35" s="249"/>
      <c r="AW35" s="249"/>
      <c r="AX35" s="249"/>
      <c r="AY35" s="249"/>
      <c r="AZ35" s="249"/>
      <c r="BA35" s="249"/>
      <c r="BB35" s="249"/>
      <c r="BC35" s="249"/>
      <c r="BD35" s="249"/>
      <c r="BE35" s="249"/>
      <c r="BF35" s="249"/>
      <c r="BG35" s="249"/>
      <c r="BH35" s="249"/>
      <c r="BI35" s="249"/>
      <c r="BJ35" s="249"/>
      <c r="BK35" s="249"/>
      <c r="BL35" s="249"/>
      <c r="BM35" s="249"/>
      <c r="BN35" s="249"/>
      <c r="BO35" s="249"/>
      <c r="BP35" s="249"/>
      <c r="BQ35" s="249"/>
      <c r="BR35" s="249"/>
      <c r="BS35" s="249"/>
      <c r="BT35" s="249"/>
      <c r="BU35" s="249"/>
      <c r="BV35" s="249"/>
      <c r="BW35" s="249"/>
      <c r="BX35" s="249"/>
      <c r="BY35" s="249"/>
      <c r="BZ35" s="249"/>
      <c r="CA35" s="249"/>
      <c r="CB35" s="249"/>
      <c r="CC35" s="249"/>
      <c r="CD35" s="249"/>
      <c r="CE35" s="249"/>
      <c r="CF35" s="249"/>
      <c r="CG35" s="249"/>
      <c r="CH35" s="249"/>
      <c r="CI35" s="249"/>
      <c r="CJ35" s="249"/>
      <c r="CK35" s="249"/>
      <c r="CL35" s="249"/>
      <c r="CM35" s="249"/>
      <c r="CN35" s="249"/>
      <c r="CO35" s="249"/>
      <c r="CP35" s="249"/>
      <c r="CQ35" s="249"/>
      <c r="CR35" s="249"/>
      <c r="CS35" s="249"/>
      <c r="CT35" s="249"/>
      <c r="CU35" s="249"/>
      <c r="CV35" s="249"/>
      <c r="CW35" s="249"/>
      <c r="CX35" s="249"/>
      <c r="CY35" s="249"/>
      <c r="CZ35" s="249"/>
      <c r="DA35" s="249"/>
      <c r="DB35" s="249"/>
      <c r="DC35" s="249"/>
      <c r="DD35" s="249"/>
      <c r="DE35" s="249"/>
      <c r="DF35" s="249"/>
      <c r="DG35" s="249"/>
      <c r="DH35" s="249"/>
      <c r="DI35" s="249"/>
      <c r="DJ35" s="249"/>
      <c r="DK35" s="249"/>
      <c r="DL35" s="249"/>
      <c r="DM35" s="249"/>
      <c r="DN35" s="249"/>
      <c r="DO35" s="249"/>
      <c r="DP35" s="249"/>
      <c r="DQ35" s="249"/>
      <c r="DR35" s="249"/>
      <c r="DS35" s="249"/>
      <c r="DT35" s="249"/>
      <c r="DU35" s="249"/>
    </row>
    <row r="36" spans="2:125" ht="12.75" x14ac:dyDescent="0.25">
      <c r="F36" s="249"/>
      <c r="H36" s="249"/>
      <c r="J36" s="249"/>
      <c r="K36" s="249"/>
      <c r="L36" s="249"/>
      <c r="M36" s="249"/>
      <c r="N36" s="249"/>
      <c r="O36" s="249"/>
      <c r="Q36" s="249"/>
      <c r="S36" s="249"/>
      <c r="V36" s="249"/>
    </row>
    <row r="37" spans="2:125" ht="12.75" x14ac:dyDescent="0.25"/>
    <row r="38" spans="2:125" ht="12.75" x14ac:dyDescent="0.25"/>
    <row r="39" spans="2:125" ht="12.75" x14ac:dyDescent="0.25"/>
    <row r="40" spans="2:125" ht="12.75" x14ac:dyDescent="0.25">
      <c r="U40" s="249"/>
    </row>
    <row r="41" spans="2:125" ht="12.75" x14ac:dyDescent="0.25">
      <c r="R41" s="249"/>
    </row>
    <row r="42" spans="2:125" ht="12.75" x14ac:dyDescent="0.25">
      <c r="T42" s="249"/>
      <c r="W42" s="249"/>
      <c r="X42" s="249"/>
      <c r="Y42" s="249"/>
      <c r="Z42" s="249"/>
      <c r="AA42" s="249"/>
      <c r="AB42" s="249"/>
      <c r="AC42" s="249"/>
      <c r="AD42" s="249"/>
      <c r="AE42" s="249"/>
      <c r="AF42" s="249"/>
      <c r="AG42" s="249"/>
      <c r="AH42" s="249"/>
      <c r="AI42" s="249"/>
      <c r="AJ42" s="249"/>
      <c r="AK42" s="249"/>
      <c r="AL42" s="249"/>
      <c r="AM42" s="249"/>
      <c r="AN42" s="249"/>
      <c r="AO42" s="249"/>
      <c r="AP42" s="249"/>
      <c r="AQ42" s="249"/>
      <c r="AR42" s="249"/>
      <c r="AS42" s="249"/>
      <c r="AT42" s="249"/>
      <c r="AU42" s="249"/>
      <c r="AV42" s="249"/>
      <c r="AW42" s="249"/>
      <c r="AX42" s="249"/>
      <c r="AY42" s="249"/>
      <c r="AZ42" s="249"/>
      <c r="BA42" s="249"/>
      <c r="BB42" s="249"/>
      <c r="BC42" s="249"/>
      <c r="BD42" s="249"/>
      <c r="BE42" s="249"/>
      <c r="BF42" s="249"/>
      <c r="BG42" s="249"/>
      <c r="BH42" s="249"/>
      <c r="BI42" s="249"/>
      <c r="BJ42" s="249"/>
      <c r="BK42" s="249"/>
      <c r="BL42" s="249"/>
      <c r="BM42" s="249"/>
      <c r="BN42" s="249"/>
      <c r="BO42" s="249"/>
      <c r="BP42" s="249"/>
      <c r="BQ42" s="249"/>
      <c r="BR42" s="249"/>
      <c r="BS42" s="249"/>
      <c r="BT42" s="249"/>
      <c r="BU42" s="249"/>
      <c r="BV42" s="249"/>
      <c r="BW42" s="249"/>
      <c r="BX42" s="249"/>
      <c r="BY42" s="249"/>
      <c r="BZ42" s="249"/>
      <c r="CA42" s="249"/>
      <c r="CB42" s="249"/>
      <c r="CC42" s="249"/>
      <c r="CD42" s="249"/>
      <c r="CE42" s="249"/>
      <c r="CF42" s="249"/>
      <c r="CG42" s="249"/>
      <c r="CH42" s="249"/>
      <c r="CI42" s="249"/>
      <c r="CJ42" s="249"/>
      <c r="CK42" s="249"/>
      <c r="CL42" s="249"/>
      <c r="CM42" s="249"/>
      <c r="CN42" s="249"/>
      <c r="CO42" s="249"/>
      <c r="CP42" s="249"/>
      <c r="CQ42" s="249"/>
      <c r="CR42" s="249"/>
      <c r="CS42" s="249"/>
      <c r="CT42" s="249"/>
      <c r="CU42" s="249"/>
      <c r="CV42" s="249"/>
      <c r="CW42" s="249"/>
      <c r="CX42" s="249"/>
      <c r="CY42" s="249"/>
      <c r="CZ42" s="249"/>
      <c r="DA42" s="249"/>
      <c r="DB42" s="249"/>
      <c r="DC42" s="249"/>
      <c r="DD42" s="249"/>
      <c r="DE42" s="249"/>
      <c r="DF42" s="249"/>
      <c r="DG42" s="249"/>
      <c r="DH42" s="249"/>
      <c r="DI42" s="249"/>
      <c r="DJ42" s="249"/>
      <c r="DK42" s="249"/>
      <c r="DL42" s="249"/>
      <c r="DM42" s="249"/>
      <c r="DN42" s="249"/>
      <c r="DO42" s="249"/>
      <c r="DP42" s="249"/>
      <c r="DQ42" s="249"/>
      <c r="DR42" s="249"/>
      <c r="DS42" s="249"/>
      <c r="DT42" s="249"/>
      <c r="DU42" s="249"/>
    </row>
    <row r="43" spans="2:125" ht="12.75" x14ac:dyDescent="0.25">
      <c r="Q43" s="249"/>
      <c r="S43" s="249"/>
      <c r="V43" s="249"/>
    </row>
    <row r="44" spans="2:125" ht="12.75" x14ac:dyDescent="0.25"/>
    <row r="45" spans="2:125" ht="12.75" x14ac:dyDescent="0.25"/>
    <row r="46" spans="2:125" ht="12.75" x14ac:dyDescent="0.25"/>
    <row r="47" spans="2:125" ht="12.75" x14ac:dyDescent="0.25"/>
    <row r="48" spans="2:125" ht="12.75" x14ac:dyDescent="0.25"/>
    <row r="49" ht="12.75" x14ac:dyDescent="0.25"/>
    <row r="50" ht="12.75" x14ac:dyDescent="0.25"/>
    <row r="51" ht="12.75" x14ac:dyDescent="0.25"/>
    <row r="52" ht="12.75" x14ac:dyDescent="0.25"/>
    <row r="53" ht="12.75" x14ac:dyDescent="0.25"/>
    <row r="54" ht="12.75" x14ac:dyDescent="0.25"/>
    <row r="55" ht="12.75" x14ac:dyDescent="0.25"/>
    <row r="56" ht="12.75" x14ac:dyDescent="0.25"/>
    <row r="57" ht="12.75" x14ac:dyDescent="0.25"/>
    <row r="58" ht="12.75" x14ac:dyDescent="0.25"/>
    <row r="59" ht="12.75" x14ac:dyDescent="0.25"/>
    <row r="60" ht="12.75" x14ac:dyDescent="0.25"/>
    <row r="61" ht="12.75" x14ac:dyDescent="0.25"/>
    <row r="62" ht="12.75" x14ac:dyDescent="0.25"/>
    <row r="63" ht="12.75" x14ac:dyDescent="0.25"/>
    <row r="64" ht="12.75" x14ac:dyDescent="0.25"/>
    <row r="65" ht="12.75" x14ac:dyDescent="0.25"/>
    <row r="66" ht="12.75" x14ac:dyDescent="0.25"/>
    <row r="67" ht="12.75" x14ac:dyDescent="0.25"/>
    <row r="68" ht="12.75" x14ac:dyDescent="0.25"/>
    <row r="69" ht="12.75" x14ac:dyDescent="0.25"/>
    <row r="70" ht="12.75" x14ac:dyDescent="0.25"/>
    <row r="71" ht="12.75" x14ac:dyDescent="0.25"/>
    <row r="72" ht="12.75" x14ac:dyDescent="0.25"/>
    <row r="73" ht="12.75" x14ac:dyDescent="0.25"/>
    <row r="74" ht="12.75" x14ac:dyDescent="0.25"/>
    <row r="75" ht="12.75" x14ac:dyDescent="0.25"/>
    <row r="76" ht="12.75" x14ac:dyDescent="0.25"/>
    <row r="77" ht="12.75" x14ac:dyDescent="0.25"/>
    <row r="78" ht="12.75" x14ac:dyDescent="0.25"/>
    <row r="79" ht="12.75" x14ac:dyDescent="0.25"/>
    <row r="80" ht="12.75" x14ac:dyDescent="0.25"/>
    <row r="81" ht="12.75" x14ac:dyDescent="0.25"/>
    <row r="82" ht="12.75" x14ac:dyDescent="0.25"/>
    <row r="83" ht="12.75" x14ac:dyDescent="0.25"/>
    <row r="84" ht="12.75" x14ac:dyDescent="0.25"/>
    <row r="85" ht="12.75" x14ac:dyDescent="0.25"/>
    <row r="86" ht="12.75" x14ac:dyDescent="0.25"/>
    <row r="87" ht="12.75" x14ac:dyDescent="0.25"/>
    <row r="88" ht="12.75" x14ac:dyDescent="0.25"/>
    <row r="89" ht="12.75" x14ac:dyDescent="0.25"/>
    <row r="90" ht="12.75" x14ac:dyDescent="0.25"/>
    <row r="91" ht="12.75" x14ac:dyDescent="0.25"/>
    <row r="92" ht="13.5" customHeight="1" x14ac:dyDescent="0.25"/>
    <row r="93" ht="13.5" customHeight="1" x14ac:dyDescent="0.25"/>
    <row r="94" ht="13.5" customHeight="1" x14ac:dyDescent="0.25"/>
    <row r="95" ht="13.5" customHeight="1" x14ac:dyDescent="0.25"/>
    <row r="96" ht="13.5" customHeight="1" x14ac:dyDescent="0.25"/>
    <row r="97" ht="13.5" customHeight="1" x14ac:dyDescent="0.25"/>
    <row r="98" ht="13.5" customHeight="1" x14ac:dyDescent="0.25"/>
    <row r="99" ht="13.5" customHeight="1" x14ac:dyDescent="0.25"/>
    <row r="100" ht="13.5" customHeight="1" x14ac:dyDescent="0.25"/>
    <row r="101" ht="13.5" customHeight="1" x14ac:dyDescent="0.25"/>
    <row r="102" ht="13.5" customHeight="1" x14ac:dyDescent="0.25"/>
    <row r="103" ht="13.5" customHeight="1" x14ac:dyDescent="0.25"/>
    <row r="104" ht="13.5" customHeight="1" x14ac:dyDescent="0.25"/>
    <row r="105" ht="13.5" customHeight="1" x14ac:dyDescent="0.25"/>
    <row r="106" ht="13.5" customHeight="1" x14ac:dyDescent="0.25"/>
    <row r="107" ht="13.5" customHeight="1" x14ac:dyDescent="0.25"/>
    <row r="108" ht="13.5" customHeight="1" x14ac:dyDescent="0.25"/>
    <row r="109" ht="13.5" customHeight="1" x14ac:dyDescent="0.25"/>
    <row r="110" ht="13.5" customHeight="1" x14ac:dyDescent="0.25"/>
    <row r="111" ht="13.5" customHeight="1" x14ac:dyDescent="0.25"/>
    <row r="112" ht="13.5" customHeight="1" x14ac:dyDescent="0.25"/>
    <row r="113" spans="125:125" ht="13.5" customHeight="1" x14ac:dyDescent="0.25"/>
    <row r="114" spans="125:125" ht="13.5" customHeight="1" x14ac:dyDescent="0.25"/>
    <row r="115" spans="125:125" ht="13.5" customHeight="1" x14ac:dyDescent="0.25"/>
    <row r="116" spans="125:125" ht="13.5" customHeight="1" x14ac:dyDescent="0.25">
      <c r="DU116" s="250" t="s">
        <v>475</v>
      </c>
    </row>
  </sheetData>
  <sheetProtection algorithmName="SHA-512" hashValue="JaVA1263MMw2UyqYrTI080v23ZKhD0/oVYc53kEiuCA6j7j74yXHspA787oNm0yDTGDq7ua7YhzZ+jcQs18JPA==" saltValue="chqqgTgoHbROvqHJhI5geQ=="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25"/>
  <cols>
    <col min="1" max="1" width="8.19921875" style="1" customWidth="1"/>
    <col min="2" max="16" width="14.6640625" style="1" customWidth="1"/>
    <col min="17" max="16384" width="0" style="1" hidden="1"/>
  </cols>
  <sheetData>
    <row r="1" ht="16.5" customHeight="1" x14ac:dyDescent="0.25"/>
    <row r="2" ht="16.5" customHeight="1" x14ac:dyDescent="0.25"/>
    <row r="3" ht="16.5" customHeight="1" x14ac:dyDescent="0.25"/>
    <row r="4" ht="16.5" customHeight="1" x14ac:dyDescent="0.25"/>
    <row r="5" ht="16.5" customHeight="1" x14ac:dyDescent="0.25"/>
    <row r="6" ht="16.5" customHeight="1" x14ac:dyDescent="0.25"/>
    <row r="7" ht="16.5" customHeight="1" x14ac:dyDescent="0.25"/>
    <row r="8" ht="16.5" customHeight="1" x14ac:dyDescent="0.25"/>
    <row r="9" ht="16.5" customHeight="1" x14ac:dyDescent="0.25"/>
    <row r="10" ht="16.5" customHeight="1" x14ac:dyDescent="0.25"/>
    <row r="11" ht="16.5" customHeight="1" x14ac:dyDescent="0.25"/>
    <row r="12" ht="16.5" customHeight="1" x14ac:dyDescent="0.25"/>
    <row r="13" ht="16.5" customHeight="1" x14ac:dyDescent="0.25"/>
    <row r="14" ht="16.5" customHeight="1" x14ac:dyDescent="0.25"/>
    <row r="15" ht="16.5" customHeight="1" x14ac:dyDescent="0.25"/>
    <row r="16" ht="16.5" customHeight="1" x14ac:dyDescent="0.25"/>
    <row r="17" ht="16.5" customHeight="1" x14ac:dyDescent="0.25"/>
    <row r="18" ht="16.5" customHeight="1" x14ac:dyDescent="0.25"/>
    <row r="19" ht="16.5" customHeight="1" x14ac:dyDescent="0.25"/>
    <row r="20" ht="16.5" customHeight="1" x14ac:dyDescent="0.25"/>
    <row r="21" ht="16.5" customHeight="1" x14ac:dyDescent="0.25"/>
    <row r="22" ht="16.5" customHeight="1" x14ac:dyDescent="0.25"/>
    <row r="23" ht="16.5" customHeight="1" x14ac:dyDescent="0.25"/>
    <row r="24" ht="16.5" customHeight="1" x14ac:dyDescent="0.25"/>
    <row r="25" ht="16.5" customHeight="1" x14ac:dyDescent="0.25"/>
    <row r="26" ht="16.5" customHeight="1" x14ac:dyDescent="0.25"/>
    <row r="27" ht="16.5" customHeight="1" x14ac:dyDescent="0.25"/>
    <row r="28" ht="16.5" customHeight="1" x14ac:dyDescent="0.25"/>
    <row r="29" ht="16.5" customHeight="1" x14ac:dyDescent="0.25"/>
    <row r="30" ht="16.5" customHeight="1" x14ac:dyDescent="0.25"/>
    <row r="31" ht="16.5" customHeight="1" x14ac:dyDescent="0.25"/>
    <row r="32" ht="16.5" customHeight="1" x14ac:dyDescent="0.25"/>
    <row r="33" spans="2:10" ht="16.5" customHeight="1" x14ac:dyDescent="0.25"/>
    <row r="34" spans="2:10" ht="16.5" customHeight="1" x14ac:dyDescent="0.25"/>
    <row r="35" spans="2:10" ht="16.5" customHeight="1" x14ac:dyDescent="0.25"/>
    <row r="36" spans="2:10" ht="16.5" customHeight="1" x14ac:dyDescent="0.25"/>
    <row r="37" spans="2:10" ht="16.5" customHeight="1" x14ac:dyDescent="0.25"/>
    <row r="38" spans="2:10" ht="16.5" customHeight="1" x14ac:dyDescent="0.25"/>
    <row r="39" spans="2:10" ht="16.5" customHeight="1" x14ac:dyDescent="0.25"/>
    <row r="40" spans="2:10" ht="16.5" customHeight="1" x14ac:dyDescent="0.25"/>
    <row r="41" spans="2:10" ht="16.5" customHeight="1" x14ac:dyDescent="0.25"/>
    <row r="42" spans="2:10" ht="16.5" customHeight="1" x14ac:dyDescent="0.25"/>
    <row r="43" spans="2:10" ht="16.5" customHeight="1" x14ac:dyDescent="0.25"/>
    <row r="44" spans="2:10" ht="16.5" customHeight="1" x14ac:dyDescent="0.25"/>
    <row r="45" spans="2:10" ht="29.25" customHeight="1" thickBot="1" x14ac:dyDescent="0.3">
      <c r="B45" s="2"/>
      <c r="C45" s="2"/>
      <c r="D45" s="2"/>
      <c r="E45" s="2"/>
      <c r="F45" s="2"/>
      <c r="G45" s="2"/>
      <c r="H45" s="2"/>
      <c r="I45" s="2"/>
      <c r="J45" s="3" t="s">
        <v>0</v>
      </c>
    </row>
    <row r="46" spans="2:10" ht="29.25" customHeight="1" thickBot="1" x14ac:dyDescent="0.35">
      <c r="B46" s="4" t="s">
        <v>1</v>
      </c>
      <c r="C46" s="5"/>
      <c r="D46" s="5"/>
      <c r="E46" s="6" t="s">
        <v>2</v>
      </c>
      <c r="F46" s="7" t="s">
        <v>525</v>
      </c>
      <c r="G46" s="8" t="s">
        <v>526</v>
      </c>
      <c r="H46" s="8" t="s">
        <v>527</v>
      </c>
      <c r="I46" s="8" t="s">
        <v>528</v>
      </c>
      <c r="J46" s="9" t="s">
        <v>529</v>
      </c>
    </row>
    <row r="47" spans="2:10" ht="57.75" customHeight="1" x14ac:dyDescent="0.25">
      <c r="B47" s="10"/>
      <c r="C47" s="1172" t="s">
        <v>3</v>
      </c>
      <c r="D47" s="1172"/>
      <c r="E47" s="1173"/>
      <c r="F47" s="11">
        <v>16.16</v>
      </c>
      <c r="G47" s="12">
        <v>12.14</v>
      </c>
      <c r="H47" s="12">
        <v>13.33</v>
      </c>
      <c r="I47" s="12">
        <v>14.47</v>
      </c>
      <c r="J47" s="13">
        <v>14.66</v>
      </c>
    </row>
    <row r="48" spans="2:10" ht="57.75" customHeight="1" x14ac:dyDescent="0.25">
      <c r="B48" s="14"/>
      <c r="C48" s="1174" t="s">
        <v>4</v>
      </c>
      <c r="D48" s="1174"/>
      <c r="E48" s="1175"/>
      <c r="F48" s="15">
        <v>3.26</v>
      </c>
      <c r="G48" s="16">
        <v>5.71</v>
      </c>
      <c r="H48" s="16">
        <v>9.32</v>
      </c>
      <c r="I48" s="16">
        <v>8.31</v>
      </c>
      <c r="J48" s="17">
        <v>4.03</v>
      </c>
    </row>
    <row r="49" spans="2:10" ht="57.75" customHeight="1" thickBot="1" x14ac:dyDescent="0.3">
      <c r="B49" s="18"/>
      <c r="C49" s="1176" t="s">
        <v>5</v>
      </c>
      <c r="D49" s="1176"/>
      <c r="E49" s="1177"/>
      <c r="F49" s="19">
        <v>0.47</v>
      </c>
      <c r="G49" s="20" t="s">
        <v>530</v>
      </c>
      <c r="H49" s="20">
        <v>5.38</v>
      </c>
      <c r="I49" s="20" t="s">
        <v>531</v>
      </c>
      <c r="J49" s="21" t="s">
        <v>532</v>
      </c>
    </row>
    <row r="50" spans="2:10" ht="12.75" x14ac:dyDescent="0.25"/>
  </sheetData>
  <sheetProtection algorithmName="SHA-512" hashValue="O12v6RStkwFRGdN/6TGFdh4i8qWx0UqHdZ19qdk1QMmK2WagItXFGXq0Kda0NtAqtwfcJtx11glTXNuOrVOkcQ==" saltValue="/TDXBrcRuRGRQthfpD3H3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新潟県</cp:lastModifiedBy>
  <cp:lastPrinted>2025-03-12T01:44:31Z</cp:lastPrinted>
  <dcterms:created xsi:type="dcterms:W3CDTF">2025-02-19T02:05:12Z</dcterms:created>
  <dcterms:modified xsi:type="dcterms:W3CDTF">2025-10-02T08:51:40Z</dcterms:modified>
  <cp:category/>
</cp:coreProperties>
</file>