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01563E4E-4D54-4B40-B06A-A2CF006FBFCE}"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BW34" i="10"/>
  <c r="BW35" i="10" s="1"/>
  <c r="BW36" i="10" s="1"/>
  <c r="BW37" i="10" s="1"/>
  <c r="BW38" i="10" s="1"/>
  <c r="BW39" i="10" s="1"/>
  <c r="BW40" i="10" s="1"/>
  <c r="BW41" i="10" s="1"/>
  <c r="BW42" i="10" s="1"/>
  <c r="BW43" i="10" s="1"/>
  <c r="U34" i="10"/>
  <c r="U35" i="10" s="1"/>
  <c r="C34" i="10"/>
  <c r="U36" i="10" l="1"/>
  <c r="U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<sst xmlns="http://schemas.openxmlformats.org/spreadsheetml/2006/main" count="1096" uniqueCount="576">
  <si>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</si>
  <si>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</si>
  <si>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</si>
  <si>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</si>
  <si>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</si>
  <si>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</si>
  <si>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</si>
  <si>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</si>
  <si>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</si>
  <si>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</si>
  <si>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</si>
  <si>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</si>
  <si>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</si>
  <si>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</si>
  <si>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</si>
  <si>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</si>
  <si>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</si>
  <si>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</si>
  <si>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</si>
  <si>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</si>
  <si>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</si>
  <si>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</si>
  <si>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</si>
  <si>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</si>
  <si>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</si>
  <si>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</si>
  <si>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</si>
  <si>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</si>
  <si>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</si>
  <si>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</si>
  <si>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</si>
  <si>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</si>
  <si>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</si>
  <si>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</si>
  <si>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</si>
  <si>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</si>
  <si>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</si>
  <si>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</si>
  <si>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</si>
  <si>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</si>
  <si>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</si>
  <si>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</si>
  <si>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</si>
  <si>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</si>
  <si>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</si>
  <si>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</si>
  <si>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</si>
  <si>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</si>
  <si>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</si>
  <si>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</si>
  <si>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</si>
  <si>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</si>
  <si>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</si>
  <si>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</si>
  <si>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</si>
  <si>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</si>
  <si>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</si>
  <si>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</si>
  <si>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</si>
  <si>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</si>
  <si>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</si>
  <si>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</si>
  <si>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</si>
  <si>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</si>
  <si>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</si>
  <si>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</si>
  <si>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</si>
  <si>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</si>
  <si>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</si>
  <si>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</si>
  <si>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</si>
  <si>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</si>
  <si>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</si>
  <si>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</si>
  <si>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</si>
  <si>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</si>
  <si>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</si>
  <si>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</si>
  <si>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</si>
  <si>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</si>
  <si>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</si>
  <si>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</si>
  <si>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</si>
  <si>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</si>
  <si>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</si>
  <si>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</si>
  <si>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</si>
  <si>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</si>
  <si>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</si>
  <si>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</si>
  <si>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</si>
  <si>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</si>
  <si>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</si>
  <si>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</si>
  <si>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加茂市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</si>
  <si>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</si>
  <si>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</si>
  <si>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</si>
  <si>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</si>
  <si>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</si>
  <si>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</si>
  <si>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</si>
  <si>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</si>
  <si>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</si>
  <si>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</si>
  <si>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</si>
  <si>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</si>
  <si>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</si>
  <si>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</si>
  <si>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</si>
  <si>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</si>
  <si>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</si>
  <si>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</si>
  <si>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</si>
  <si>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</si>
  <si>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</si>
  <si>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</si>
  <si>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</si>
  <si>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</si>
  <si>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</si>
  <si>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</si>
  <si>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</si>
  <si>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</si>
  <si>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</si>
  <si>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</si>
  <si>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</si>
  <si>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</si>
  <si>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</si>
  <si>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</si>
  <si>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</si>
  <si>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</si>
  <si>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</si>
  <si>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</si>
  <si>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</si>
  <si>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</si>
  <si>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</si>
  <si>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</si>
  <si>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</si>
  <si>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</si>
  <si>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</si>
  <si>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</si>
  <si>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</si>
  <si>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</si>
  <si>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</si>
  <si>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</si>
  <si>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</si>
  <si>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</si>
  <si>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</si>
  <si>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</si>
  <si>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</si>
  <si>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</si>
  <si>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</si>
  <si>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</si>
  <si>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</si>
  <si>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</si>
  <si>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</si>
  <si>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</si>
  <si>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</si>
  <si>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</si>
  <si>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</si>
  <si>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</si>
  <si>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</si>
  <si>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</si>
  <si>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</si>
  <si>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</si>
  <si>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</si>
  <si>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</si>
  <si>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</si>
  <si>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</si>
  <si>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</si>
  <si>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</si>
  <si>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</si>
  <si>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</si>
  <si>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</si>
  <si>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</si>
  <si>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</si>
  <si>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</si>
  <si>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</si>
  <si>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</si>
  <si>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</si>
  <si>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</si>
  <si>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</si>
  <si>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</si>
  <si>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</si>
  <si>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</si>
  <si>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</si>
  <si>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</si>
  <si>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</si>
  <si>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</si>
  <si>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</si>
  <si>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</si>
  <si>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</si>
  <si>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</si>
  <si>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</si>
  <si>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</si>
  <si>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</si>
  <si>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</si>
  <si>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</si>
  <si>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</si>
  <si>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</si>
  <si>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</si>
  <si>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</si>
  <si>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新潟県加茂市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</si>
  <si>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</si>
  <si>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</si>
  <si>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</si>
  <si>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</si>
  <si>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</si>
  <si>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</si>
  <si>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</si>
  <si>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</si>
  <si>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</si>
  <si>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</si>
  <si>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</si>
  <si>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</si>
  <si>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</si>
  <si>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</si>
  <si>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</si>
  <si>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</si>
  <si>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</si>
  <si>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</si>
  <si>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</si>
  <si>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</si>
  <si>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</si>
  <si>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</si>
  <si>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</si>
  <si>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</si>
  <si>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</si>
  <si>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</si>
  <si>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</si>
  <si>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</si>
  <si>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</si>
  <si>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</si>
  <si>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</si>
  <si>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</si>
  <si>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</si>
  <si>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</si>
  <si>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</si>
  <si>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</si>
  <si>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</si>
  <si>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</si>
  <si>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</si>
  <si>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</si>
  <si>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</si>
  <si>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</si>
  <si>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</si>
  <si>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</si>
  <si>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</si>
  <si>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</si>
  <si>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</si>
  <si>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</si>
  <si>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</si>
  <si>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</si>
  <si>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</si>
  <si>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</si>
  <si>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</si>
  <si>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</si>
  <si>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</si>
  <si>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</si>
  <si>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</si>
  <si>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</si>
  <si>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</si>
  <si>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</si>
  <si>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</si>
  <si>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</si>
  <si>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</si>
  <si>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</si>
  <si>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</si>
  <si>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</si>
  <si>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</si>
  <si>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</si>
  <si>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</si>
  <si>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</si>
  <si>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</si>
  <si>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</si>
  <si>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</si>
  <si>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</si>
  <si>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</si>
  <si>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</si>
  <si>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</si>
  <si>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</si>
  <si>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</si>
  <si>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</si>
  <si>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</si>
  <si>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</si>
  <si>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</si>
  <si>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</si>
  <si>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</si>
  <si>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</si>
  <si>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</si>
  <si>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</si>
  <si>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</si>
  <si>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</si>
  <si>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</si>
  <si>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</si>
  <si>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</si>
  <si>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</si>
  <si>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</si>
  <si>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</si>
  <si>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</si>
  <si>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</si>
  <si>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</si>
  <si>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</si>
  <si>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</si>
  <si>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</si>
  <si>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</si>
  <si>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</si>
  <si>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</si>
  <si>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</si>
  <si>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</si>
  <si>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</si>
  <si>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</si>
  <si>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</si>
  <si>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</si>
  <si>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</si>
  <si>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</si>
  <si>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</si>
  <si>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</si>
  <si>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</si>
  <si>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</si>
  <si>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</si>
  <si>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</si>
  <si>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</si>
  <si>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</si>
  <si>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</si>
  <si>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</si>
  <si>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</si>
  <si>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</si>
  <si>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</si>
  <si>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</si>
  <si>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</si>
  <si>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</si>
  <si>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</si>
  <si>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</si>
  <si>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</si>
  <si>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</si>
  <si>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</si>
  <si>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</si>
  <si>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</si>
  <si>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</si>
  <si>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</si>
  <si>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</si>
  <si>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</si>
  <si>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</si>
  <si>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</si>
  <si>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</si>
  <si>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</si>
  <si>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</si>
  <si>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</si>
  <si>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</si>
  <si>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</si>
  <si>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</si>
  <si>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</si>
  <si>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新潟県加茂市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</si>
  <si>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</si>
  <si>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</si>
  <si>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</si>
  <si>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</si>
  <si>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</si>
  <si>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</si>
  <si>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</si>
  <si>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</si>
  <si>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</si>
  <si>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</si>
  <si>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</si>
  <si>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</si>
  <si>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</si>
  <si>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</si>
  <si>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</si>
  <si>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</si>
  <si>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</si>
  <si>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</si>
  <si>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</si>
  <si>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</si>
  <si>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</si>
  <si>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</si>
  <si>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</si>
  <si>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</si>
  <si>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</si>
  <si>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</si>
  <si>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</si>
  <si>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</si>
  <si>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</si>
  <si>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</si>
  <si>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</si>
  <si>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</si>
  <si>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</si>
  <si>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</si>
  <si>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</si>
  <si>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</si>
  <si>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在宅介護サービス事業特別会計</t>
    <phoneticPr fontId="5"/>
  </si>
  <si>
    <t>水道事業会計</t>
    <phoneticPr fontId="5"/>
  </si>
  <si>
    <t>法適用企業</t>
    <phoneticPr fontId="5"/>
  </si>
  <si>
    <t>下水道事業特別会計</t>
    <phoneticPr fontId="5"/>
  </si>
  <si>
    <t>法非適用企業</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</si>
  <si>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</si>
  <si>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</si>
  <si>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</si>
  <si>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</si>
  <si>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</si>
  <si>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</si>
  <si>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</si>
  <si>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</si>
  <si>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</si>
  <si>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</si>
  <si>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</si>
  <si>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</si>
  <si>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</si>
  <si>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</si>
  <si>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</si>
  <si>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</si>
  <si>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</si>
  <si>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</si>
  <si>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</si>
  <si>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</si>
  <si>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</si>
  <si>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</si>
  <si>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</si>
  <si>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</si>
  <si>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</si>
  <si>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</si>
  <si>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</si>
  <si>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</si>
  <si>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</si>
  <si>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</si>
  <si>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</si>
  <si>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</si>
  <si>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</si>
  <si>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</si>
  <si>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</si>
  <si>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</si>
  <si>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</si>
  <si>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</si>
  <si>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</si>
  <si>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</si>
  <si>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</si>
  <si>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</si>
  <si>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</si>
  <si>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</si>
  <si>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</si>
  <si>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</si>
  <si>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</si>
  <si>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</si>
  <si>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</si>
  <si>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</si>
  <si>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</si>
  <si>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</si>
  <si>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</si>
  <si>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</si>
  <si>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</si>
  <si>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</si>
  <si>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</si>
  <si>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</si>
  <si>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</si>
  <si>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</si>
  <si>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</si>
  <si>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</si>
  <si>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</si>
  <si>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</si>
  <si>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</si>
  <si>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</si>
  <si>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</si>
  <si>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</si>
  <si>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</si>
  <si>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</si>
  <si>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</si>
  <si>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</si>
  <si>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</si>
  <si>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</si>
  <si>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</si>
  <si>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</si>
  <si>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</si>
  <si>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</si>
  <si>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</si>
  <si>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</si>
  <si>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</si>
  <si>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</si>
  <si>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</si>
  <si>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</si>
  <si>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</si>
  <si>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</si>
  <si>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</si>
  <si>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</si>
  <si>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</si>
  <si>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</si>
  <si>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</si>
  <si>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</si>
  <si>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</si>
  <si>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</si>
  <si>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</si>
  <si>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</si>
  <si>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</si>
  <si>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</si>
  <si>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</si>
  <si>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</si>
  <si>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</si>
  <si>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</si>
  <si>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</si>
  <si>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</si>
  <si>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</si>
  <si>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</si>
  <si>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</si>
  <si>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</si>
  <si>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</si>
  <si>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</si>
  <si>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</si>
  <si>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</si>
  <si>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</si>
  <si>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</si>
  <si>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</si>
  <si>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</si>
  <si>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</si>
  <si>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</si>
  <si>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</si>
  <si>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</si>
  <si>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</si>
  <si>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</si>
  <si>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</si>
  <si>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</si>
  <si>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</si>
  <si>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</si>
  <si>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</si>
  <si>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</si>
  <si>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</si>
  <si>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</si>
  <si>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</si>
  <si>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</si>
  <si>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</si>
  <si>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</si>
  <si>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</si>
  <si>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</si>
  <si>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</si>
  <si>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国民健康保険特別会計</t>
  </si>
  <si>
    <t>水道事業会計</t>
  </si>
  <si>
    <t>宅地造成事業特別会計</t>
  </si>
  <si>
    <t>下水道事業特別会計</t>
  </si>
  <si>
    <t>介護保険特別会計</t>
  </si>
  <si>
    <t>後期高齢者医療特別会計</t>
  </si>
  <si>
    <t>在宅介護サービス事業特別会計</t>
  </si>
  <si>
    <t>その他会計（赤字）</t>
  </si>
  <si>
    <t>その他会計（黒字）</t>
  </si>
  <si>
    <t>R01</t>
    <phoneticPr fontId="5"/>
  </si>
  <si>
    <t>R02</t>
    <phoneticPr fontId="5"/>
  </si>
  <si>
    <t>R03</t>
    <phoneticPr fontId="5"/>
  </si>
  <si>
    <t>R04</t>
    <phoneticPr fontId="5"/>
  </si>
  <si>
    <t>R05</t>
    <phoneticPr fontId="5"/>
  </si>
  <si>
    <t>加茂市・田上町消防衛生保育組合</t>
    <rPh sb="0" eb="3">
      <t>カモシ</t>
    </rPh>
    <rPh sb="4" eb="7">
      <t>タガミマチ</t>
    </rPh>
    <rPh sb="7" eb="9">
      <t>ショウボウ</t>
    </rPh>
    <rPh sb="9" eb="11">
      <t>エイセイ</t>
    </rPh>
    <rPh sb="11" eb="13">
      <t>ホイク</t>
    </rPh>
    <rPh sb="13" eb="15">
      <t>クミアイ</t>
    </rPh>
    <phoneticPr fontId="10"/>
  </si>
  <si>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10"/>
  </si>
  <si>
    <t>新潟県後期高齢者医療広域連合（後期高齢者医療特別会計）</t>
    <rPh sb="0" eb="3">
      <t>ニイガタケン</t>
    </rPh>
    <rPh sb="3" eb="5">
      <t>コウキ</t>
    </rPh>
    <rPh sb="5" eb="8">
      <t>コウレイシャ</t>
    </rPh>
    <rPh sb="8" eb="10">
      <t>イリョウ</t>
    </rPh>
    <rPh sb="10" eb="12">
      <t>コウイキ</t>
    </rPh>
    <rPh sb="12" eb="14">
      <t>レンゴウ</t>
    </rPh>
    <rPh sb="15" eb="22">
      <t>コウキコウレイシャイリョウ</t>
    </rPh>
    <rPh sb="22" eb="24">
      <t>トクベツ</t>
    </rPh>
    <rPh sb="24" eb="26">
      <t>カイケイ</t>
    </rPh>
    <phoneticPr fontId="10"/>
  </si>
  <si>
    <t>三条地域水道用水供給企業団</t>
    <rPh sb="0" eb="2">
      <t>サンジョウ</t>
    </rPh>
    <rPh sb="2" eb="4">
      <t>チイキ</t>
    </rPh>
    <rPh sb="4" eb="6">
      <t>スイドウ</t>
    </rPh>
    <rPh sb="6" eb="8">
      <t>ヨウスイ</t>
    </rPh>
    <rPh sb="8" eb="10">
      <t>キョウキュウ</t>
    </rPh>
    <rPh sb="10" eb="12">
      <t>キギョウ</t>
    </rPh>
    <rPh sb="12" eb="13">
      <t>ダン</t>
    </rPh>
    <phoneticPr fontId="10"/>
  </si>
  <si>
    <t>さくら福祉保健事務組合（一般会計）</t>
    <rPh sb="3" eb="5">
      <t>フクシ</t>
    </rPh>
    <rPh sb="5" eb="7">
      <t>ホケン</t>
    </rPh>
    <rPh sb="7" eb="9">
      <t>ジム</t>
    </rPh>
    <rPh sb="9" eb="11">
      <t>クミアイ</t>
    </rPh>
    <rPh sb="12" eb="14">
      <t>イッパン</t>
    </rPh>
    <rPh sb="14" eb="16">
      <t>カイケイ</t>
    </rPh>
    <phoneticPr fontId="10"/>
  </si>
  <si>
    <t>さくら福祉保健事務組合（病院事業会計）</t>
    <rPh sb="3" eb="5">
      <t>フクシ</t>
    </rPh>
    <rPh sb="5" eb="7">
      <t>ホケン</t>
    </rPh>
    <rPh sb="7" eb="9">
      <t>ジム</t>
    </rPh>
    <rPh sb="9" eb="11">
      <t>クミアイ</t>
    </rPh>
    <rPh sb="12" eb="14">
      <t>ビョウイン</t>
    </rPh>
    <rPh sb="14" eb="16">
      <t>ジギョウ</t>
    </rPh>
    <rPh sb="16" eb="18">
      <t>カイケイ</t>
    </rPh>
    <rPh sb="18" eb="19">
      <t>イッケイ</t>
    </rPh>
    <phoneticPr fontId="10"/>
  </si>
  <si>
    <t>新潟県市町村総合事務組合（一般会計）</t>
    <rPh sb="0" eb="12">
      <t>ニイガタケンシチョウソンソウゴウジムクミアイ</t>
    </rPh>
    <rPh sb="13" eb="15">
      <t>イッパン</t>
    </rPh>
    <rPh sb="15" eb="17">
      <t>カイケイ</t>
    </rPh>
    <phoneticPr fontId="10"/>
  </si>
  <si>
    <t>新潟県市町村総合事務組合（職員退職手当支給事業特別会計）</t>
    <rPh sb="0" eb="12">
      <t>ニイガタケンシチョウソンソウゴウジムクミアイ</t>
    </rPh>
    <rPh sb="13" eb="15">
      <t>ショクイン</t>
    </rPh>
    <rPh sb="15" eb="17">
      <t>タイショク</t>
    </rPh>
    <rPh sb="17" eb="19">
      <t>テアテ</t>
    </rPh>
    <rPh sb="19" eb="21">
      <t>シキュウ</t>
    </rPh>
    <rPh sb="21" eb="23">
      <t>ジギョウ</t>
    </rPh>
    <rPh sb="23" eb="25">
      <t>トクベツ</t>
    </rPh>
    <rPh sb="25" eb="27">
      <t>カイケイ</t>
    </rPh>
    <phoneticPr fontId="10"/>
  </si>
  <si>
    <t>新潟県市町村総合事務組合（消防団員等公務災害補償事業特別会計）</t>
    <rPh sb="0" eb="12">
      <t>ニイガタケンシチョウソンソウゴウジムクミアイ</t>
    </rPh>
    <rPh sb="13" eb="16">
      <t>ショウボウダン</t>
    </rPh>
    <rPh sb="16" eb="18">
      <t>インナド</t>
    </rPh>
    <rPh sb="18" eb="20">
      <t>コウム</t>
    </rPh>
    <rPh sb="20" eb="22">
      <t>サイガイ</t>
    </rPh>
    <rPh sb="22" eb="24">
      <t>ホショウ</t>
    </rPh>
    <rPh sb="24" eb="26">
      <t>ジギョウ</t>
    </rPh>
    <rPh sb="26" eb="28">
      <t>トクベツ</t>
    </rPh>
    <rPh sb="28" eb="30">
      <t>カイケイ</t>
    </rPh>
    <phoneticPr fontId="10"/>
  </si>
  <si>
    <t>新潟県市町村総合事務組合（消防賞じゅつ金支給事業特別会計）</t>
    <rPh sb="0" eb="12">
      <t>ニイガタケンシチョウソンソウゴウジムクミアイ</t>
    </rPh>
    <rPh sb="13" eb="15">
      <t>ショウボウ</t>
    </rPh>
    <rPh sb="15" eb="16">
      <t>ショウ</t>
    </rPh>
    <rPh sb="19" eb="20">
      <t>キン</t>
    </rPh>
    <rPh sb="20" eb="22">
      <t>シキュウ</t>
    </rPh>
    <rPh sb="22" eb="24">
      <t>ジギョウ</t>
    </rPh>
    <rPh sb="24" eb="26">
      <t>トクベツ</t>
    </rPh>
    <rPh sb="26" eb="28">
      <t>カイケイ</t>
    </rPh>
    <phoneticPr fontId="10"/>
  </si>
  <si>
    <t>新潟県市町村総合事務組合（非常勤職員公務災害補償等特別会計）</t>
    <rPh sb="0" eb="12">
      <t>ニイガタケンシチョウソンソウゴウジムクミアイ</t>
    </rPh>
    <rPh sb="13" eb="16">
      <t>ヒジョウキン</t>
    </rPh>
    <rPh sb="16" eb="18">
      <t>ショクイン</t>
    </rPh>
    <rPh sb="18" eb="20">
      <t>コウム</t>
    </rPh>
    <rPh sb="20" eb="22">
      <t>サイガイ</t>
    </rPh>
    <rPh sb="22" eb="24">
      <t>ホショウ</t>
    </rPh>
    <rPh sb="24" eb="25">
      <t>トウ</t>
    </rPh>
    <rPh sb="25" eb="27">
      <t>トクベツ</t>
    </rPh>
    <rPh sb="27" eb="29">
      <t>カイケイ</t>
    </rPh>
    <phoneticPr fontId="10"/>
  </si>
  <si>
    <t>新潟県市町村総合事務組合（交通災害共済事業特別会計）</t>
    <rPh sb="0" eb="12">
      <t>ニイガタケンシチョウソンソウゴウジムクミアイ</t>
    </rPh>
    <rPh sb="13" eb="15">
      <t>コウツウ</t>
    </rPh>
    <rPh sb="15" eb="17">
      <t>サイガイ</t>
    </rPh>
    <rPh sb="17" eb="19">
      <t>キョウサイ</t>
    </rPh>
    <rPh sb="19" eb="21">
      <t>ジギョウ</t>
    </rPh>
    <rPh sb="21" eb="22">
      <t>トク</t>
    </rPh>
    <rPh sb="22" eb="23">
      <t>ベツ</t>
    </rPh>
    <rPh sb="23" eb="25">
      <t>カイケイ</t>
    </rPh>
    <phoneticPr fontId="10"/>
  </si>
  <si>
    <t>-</t>
    <phoneticPr fontId="2"/>
  </si>
  <si>
    <t>新潟県中越福祉事務組合</t>
    <phoneticPr fontId="10"/>
  </si>
  <si>
    <t>教育施設整備基金</t>
    <rPh sb="0" eb="8">
      <t>キョウイクシセツセイビキキン</t>
    </rPh>
    <phoneticPr fontId="2"/>
  </si>
  <si>
    <t>社会福祉事業基金</t>
    <rPh sb="0" eb="8">
      <t>シャカイフクシジギョウキキン</t>
    </rPh>
    <phoneticPr fontId="2"/>
  </si>
  <si>
    <t>新町雁木づくりアーケード整備事業基金</t>
    <rPh sb="0" eb="4">
      <t>シンマチガンギ</t>
    </rPh>
    <rPh sb="12" eb="18">
      <t>セイビジギョウキキン</t>
    </rPh>
    <phoneticPr fontId="2"/>
  </si>
  <si>
    <t>森林環境整備基金</t>
    <rPh sb="0" eb="8">
      <t>シンリンカンキョウセイビキキン</t>
    </rPh>
    <phoneticPr fontId="2"/>
  </si>
  <si>
    <t>水と緑の環境づくり基金</t>
    <rPh sb="0" eb="1">
      <t>ミズ</t>
    </rPh>
    <rPh sb="2" eb="3">
      <t>ミドリ</t>
    </rPh>
    <rPh sb="4" eb="6">
      <t>カンキョウ</t>
    </rPh>
    <rPh sb="9" eb="11">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</si>
  <si>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</si>
  <si>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</si>
  <si>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類似団体と比較して、将来負担比率、有形固定資産減価償却率ともに高くなっている。
　将来負担比率は改善しているものの、類似団体平均を大きく上回っている。この要因としては、過去の下水道事業の積極的な実施による将来負担額の多さや財政調整基金等の充当可能基金等の少なさが考えられる。
　有形固定資産減価償却率は、施設の老朽化により上昇している。今後、施設の更新や改修が必要となる時期を迎え、施設を維持していくには多額の費用を要することが想定される。施設保有量の適正化や長寿命化など公共施設等の適正管理に努めるとともに、過疎対策事業債等の交付税算入率の高い地方債を有効に活用し、後年度の財政負担の軽減を図っていく。</t>
    <rPh sb="49" eb="51">
      <t>カイゼン</t>
    </rPh>
    <rPh sb="78" eb="80">
      <t>ヨウイン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</si>
  <si>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</si>
  <si>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</si>
  <si>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</si>
  <si>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</si>
  <si>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</si>
  <si>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</si>
  <si>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将来負担比率は改善されているものの、実質公債費比率はわずかであるが悪化している。また、依然として類似団体平均を上回っており、特に将来負担比率が高くなっている。
　今後、公共施設の老朽化等に伴う投資事業が見込まれるが、過疎対策事業債等の交付税算入率の高い地方債を有効に活用し、後年度の財政負担の軽減を図っていく。</t>
    <rPh sb="8" eb="10">
      <t>カイゼン</t>
    </rPh>
    <rPh sb="34" eb="36">
      <t>アッカ</t>
    </rPh>
    <rPh sb="109" eb="113">
      <t>カソタイサク</t>
    </rPh>
    <rPh sb="131" eb="133">
      <t>ユウコウ</t>
    </rPh>
    <rPh sb="134" eb="136">
      <t>カツヨウ</t>
    </rPh>
    <rPh sb="138" eb="141">
      <t>コウネンド</t>
    </rPh>
    <rPh sb="142" eb="144">
      <t>ザイセイ</t>
    </rPh>
    <rPh sb="144" eb="146">
      <t>フタン</t>
    </rPh>
    <rPh sb="147" eb="149">
      <t>ケイゲン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</si>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</sst>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B334633-7E4E-4999-925E-2770DECD771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B392-4791-A9E9-A24095F644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28312</c:v>
                </c:pt>
                <c:pt idx="1">
                  <c:v>27630</c:v>
                </c:pt>
                <c:pt idx="2">
                  <c:v>32449</c:v>
                </c:pt>
                <c:pt idx="3">
                  <c:v>52941</c:v>
                </c:pt>
                <c:pt idx="4">
                  <c:v>50241</c:v>
                </c:pt>
              </c:numCache>
            </c:numRef>
          </c:val>
          <c:smooth val="0"/>
          <c:extLst>
            <c:ext xmlns:c16="http://schemas.microsoft.com/office/drawing/2014/chart" uri="{C3380CC4-5D6E-409C-BE32-E72D297353CC}">
              <c16:uniqueId val="{00000001-B392-4791-A9E9-A24095F644B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1.54</c:v>
                </c:pt>
                <c:pt idx="1">
                  <c:v>7.56</c:v>
                </c:pt>
                <c:pt idx="2">
                  <c:v>13.43</c:v>
                </c:pt>
                <c:pt idx="3">
                  <c:v>8.56</c:v>
                </c:pt>
                <c:pt idx="4">
                  <c:v>8.23</c:v>
                </c:pt>
              </c:numCache>
            </c:numRef>
          </c:val>
          <c:extLst>
            <c:ext xmlns:c16="http://schemas.microsoft.com/office/drawing/2014/chart" uri="{C3380CC4-5D6E-409C-BE32-E72D297353CC}">
              <c16:uniqueId val="{00000000-A677-4606-9EB5-C7D79299CD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0.19</c:v>
                </c:pt>
                <c:pt idx="1">
                  <c:v>1</c:v>
                </c:pt>
                <c:pt idx="2">
                  <c:v>5.45</c:v>
                </c:pt>
                <c:pt idx="3">
                  <c:v>14.53</c:v>
                </c:pt>
                <c:pt idx="4">
                  <c:v>17.47</c:v>
                </c:pt>
              </c:numCache>
            </c:numRef>
          </c:val>
          <c:extLst>
            <c:ext xmlns:c16="http://schemas.microsoft.com/office/drawing/2014/chart" uri="{C3380CC4-5D6E-409C-BE32-E72D297353CC}">
              <c16:uniqueId val="{00000001-A677-4606-9EB5-C7D79299CD4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c:v>
                </c:pt>
                <c:pt idx="1">
                  <c:v>6.89</c:v>
                </c:pt>
                <c:pt idx="2">
                  <c:v>10.72</c:v>
                </c:pt>
                <c:pt idx="3">
                  <c:v>3.7</c:v>
                </c:pt>
                <c:pt idx="4">
                  <c:v>2.57</c:v>
                </c:pt>
              </c:numCache>
            </c:numRef>
          </c:val>
          <c:smooth val="0"/>
          <c:extLst>
            <c:ext xmlns:c16="http://schemas.microsoft.com/office/drawing/2014/chart" uri="{C3380CC4-5D6E-409C-BE32-E72D297353CC}">
              <c16:uniqueId val="{00000002-A677-4606-9EB5-C7D79299CD4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F1C-4148-871A-60F13D658A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1C-4148-871A-60F13D658A08}"/>
            </c:ext>
          </c:extLst>
        </c:ser>
        <c:ser>
          <c:idx val="2"/>
          <c:order val="2"/>
          <c:tx>
            <c:strRef>
              <c:f>データシート!$A$29</c:f>
              <c:strCache>
                <c:ptCount val="1"/>
                <c:pt idx="0">
                  <c:v>在宅介護サービス事業特別会計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0.06</c:v>
                </c:pt>
                <c:pt idx="4">
                  <c:v>#N/A</c:v>
                </c:pt>
                <c:pt idx="5">
                  <c:v>0</c:v>
                </c:pt>
                <c:pt idx="6">
                  <c:v>#N/A</c:v>
                </c:pt>
                <c:pt idx="7">
                  <c:v>0.04</c:v>
                </c:pt>
                <c:pt idx="8">
                  <c:v>#N/A</c:v>
                </c:pt>
                <c:pt idx="9">
                  <c:v>0.04</c:v>
                </c:pt>
              </c:numCache>
            </c:numRef>
          </c:val>
          <c:extLst>
            <c:ext xmlns:c16="http://schemas.microsoft.com/office/drawing/2014/chart" uri="{C3380CC4-5D6E-409C-BE32-E72D297353CC}">
              <c16:uniqueId val="{00000002-5F1C-4148-871A-60F13D658A0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7.0000000000000007E-2</c:v>
                </c:pt>
                <c:pt idx="4">
                  <c:v>#N/A</c:v>
                </c:pt>
                <c:pt idx="5">
                  <c:v>7.0000000000000007E-2</c:v>
                </c:pt>
                <c:pt idx="6">
                  <c:v>#N/A</c:v>
                </c:pt>
                <c:pt idx="7">
                  <c:v>0.09</c:v>
                </c:pt>
                <c:pt idx="8">
                  <c:v>#N/A</c:v>
                </c:pt>
                <c:pt idx="9">
                  <c:v>0.09</c:v>
                </c:pt>
              </c:numCache>
            </c:numRef>
          </c:val>
          <c:extLst>
            <c:ext xmlns:c16="http://schemas.microsoft.com/office/drawing/2014/chart" uri="{C3380CC4-5D6E-409C-BE32-E72D297353CC}">
              <c16:uniqueId val="{00000003-5F1C-4148-871A-60F13D658A08}"/>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1.43</c:v>
                </c:pt>
                <c:pt idx="2">
                  <c:v>#N/A</c:v>
                </c:pt>
                <c:pt idx="3">
                  <c:v>2.6</c:v>
                </c:pt>
                <c:pt idx="4">
                  <c:v>#N/A</c:v>
                </c:pt>
                <c:pt idx="5">
                  <c:v>3.29</c:v>
                </c:pt>
                <c:pt idx="6">
                  <c:v>#N/A</c:v>
                </c:pt>
                <c:pt idx="7">
                  <c:v>3.97</c:v>
                </c:pt>
                <c:pt idx="8">
                  <c:v>#N/A</c:v>
                </c:pt>
                <c:pt idx="9">
                  <c:v>0.36</c:v>
                </c:pt>
              </c:numCache>
            </c:numRef>
          </c:val>
          <c:extLst>
            <c:ext xmlns:c16="http://schemas.microsoft.com/office/drawing/2014/chart" uri="{C3380CC4-5D6E-409C-BE32-E72D297353CC}">
              <c16:uniqueId val="{00000004-5F1C-4148-871A-60F13D658A08}"/>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0.08</c:v>
                </c:pt>
                <c:pt idx="2">
                  <c:v>#N/A</c:v>
                </c:pt>
                <c:pt idx="3">
                  <c:v>7.0000000000000007E-2</c:v>
                </c:pt>
                <c:pt idx="4">
                  <c:v>#N/A</c:v>
                </c:pt>
                <c:pt idx="5">
                  <c:v>7.0000000000000007E-2</c:v>
                </c:pt>
                <c:pt idx="6">
                  <c:v>#N/A</c:v>
                </c:pt>
                <c:pt idx="7">
                  <c:v>7.0000000000000007E-2</c:v>
                </c:pt>
                <c:pt idx="8">
                  <c:v>#N/A</c:v>
                </c:pt>
                <c:pt idx="9">
                  <c:v>0.59</c:v>
                </c:pt>
              </c:numCache>
            </c:numRef>
          </c:val>
          <c:extLst>
            <c:ext xmlns:c16="http://schemas.microsoft.com/office/drawing/2014/chart" uri="{C3380CC4-5D6E-409C-BE32-E72D297353CC}">
              <c16:uniqueId val="{00000005-5F1C-4148-871A-60F13D658A08}"/>
            </c:ext>
          </c:extLst>
        </c:ser>
        <c:ser>
          <c:idx val="6"/>
          <c:order val="6"/>
          <c:tx>
            <c:strRef>
              <c:f>データシート!$A$33</c:f>
              <c:strCache>
                <c:ptCount val="1"/>
                <c:pt idx="0">
                  <c:v>宅地造成事業特別会計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1.56</c:v>
                </c:pt>
                <c:pt idx="2">
                  <c:v>#N/A</c:v>
                </c:pt>
                <c:pt idx="3">
                  <c:v>1.46</c:v>
                </c:pt>
                <c:pt idx="4">
                  <c:v>#N/A</c:v>
                </c:pt>
                <c:pt idx="5">
                  <c:v>1.48</c:v>
                </c:pt>
                <c:pt idx="6">
                  <c:v>#N/A</c:v>
                </c:pt>
                <c:pt idx="7">
                  <c:v>1.25</c:v>
                </c:pt>
                <c:pt idx="8">
                  <c:v>#N/A</c:v>
                </c:pt>
                <c:pt idx="9">
                  <c:v>1.23</c:v>
                </c:pt>
              </c:numCache>
            </c:numRef>
          </c:val>
          <c:extLst>
            <c:ext xmlns:c16="http://schemas.microsoft.com/office/drawing/2014/chart" uri="{C3380CC4-5D6E-409C-BE32-E72D297353CC}">
              <c16:uniqueId val="{00000006-5F1C-4148-871A-60F13D658A0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0.67</c:v>
                </c:pt>
                <c:pt idx="2">
                  <c:v>#N/A</c:v>
                </c:pt>
                <c:pt idx="3">
                  <c:v>0.88</c:v>
                </c:pt>
                <c:pt idx="4">
                  <c:v>#N/A</c:v>
                </c:pt>
                <c:pt idx="5">
                  <c:v>1.2</c:v>
                </c:pt>
                <c:pt idx="6">
                  <c:v>#N/A</c:v>
                </c:pt>
                <c:pt idx="7">
                  <c:v>1.22</c:v>
                </c:pt>
                <c:pt idx="8">
                  <c:v>#N/A</c:v>
                </c:pt>
                <c:pt idx="9">
                  <c:v>1.77</c:v>
                </c:pt>
              </c:numCache>
            </c:numRef>
          </c:val>
          <c:extLst>
            <c:ext xmlns:c16="http://schemas.microsoft.com/office/drawing/2014/chart" uri="{C3380CC4-5D6E-409C-BE32-E72D297353CC}">
              <c16:uniqueId val="{00000007-5F1C-4148-871A-60F13D658A08}"/>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0.37</c:v>
                </c:pt>
                <c:pt idx="2">
                  <c:v>#N/A</c:v>
                </c:pt>
                <c:pt idx="3">
                  <c:v>3.6</c:v>
                </c:pt>
                <c:pt idx="4">
                  <c:v>#N/A</c:v>
                </c:pt>
                <c:pt idx="5">
                  <c:v>3.39</c:v>
                </c:pt>
                <c:pt idx="6">
                  <c:v>#N/A</c:v>
                </c:pt>
                <c:pt idx="7">
                  <c:v>2.95</c:v>
                </c:pt>
                <c:pt idx="8">
                  <c:v>#N/A</c:v>
                </c:pt>
                <c:pt idx="9">
                  <c:v>3.24</c:v>
                </c:pt>
              </c:numCache>
            </c:numRef>
          </c:val>
          <c:extLst>
            <c:ext xmlns:c16="http://schemas.microsoft.com/office/drawing/2014/chart" uri="{C3380CC4-5D6E-409C-BE32-E72D297353CC}">
              <c16:uniqueId val="{00000008-5F1C-4148-871A-60F13D658A0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1.54</c:v>
                </c:pt>
                <c:pt idx="2">
                  <c:v>#N/A</c:v>
                </c:pt>
                <c:pt idx="3">
                  <c:v>7.56</c:v>
                </c:pt>
                <c:pt idx="4">
                  <c:v>#N/A</c:v>
                </c:pt>
                <c:pt idx="5">
                  <c:v>13.42</c:v>
                </c:pt>
                <c:pt idx="6">
                  <c:v>#N/A</c:v>
                </c:pt>
                <c:pt idx="7">
                  <c:v>8.5500000000000007</c:v>
                </c:pt>
                <c:pt idx="8">
                  <c:v>#N/A</c:v>
                </c:pt>
                <c:pt idx="9">
                  <c:v>8.2200000000000006</c:v>
                </c:pt>
              </c:numCache>
            </c:numRef>
          </c:val>
          <c:extLst>
            <c:ext xmlns:c16="http://schemas.microsoft.com/office/drawing/2014/chart" uri="{C3380CC4-5D6E-409C-BE32-E72D297353CC}">
              <c16:uniqueId val="{00000009-5F1C-4148-871A-60F13D658A0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1100</c:v>
                </c:pt>
                <c:pt idx="5">
                  <c:v>1104</c:v>
                </c:pt>
                <c:pt idx="8">
                  <c:v>1106</c:v>
                </c:pt>
                <c:pt idx="11">
                  <c:v>1094</c:v>
                </c:pt>
                <c:pt idx="14">
                  <c:v>1042</c:v>
                </c:pt>
              </c:numCache>
            </c:numRef>
          </c:val>
          <c:extLst>
            <c:ext xmlns:c16="http://schemas.microsoft.com/office/drawing/2014/chart" uri="{C3380CC4-5D6E-409C-BE32-E72D297353CC}">
              <c16:uniqueId val="{00000000-90DC-4DD2-987B-B4E4C496F9A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90DC-4DD2-987B-B4E4C496F9A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17</c:v>
                </c:pt>
                <c:pt idx="3">
                  <c:v>56</c:v>
                </c:pt>
                <c:pt idx="6">
                  <c:v>64</c:v>
                </c:pt>
                <c:pt idx="9">
                  <c:v>67</c:v>
                </c:pt>
                <c:pt idx="12">
                  <c:v>62</c:v>
                </c:pt>
              </c:numCache>
            </c:numRef>
          </c:val>
          <c:extLst>
            <c:ext xmlns:c16="http://schemas.microsoft.com/office/drawing/2014/chart" uri="{C3380CC4-5D6E-409C-BE32-E72D297353CC}">
              <c16:uniqueId val="{00000002-90DC-4DD2-987B-B4E4C496F9A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c:v>
                </c:pt>
                <c:pt idx="3">
                  <c:v>17</c:v>
                </c:pt>
                <c:pt idx="6">
                  <c:v>22</c:v>
                </c:pt>
                <c:pt idx="9">
                  <c:v>24</c:v>
                </c:pt>
                <c:pt idx="12">
                  <c:v>29</c:v>
                </c:pt>
              </c:numCache>
            </c:numRef>
          </c:val>
          <c:extLst>
            <c:ext xmlns:c16="http://schemas.microsoft.com/office/drawing/2014/chart" uri="{C3380CC4-5D6E-409C-BE32-E72D297353CC}">
              <c16:uniqueId val="{00000003-90DC-4DD2-987B-B4E4C496F9A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672</c:v>
                </c:pt>
                <c:pt idx="3">
                  <c:v>662</c:v>
                </c:pt>
                <c:pt idx="6">
                  <c:v>655</c:v>
                </c:pt>
                <c:pt idx="9">
                  <c:v>665</c:v>
                </c:pt>
                <c:pt idx="12">
                  <c:v>720</c:v>
                </c:pt>
              </c:numCache>
            </c:numRef>
          </c:val>
          <c:extLst>
            <c:ext xmlns:c16="http://schemas.microsoft.com/office/drawing/2014/chart" uri="{C3380CC4-5D6E-409C-BE32-E72D297353CC}">
              <c16:uniqueId val="{00000004-90DC-4DD2-987B-B4E4C496F9A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DC-4DD2-987B-B4E4C496F9A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DC-4DD2-987B-B4E4C496F9A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915</c:v>
                </c:pt>
                <c:pt idx="3">
                  <c:v>964</c:v>
                </c:pt>
                <c:pt idx="6">
                  <c:v>958</c:v>
                </c:pt>
                <c:pt idx="9">
                  <c:v>946</c:v>
                </c:pt>
                <c:pt idx="12">
                  <c:v>914</c:v>
                </c:pt>
              </c:numCache>
            </c:numRef>
          </c:val>
          <c:extLst>
            <c:ext xmlns:c16="http://schemas.microsoft.com/office/drawing/2014/chart" uri="{C3380CC4-5D6E-409C-BE32-E72D297353CC}">
              <c16:uniqueId val="{00000007-90DC-4DD2-987B-B4E4C496F9A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524</c:v>
                </c:pt>
                <c:pt idx="2">
                  <c:v>#N/A</c:v>
                </c:pt>
                <c:pt idx="3">
                  <c:v>#N/A</c:v>
                </c:pt>
                <c:pt idx="4">
                  <c:v>595</c:v>
                </c:pt>
                <c:pt idx="5">
                  <c:v>#N/A</c:v>
                </c:pt>
                <c:pt idx="6">
                  <c:v>#N/A</c:v>
                </c:pt>
                <c:pt idx="7">
                  <c:v>593</c:v>
                </c:pt>
                <c:pt idx="8">
                  <c:v>#N/A</c:v>
                </c:pt>
                <c:pt idx="9">
                  <c:v>#N/A</c:v>
                </c:pt>
                <c:pt idx="10">
                  <c:v>608</c:v>
                </c:pt>
                <c:pt idx="11">
                  <c:v>#N/A</c:v>
                </c:pt>
                <c:pt idx="12">
                  <c:v>#N/A</c:v>
                </c:pt>
                <c:pt idx="13">
                  <c:v>683</c:v>
                </c:pt>
                <c:pt idx="14">
                  <c:v>#N/A</c:v>
                </c:pt>
              </c:numCache>
            </c:numRef>
          </c:val>
          <c:smooth val="0"/>
          <c:extLst>
            <c:ext xmlns:c16="http://schemas.microsoft.com/office/drawing/2014/chart" uri="{C3380CC4-5D6E-409C-BE32-E72D297353CC}">
              <c16:uniqueId val="{00000008-90DC-4DD2-987B-B4E4C496F9A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12228</c:v>
                </c:pt>
                <c:pt idx="5">
                  <c:v>11969</c:v>
                </c:pt>
                <c:pt idx="8">
                  <c:v>11624</c:v>
                </c:pt>
                <c:pt idx="11">
                  <c:v>11740</c:v>
                </c:pt>
                <c:pt idx="14">
                  <c:v>11543</c:v>
                </c:pt>
              </c:numCache>
            </c:numRef>
          </c:val>
          <c:extLst>
            <c:ext xmlns:c16="http://schemas.microsoft.com/office/drawing/2014/chart" uri="{C3380CC4-5D6E-409C-BE32-E72D297353CC}">
              <c16:uniqueId val="{00000000-993C-4240-A1CE-1CE741A5DC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1711</c:v>
                </c:pt>
                <c:pt idx="5">
                  <c:v>1541</c:v>
                </c:pt>
                <c:pt idx="8">
                  <c:v>1442</c:v>
                </c:pt>
                <c:pt idx="11">
                  <c:v>1370</c:v>
                </c:pt>
                <c:pt idx="14">
                  <c:v>1266</c:v>
                </c:pt>
              </c:numCache>
            </c:numRef>
          </c:val>
          <c:extLst>
            <c:ext xmlns:c16="http://schemas.microsoft.com/office/drawing/2014/chart" uri="{C3380CC4-5D6E-409C-BE32-E72D297353CC}">
              <c16:uniqueId val="{00000001-993C-4240-A1CE-1CE741A5DC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76</c:v>
                </c:pt>
                <c:pt idx="5">
                  <c:v>154</c:v>
                </c:pt>
                <c:pt idx="8">
                  <c:v>794</c:v>
                </c:pt>
                <c:pt idx="11">
                  <c:v>1690</c:v>
                </c:pt>
                <c:pt idx="14">
                  <c:v>2135</c:v>
                </c:pt>
              </c:numCache>
            </c:numRef>
          </c:val>
          <c:extLst>
            <c:ext xmlns:c16="http://schemas.microsoft.com/office/drawing/2014/chart" uri="{C3380CC4-5D6E-409C-BE32-E72D297353CC}">
              <c16:uniqueId val="{00000002-993C-4240-A1CE-1CE741A5DC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3C-4240-A1CE-1CE741A5DC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3C-4240-A1CE-1CE741A5DC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15</c:v>
                </c:pt>
                <c:pt idx="3">
                  <c:v>6</c:v>
                </c:pt>
                <c:pt idx="6">
                  <c:v>17</c:v>
                </c:pt>
                <c:pt idx="9">
                  <c:v>11</c:v>
                </c:pt>
                <c:pt idx="12">
                  <c:v>13</c:v>
                </c:pt>
              </c:numCache>
            </c:numRef>
          </c:val>
          <c:extLst>
            <c:ext xmlns:c16="http://schemas.microsoft.com/office/drawing/2014/chart" uri="{C3380CC4-5D6E-409C-BE32-E72D297353CC}">
              <c16:uniqueId val="{00000005-993C-4240-A1CE-1CE741A5DC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1904</c:v>
                </c:pt>
                <c:pt idx="3">
                  <c:v>1837</c:v>
                </c:pt>
                <c:pt idx="6">
                  <c:v>1886</c:v>
                </c:pt>
                <c:pt idx="9">
                  <c:v>1918</c:v>
                </c:pt>
                <c:pt idx="12">
                  <c:v>1958</c:v>
                </c:pt>
              </c:numCache>
            </c:numRef>
          </c:val>
          <c:extLst>
            <c:ext xmlns:c16="http://schemas.microsoft.com/office/drawing/2014/chart" uri="{C3380CC4-5D6E-409C-BE32-E72D297353CC}">
              <c16:uniqueId val="{00000006-993C-4240-A1CE-1CE741A5DC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348</c:v>
                </c:pt>
                <c:pt idx="3">
                  <c:v>347</c:v>
                </c:pt>
                <c:pt idx="6">
                  <c:v>335</c:v>
                </c:pt>
                <c:pt idx="9">
                  <c:v>311</c:v>
                </c:pt>
                <c:pt idx="12">
                  <c:v>363</c:v>
                </c:pt>
              </c:numCache>
            </c:numRef>
          </c:val>
          <c:extLst>
            <c:ext xmlns:c16="http://schemas.microsoft.com/office/drawing/2014/chart" uri="{C3380CC4-5D6E-409C-BE32-E72D297353CC}">
              <c16:uniqueId val="{00000007-993C-4240-A1CE-1CE741A5DC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9103</c:v>
                </c:pt>
                <c:pt idx="3">
                  <c:v>8831</c:v>
                </c:pt>
                <c:pt idx="6">
                  <c:v>8462</c:v>
                </c:pt>
                <c:pt idx="9">
                  <c:v>8105</c:v>
                </c:pt>
                <c:pt idx="12">
                  <c:v>7954</c:v>
                </c:pt>
              </c:numCache>
            </c:numRef>
          </c:val>
          <c:extLst>
            <c:ext xmlns:c16="http://schemas.microsoft.com/office/drawing/2014/chart" uri="{C3380CC4-5D6E-409C-BE32-E72D297353CC}">
              <c16:uniqueId val="{00000008-993C-4240-A1CE-1CE741A5DC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683</c:v>
                </c:pt>
                <c:pt idx="3">
                  <c:v>643</c:v>
                </c:pt>
                <c:pt idx="6">
                  <c:v>592</c:v>
                </c:pt>
                <c:pt idx="9">
                  <c:v>535</c:v>
                </c:pt>
                <c:pt idx="12">
                  <c:v>481</c:v>
                </c:pt>
              </c:numCache>
            </c:numRef>
          </c:val>
          <c:extLst>
            <c:ext xmlns:c16="http://schemas.microsoft.com/office/drawing/2014/chart" uri="{C3380CC4-5D6E-409C-BE32-E72D297353CC}">
              <c16:uniqueId val="{00000009-993C-4240-A1CE-1CE741A5DC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9330</c:v>
                </c:pt>
                <c:pt idx="3">
                  <c:v>9145</c:v>
                </c:pt>
                <c:pt idx="6">
                  <c:v>9077</c:v>
                </c:pt>
                <c:pt idx="9">
                  <c:v>9309</c:v>
                </c:pt>
                <c:pt idx="12">
                  <c:v>9545</c:v>
                </c:pt>
              </c:numCache>
            </c:numRef>
          </c:val>
          <c:extLst>
            <c:ext xmlns:c16="http://schemas.microsoft.com/office/drawing/2014/chart" uri="{C3380CC4-5D6E-409C-BE32-E72D297353CC}">
              <c16:uniqueId val="{0000000A-993C-4240-A1CE-1CE741A5DC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7367</c:v>
                </c:pt>
                <c:pt idx="2">
                  <c:v>#N/A</c:v>
                </c:pt>
                <c:pt idx="3">
                  <c:v>#N/A</c:v>
                </c:pt>
                <c:pt idx="4">
                  <c:v>7145</c:v>
                </c:pt>
                <c:pt idx="5">
                  <c:v>#N/A</c:v>
                </c:pt>
                <c:pt idx="6">
                  <c:v>#N/A</c:v>
                </c:pt>
                <c:pt idx="7">
                  <c:v>6509</c:v>
                </c:pt>
                <c:pt idx="8">
                  <c:v>#N/A</c:v>
                </c:pt>
                <c:pt idx="9">
                  <c:v>#N/A</c:v>
                </c:pt>
                <c:pt idx="10">
                  <c:v>5391</c:v>
                </c:pt>
                <c:pt idx="11">
                  <c:v>#N/A</c:v>
                </c:pt>
                <c:pt idx="12">
                  <c:v>#N/A</c:v>
                </c:pt>
                <c:pt idx="13">
                  <c:v>5370</c:v>
                </c:pt>
                <c:pt idx="14">
                  <c:v>#N/A</c:v>
                </c:pt>
              </c:numCache>
            </c:numRef>
          </c:val>
          <c:smooth val="0"/>
          <c:extLst>
            <c:ext xmlns:c16="http://schemas.microsoft.com/office/drawing/2014/chart" uri="{C3380CC4-5D6E-409C-BE32-E72D297353CC}">
              <c16:uniqueId val="{0000000B-993C-4240-A1CE-1CE741A5DC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413</c:v>
                </c:pt>
                <c:pt idx="1">
                  <c:v>1071</c:v>
                </c:pt>
                <c:pt idx="2">
                  <c:v>1285</c:v>
                </c:pt>
              </c:numCache>
            </c:numRef>
          </c:val>
          <c:extLst>
            <c:ext xmlns:c16="http://schemas.microsoft.com/office/drawing/2014/chart" uri="{C3380CC4-5D6E-409C-BE32-E72D297353CC}">
              <c16:uniqueId val="{00000000-7403-40C5-A9AD-1F4C92EC02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97</c:v>
                </c:pt>
                <c:pt idx="1">
                  <c:v>97</c:v>
                </c:pt>
                <c:pt idx="2">
                  <c:v>128</c:v>
                </c:pt>
              </c:numCache>
            </c:numRef>
          </c:val>
          <c:extLst>
            <c:ext xmlns:c16="http://schemas.microsoft.com/office/drawing/2014/chart" uri="{C3380CC4-5D6E-409C-BE32-E72D297353CC}">
              <c16:uniqueId val="{00000001-7403-40C5-A9AD-1F4C92EC02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c:v>
                </c:pt>
                <c:pt idx="1">
                  <c:v>41</c:v>
                </c:pt>
                <c:pt idx="2">
                  <c:v>20</c:v>
                </c:pt>
              </c:numCache>
            </c:numRef>
          </c:val>
          <c:extLst>
            <c:ext xmlns:c16="http://schemas.microsoft.com/office/drawing/2014/chart" uri="{C3380CC4-5D6E-409C-BE32-E72D297353CC}">
              <c16:uniqueId val="{00000002-7403-40C5-A9AD-1F4C92EC02E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{A597FCE9-E9D2-4903-A6F0-70C0EA7B5B64}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14F-44BA-9A7B-30911E6B92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{2A08727A-B8AA-4CBF-B682-A2215FF1A9FE}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4F-44BA-9A7B-30911E6B92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{23E25BF6-73BC-42BA-AD22-8D4FE9E8D3FB}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4F-44BA-9A7B-30911E6B92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{5834DF2B-891B-4A16-9674-EC4697981206}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4F-44BA-9A7B-30911E6B92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{9872BF40-FC2B-4799-8894-383F26D37723}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4F-44BA-9A7B-30911E6B927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{9CC09CB4-F4A1-4E13-A2A2-6EDA9ADF2D2F}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14F-44BA-9A7B-30911E6B927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{30463218-7E53-45A1-99D5-2591F15C7B3E}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14F-44BA-9A7B-30911E6B927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{4765ECD8-E7CC-436B-90A7-EC6B46155A63}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14F-44BA-9A7B-30911E6B927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{8640984D-9EF8-4D3F-B415-6777E8E7BBDA}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14F-44BA-9A7B-30911E6B92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63.7</c:v>
                </c:pt>
                <c:pt idx="16">
                  <c:v>65.2</c:v>
                </c:pt>
                <c:pt idx="24">
                  <c:v>66.8</c:v>
                </c:pt>
                <c:pt idx="32">
                  <c:v>67.8</c:v>
                </c:pt>
              </c:numCache>
            </c:numRef>
          </c:xVal>
          <c:yVal>
            <c:numRef>
              <c:f>公会計指標分析・財政指標組合せ分析表!$BP$51:$DC$51</c:f>
              <c:numCache>
                <c:formatCode>#,##0.0;"▲ "#,##0.0</c:formatCode>
                <c:ptCount val="40"/>
                <c:pt idx="8">
                  <c:v>114.6</c:v>
                </c:pt>
                <c:pt idx="16">
                  <c:v>99</c:v>
                </c:pt>
                <c:pt idx="24">
                  <c:v>84.4</c:v>
                </c:pt>
                <c:pt idx="32">
                  <c:v>83.6</c:v>
                </c:pt>
              </c:numCache>
            </c:numRef>
          </c:yVal>
          <c:smooth val="0"/>
          <c:extLst>
            <c:ext xmlns:c16="http://schemas.microsoft.com/office/drawing/2014/chart" uri="{C3380CC4-5D6E-409C-BE32-E72D297353CC}">
              <c16:uniqueId val="{00000009-014F-44BA-9A7B-30911E6B927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{95F89D72-4895-4AC0-B25F-4ECA887691E2}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14F-44BA-9A7B-30911E6B927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{B7B06C38-B2F3-413D-BAE1-C87DAEBE0AFA}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4F-44BA-9A7B-30911E6B92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{B04024EF-2F4C-496D-9C4B-F57C39C6F119}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4F-44BA-9A7B-30911E6B92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{8E5CE369-EC3D-4B19-BA2B-26B7A8EDC643}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4F-44BA-9A7B-30911E6B92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{FCC29F05-9C93-467E-A8A4-CE3E1804C931}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4F-44BA-9A7B-30911E6B927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{5E60A810-2836-43D3-BA57-A92980B6E1DD}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14F-44BA-9A7B-30911E6B927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{3F1C52BF-ED0B-4128-8E18-44375948FB9B}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14F-44BA-9A7B-30911E6B927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{0D4EC11C-FFD1-4BC6-A2B1-D27B0C9DC43B}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14F-44BA-9A7B-30911E6B927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{EB57EDA7-5A23-4F00-B7AF-803836B55E08}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14F-44BA-9A7B-30911E6B92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62</c:v>
                </c:pt>
                <c:pt idx="16">
                  <c:v>63.2</c:v>
                </c:pt>
                <c:pt idx="24">
                  <c:v>65.3</c:v>
                </c:pt>
                <c:pt idx="32">
                  <c:v>66.900000000000006</c:v>
                </c:pt>
              </c:numCache>
            </c:numRef>
          </c:xVal>
          <c:yVal>
            <c:numRef>
              <c:f>公会計指標分析・財政指標組合せ分析表!$BP$55:$DC$55</c:f>
              <c:numCache>
                <c:formatCode>#,##0.0;"▲ "#,##0.0</c:formatCode>
                <c:ptCount val="40"/>
                <c:pt idx="8">
                  <c:v>37.299999999999997</c:v>
                </c:pt>
                <c:pt idx="16">
                  <c:v>25.4</c:v>
                </c:pt>
                <c:pt idx="24">
                  <c:v>17.600000000000001</c:v>
                </c:pt>
                <c:pt idx="32">
                  <c:v>17.2</c:v>
                </c:pt>
              </c:numCache>
            </c:numRef>
          </c:yVal>
          <c:smooth val="0"/>
          <c:extLst>
            <c:ext xmlns:c16="http://schemas.microsoft.com/office/drawing/2014/chart" uri="{C3380CC4-5D6E-409C-BE32-E72D297353CC}">
              <c16:uniqueId val="{00000013-014F-44BA-9A7B-30911E6B927C}"/>
            </c:ext>
          </c:extLst>
        </c:ser>
        <c:dLbls>
          <c:showLegendKey val="0"/>
          <c:showVal val="1"/>
          <c:showCatName val="0"/>
          <c:showSerName val="0"/>
          <c:showPercent val="0"/>
          <c:showBubbleSize val="0"/>
        </c:dLbls>
        <c:axId val="46179840"/>
        <c:axId val="46181760"/>
      </c:scatterChart>
      <c:valAx>
        <c:axId val="46179840"/>
        <c:scaling>
          <c:orientation val="maxMin"/>
          <c:max val="69"/>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{425A9721-835D-4F11-88CA-1922F49782AC}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A28-4DAC-818A-62D97C9C4F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{C4FCA5A3-9148-46BF-BE53-BA4378CA90F7}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28-4DAC-818A-62D97C9C4F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{A2EB5AFD-B25C-4A1B-81BF-3555B3049479}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28-4DAC-818A-62D97C9C4F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{732E82BA-6D35-4E51-97D2-07DD99A5BF9B}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28-4DAC-818A-62D97C9C4F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{BA5A1510-4098-47E8-AE01-9A07941A1D35}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28-4DAC-818A-62D97C9C4F7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{6A0F46D9-A5C2-480F-9F72-0DE38BCAF36D}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A28-4DAC-818A-62D97C9C4F7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{02CCF8B2-27AD-483E-B437-DFFAC8A825E5}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A28-4DAC-818A-62D97C9C4F7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{27024342-5E0B-49BA-A02A-BE6EDD4A64A6}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A28-4DAC-818A-62D97C9C4F7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{90C08767-F2D6-463A-9A20-C8EE9E04AE46}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A28-4DAC-818A-62D97C9C4F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9.3000000000000007</c:v>
                </c:pt>
                <c:pt idx="16">
                  <c:v>9.1</c:v>
                </c:pt>
                <c:pt idx="24">
                  <c:v>9.3000000000000007</c:v>
                </c:pt>
                <c:pt idx="32">
                  <c:v>9.6999999999999993</c:v>
                </c:pt>
              </c:numCache>
            </c:numRef>
          </c:xVal>
          <c:yVal>
            <c:numRef>
              <c:f>公会計指標分析・財政指標組合せ分析表!$BP$73:$DC$73</c:f>
              <c:numCache>
                <c:formatCode>#,##0.0;"▲ "#,##0.0</c:formatCode>
                <c:ptCount val="40"/>
                <c:pt idx="0">
                  <c:v>123</c:v>
                </c:pt>
                <c:pt idx="8">
                  <c:v>114.6</c:v>
                </c:pt>
                <c:pt idx="16">
                  <c:v>99</c:v>
                </c:pt>
                <c:pt idx="24">
                  <c:v>84.4</c:v>
                </c:pt>
                <c:pt idx="32">
                  <c:v>83.6</c:v>
                </c:pt>
              </c:numCache>
            </c:numRef>
          </c:yVal>
          <c:smooth val="0"/>
          <c:extLst>
            <c:ext xmlns:c16="http://schemas.microsoft.com/office/drawing/2014/chart" uri="{C3380CC4-5D6E-409C-BE32-E72D297353CC}">
              <c16:uniqueId val="{00000009-8A28-4DAC-818A-62D97C9C4F7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{035B98E0-F369-4244-B6D8-31081174BFAE}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A28-4DAC-818A-62D97C9C4F7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{16EE4F38-1ED8-4715-9755-D78F23134849}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28-4DAC-818A-62D97C9C4F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{CDFF9F3E-A56B-426F-9745-0D72DD9B8077}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28-4DAC-818A-62D97C9C4F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{CFE901A1-6DBB-4774-AD17-4B825A806057}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28-4DAC-818A-62D97C9C4F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{CA1447FC-B249-4056-9413-A8DD565A8E5F}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28-4DAC-818A-62D97C9C4F7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{AE38048D-0FD9-41FE-923A-95035DCC4CCC}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A28-4DAC-818A-62D97C9C4F7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{EE44BAD3-B850-4AF2-A9FC-9D1E26C9072F}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A28-4DAC-818A-62D97C9C4F7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{6B5D7D2D-C7BF-4C8A-B944-0CAB98374969}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A28-4DAC-818A-62D97C9C4F7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{0034AF47-0DB6-43A0-A687-9B5F8615A41B}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A28-4DAC-818A-62D97C9C4F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8A28-4DAC-818A-62D97C9C4F74}"/>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新潟県加茂市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元利償還金は減少したが、公営企業債元利償還金に対する繰入金が増加し、算入公債費等が減少したことにより実質公債費比率の分子が増加した。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引き続き、交付税算入率の高い地方債を選択するなど、実質的な負担減を図る。</a:t>
          </a:r>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新潟県加茂市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組合等負担等見込額、退職手当負担見込額は増加しているが、債務負担行為に基づく支出予定額、公営企業債等繰入見込額は減少し、将来負担額は前年度からわずかに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一方で、基金の積み増しにより充当可能基金が増加し、充当可能財源が増加したため、将来負担比率の分子はほぼ横ばいとなっている。</a:t>
          </a:r>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新潟県加茂市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・財政調整基金残高は、前年度繰越金の積立てにより、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213,986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年度普通交付税（再算定）で交付された臨時財政対策債償還基金費の積立てにより、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％以上の残高となっており、災害などの不測の事態には対応できる残高になっている。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今後は、将来の財政需要に備えるために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に新設した職員退職手当基金及び公共施設等整備基金への積立てを優先する。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新町雁木づくりアーケード整備事業基金：新町商店街アーケード建設のための地元負担金を積み立て、事業の進捗に伴い取り崩す。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教育施設整備基金：教育費寄附金等を積み立て、教育施設の整備事業実施に伴い取り崩す。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社会福祉事業基金：社会福祉の推進。主に特別養護老人ホーム建設費償還補助に充当。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森林環境整備基金：森林環境譲与税を積み立て、森林整備事業に充当する。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社会福祉事業基金：令和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年度は寄付金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森林環境整備基金：令和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年度に森林環境譲与税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17,518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千円積み立て、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16,929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千円取り崩した。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財政調整基金残高が災害などの不測の事態に対応できる残高になっていることから、今後は、将来の財政需要に備えるために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に新設した職員退職手当基金及び公共施設等整備基金への積立てを優先する。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新町雁木づくりアーケード整備事業基金：事業終了に伴い廃止予定。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日で廃止。</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森林環境整備基金：森林環境譲与税を積み立て、森林整備事業に充当、残金を積み立てる予定。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前年度繰越金の積立てにより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213,986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％以上の残高となっており、災害などの不測の事態には対応できる残高になっていることから、現在の残高程度を維持することを考えている。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年度普通交付税（再算定）で交付された臨時財政対策債償還基金費の積立てにより、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現在の残高は令和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年度に普通交付税で措置された臨時財対策債償還基金費を積み立てたものであることから、今後の臨時財政対策債の償還に合わせて取り崩していく。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154F573-694B-4B6B-A738-85B9CECFDC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7E6EEFD-DC1D-497D-99D5-C9BE4B4043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93A7CA3-BBE6-4A64-AA90-819F97A1192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F43AE1E-0915-4644-B722-4FCFE8E0FD4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7ACC741-ED15-48D2-8A4B-D08765D596C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70F6360-AB7B-463D-9803-5A394C71280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新潟県加茂市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BF8DE6E-7445-44FB-86FA-0C67A96E154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420E3BB-EF87-4ABF-A02E-5DA57FCED4E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3115521-42C4-43EB-BD31-284865C1B80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CF158B5-A6F2-4ED9-892F-92C69CD6FBE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D3F4328-4183-4DD0-BCC3-A71BF24C06E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F3436B7-0E7B-4A77-9DF8-FBDCAEBFC70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24,569
24,461
133.72
13,800,409
13,136,389
605,138
7,354,258
9,545,427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48A2431-C128-4184-B356-9D65FBCC1DF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563F997-3529-45FC-8C3F-F0A79C3279D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EC5E885-CD0C-4A9A-807F-E040AC4B3EB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87CD31D-A243-4A0E-8B5F-058B3BF5C3C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0B1975C-927C-488D-A03D-81E1BBA6FDA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D7DFB49-EF2D-411E-A103-6FF98F52CF2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8EE848D-46FC-4E2A-8ADA-C0BE9008DF0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717356B-7424-472F-BFBB-CFA0CEB50C2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BABD4DB-BCB5-48D7-A80E-72885E5B6D4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CAE051C-B8D2-4DD6-A707-4BF313202B8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D764F5E-9054-40DA-8FE4-4553CCA08CD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F826550-CE78-43A8-A04E-E4C0254A048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B77F1AB-6130-4D0A-8A1F-CC1D1ADF05E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D4558C8-5CA6-489B-A0FA-29139510AD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C1E6AF6-C4CB-4D7A-B18E-506DD53819E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B51518C-7C36-4E5E-B21B-17358E3FE93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4673C6C-D61F-4A76-8E8E-8961D1AE78B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5BC34D3-E4A7-4D7D-8E8D-89F71AA3665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7AC02D9-DDEE-4396-838D-3B3E32E3698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E6AAA8E-24D8-4DD2-9A53-5531C04C8AE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91DF0603-B603-4A51-B32D-5332CD8DE3B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4A81F17-80A9-443F-848A-32CAF4FA269A}"/>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67D5F4B-CF71-4146-B72E-E64255744B9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B22A989-1E3F-4D53-BF36-954260DB819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CC8F0BD-290B-481C-B548-189AD549A7B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09DCEA0-62F6-4BDA-98C4-6D880B5F66E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BDBBF34-4210-4329-8E91-BDAF55DA869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CE311BC-88B2-4D3D-9FEF-0251E3BCC5C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3082A2A-8F0B-420C-A84C-DD32F1B7DD3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4D8F392-753D-4EBF-B178-09B8D3C4DF2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DE5DBEA-516B-4576-85CA-3E46B8959DF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3644078-63F9-439F-8DE0-65A6AF176BB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8A87B97-9D41-4CF4-ACB3-313EBCB9344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1472812-5055-4C93-91CF-40C1D696588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A4A316C-5C66-4576-8B55-CD676EB338D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類似団体と比べ有形固定資産減価償却率がやや高くなっている。</a:t>
          </a:r>
        </a:p>
        <a:p>
          <a:r>
            <a:rPr kumimoji="1" lang="ja-JP" altLang="en-US" sz="1100">
              <a:latin typeface="ＭＳ Ｐゴシック" panose="020B0600070205080204" pitchFamily="50" charset="-128"/>
              <a:ea typeface="ＭＳ Ｐゴシック" panose="020B0600070205080204" pitchFamily="50" charset="-128"/>
            </a:rPr>
            <a:t>　建物資産が類似団体と比べ有形固定資産減価償却率が高い。今後策定する公共施設再編アクションプランに沿って、利用状況や需要の変化に基づいた長寿命化、更新や集約化、用途の変更や廃止等による保有量適正化を図っていく。</a:t>
          </a:r>
        </a:p>
        <a:p>
          <a:r>
            <a:rPr kumimoji="1" lang="ja-JP" altLang="en-US" sz="1100">
              <a:latin typeface="ＭＳ Ｐゴシック" panose="020B0600070205080204" pitchFamily="50" charset="-128"/>
              <a:ea typeface="ＭＳ Ｐゴシック" panose="020B0600070205080204" pitchFamily="50" charset="-128"/>
            </a:rPr>
            <a:t>　また、インフラ資産では橋りょう、トンネルで有形固定資産減価償却率が類似団体よりも高くなっている。架設後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年以上経過する橋が全体の過半を占める。今後は個別施設計画に基づき、橋りょうの長寿命化や 補修・更新に係る費用の縮減と平準化を図る。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9999DCD-E400-4EC8-A7BD-380FC30BEDB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90606DA-93BA-431F-97C9-9C5EC55B33C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E5E3CD07-4A12-42D3-82B2-3B63FA2E41D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6B3B4598-22F7-4245-9A50-4FDC4ED12B7E}"/>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2DFAF7BC-BD08-40A1-98CF-B7CFB3AC9504}"/>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79B7D5EA-7A18-4C3C-A137-6497BD499B3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1543A67B-9951-436A-8258-3945BF1E98D1}"/>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2D808BBE-CE0A-4B40-85C2-8291CD92EE65}"/>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F40F2D21-5A5D-47E0-B510-4F5826528047}"/>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E09B8E16-53A5-41D1-A83D-8925A45E34F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53799EBC-9CD8-4A30-BD33-EE77BDC0EF6F}"/>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3FBF42A5-E6D3-4B26-A855-4601B16B8EB3}"/>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8F24EC0C-83FC-42D5-93A3-798B5FEA6915}"/>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E3E1CFF0-6F89-47EE-A5DF-4E35BEC905A2}"/>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2D894D19-D772-4BE1-B21B-674273E51FC9}"/>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82133EAB-C56E-45AA-8F67-CE05D50F7F5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A7CB9220-FFFA-48FD-BFEE-BFFA80710E4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BF2267F2-9601-4B33-B036-D9A72FF35BC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FB970F7A-4FB9-459C-B5A5-6F62FA84E238}"/>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86EE71C5-E62B-4ED0-85B1-E30121D07A79}"/>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A4CF2820-A239-474E-BED8-7F358AA89286}"/>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2C0C5413-6F3F-4BC7-81D8-C0FBF60C1DFE}"/>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E4A8A759-7092-42BA-8F29-0036A5252855}"/>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72" name="有形固定資産減価償却率平均値テキスト">
          <a:extLst>
            <a:ext uri="{FF2B5EF4-FFF2-40B4-BE49-F238E27FC236}">
              <a16:creationId xmlns:a16="http://schemas.microsoft.com/office/drawing/2014/main" id="{D8D3FAEA-661D-4A30-A36B-A8FCAD228E21}"/>
            </a:ext>
          </a:extLst>
        </xdr:cNvPr>
        <xdr:cNvSpPr txBox="1"/>
      </xdr:nvSpPr>
      <xdr:spPr>
        <a:xfrm>
          <a:off x="4813300" y="589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1D0A2648-3CEB-4D61-8F16-8339B60C2153}"/>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BE07AAB0-48DD-4ACB-9E57-312AD1493CE8}"/>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CEFE686D-69B0-4FD6-9294-ABA5B4143A82}"/>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56089805-1E38-43EE-B266-0E1BED51FD7C}"/>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4D2FBB87-F837-499D-A2B0-97C271DEA950}"/>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06518B7-EAE7-4320-841F-5B76004FAB8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821B391-78A1-4B94-B3A1-5EAB853E2EA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A53E208-6651-4BEE-B142-E66446A9516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6047AFF-2263-4418-AE77-74C5F4573A7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A09AF255-E150-410B-896C-F51530C5D52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83" name="楕円 82">
          <a:extLst>
            <a:ext uri="{FF2B5EF4-FFF2-40B4-BE49-F238E27FC236}">
              <a16:creationId xmlns:a16="http://schemas.microsoft.com/office/drawing/2014/main" id="{54BD86DC-9A21-485D-8884-80260864A3E7}"/>
            </a:ext>
          </a:extLst>
        </xdr:cNvPr>
        <xdr:cNvSpPr/>
      </xdr:nvSpPr>
      <xdr:spPr>
        <a:xfrm>
          <a:off x="47117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131462</xdr:rowOff>
    </xdr:from>
    <xdr:ext cx="405111" cy="259045"/>
    <xdr:sp macro="" textlink="">
      <xdr:nvSpPr>
        <xdr:cNvPr id="84" name="有形固定資産減価償却率該当値テキスト">
          <a:extLst>
            <a:ext uri="{FF2B5EF4-FFF2-40B4-BE49-F238E27FC236}">
              <a16:creationId xmlns:a16="http://schemas.microsoft.com/office/drawing/2014/main" id="{BB556F53-1EFA-4A7E-993C-4C11CB4F3D8D}"/>
            </a:ext>
          </a:extLst>
        </xdr:cNvPr>
        <xdr:cNvSpPr txBox="1"/>
      </xdr:nvSpPr>
      <xdr:spPr>
        <a:xfrm>
          <a:off x="4813300" y="604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122192</xdr:rowOff>
    </xdr:from>
    <xdr:to>
      <xdr:col>19</xdr:col>
      <xdr:colOff>187325</xdr:colOff>
      <xdr:row>31</xdr:row>
      <xdr:rowOff>52342</xdr:rowOff>
    </xdr:to>
    <xdr:sp macro="" textlink="">
      <xdr:nvSpPr>
        <xdr:cNvPr id="85" name="楕円 84">
          <a:extLst>
            <a:ext uri="{FF2B5EF4-FFF2-40B4-BE49-F238E27FC236}">
              <a16:creationId xmlns:a16="http://schemas.microsoft.com/office/drawing/2014/main" id="{8B713FF4-79B7-4A3D-8043-2ABB0828F38D}"/>
            </a:ext>
          </a:extLst>
        </xdr:cNvPr>
        <xdr:cNvSpPr/>
      </xdr:nvSpPr>
      <xdr:spPr>
        <a:xfrm>
          <a:off x="4000500" y="60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1542</xdr:rowOff>
    </xdr:from>
    <xdr:to>
      <xdr:col>23</xdr:col>
      <xdr:colOff>85725</xdr:colOff>
      <xdr:row>31</xdr:row>
      <xdr:rowOff>32385</xdr:rowOff>
    </xdr:to>
    <xdr:cxnSp macro="">
      <xdr:nvCxnSpPr>
        <xdr:cNvPr id="86" name="直線コネクタ 85">
          <a:extLst>
            <a:ext uri="{FF2B5EF4-FFF2-40B4-BE49-F238E27FC236}">
              <a16:creationId xmlns:a16="http://schemas.microsoft.com/office/drawing/2014/main" id="{E66E7E2B-95F9-4B7D-8CE8-D2C5386BFC87}"/>
            </a:ext>
          </a:extLst>
        </xdr:cNvPr>
        <xdr:cNvCxnSpPr/>
      </xdr:nvCxnSpPr>
      <xdr:spPr>
        <a:xfrm>
          <a:off x="4051300" y="6088017"/>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72844</xdr:rowOff>
    </xdr:from>
    <xdr:to>
      <xdr:col>15</xdr:col>
      <xdr:colOff>187325</xdr:colOff>
      <xdr:row>31</xdr:row>
      <xdr:rowOff>2994</xdr:rowOff>
    </xdr:to>
    <xdr:sp macro="" textlink="">
      <xdr:nvSpPr>
        <xdr:cNvPr id="87" name="楕円 86">
          <a:extLst>
            <a:ext uri="{FF2B5EF4-FFF2-40B4-BE49-F238E27FC236}">
              <a16:creationId xmlns:a16="http://schemas.microsoft.com/office/drawing/2014/main" id="{F556A797-1898-45B6-B221-235F90593435}"/>
            </a:ext>
          </a:extLst>
        </xdr:cNvPr>
        <xdr:cNvSpPr/>
      </xdr:nvSpPr>
      <xdr:spPr>
        <a:xfrm>
          <a:off x="3238500" y="598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123644</xdr:rowOff>
    </xdr:from>
    <xdr:to>
      <xdr:col>19</xdr:col>
      <xdr:colOff>136525</xdr:colOff>
      <xdr:row>31</xdr:row>
      <xdr:rowOff>1542</xdr:rowOff>
    </xdr:to>
    <xdr:cxnSp macro="">
      <xdr:nvCxnSpPr>
        <xdr:cNvPr id="88" name="直線コネクタ 87">
          <a:extLst>
            <a:ext uri="{FF2B5EF4-FFF2-40B4-BE49-F238E27FC236}">
              <a16:creationId xmlns:a16="http://schemas.microsoft.com/office/drawing/2014/main" id="{B79FF89B-750E-4FFF-8208-AAF35A158057}"/>
            </a:ext>
          </a:extLst>
        </xdr:cNvPr>
        <xdr:cNvCxnSpPr/>
      </xdr:nvCxnSpPr>
      <xdr:spPr>
        <a:xfrm>
          <a:off x="3289300" y="6038669"/>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26579</xdr:rowOff>
    </xdr:from>
    <xdr:to>
      <xdr:col>11</xdr:col>
      <xdr:colOff>187325</xdr:colOff>
      <xdr:row>30</xdr:row>
      <xdr:rowOff>128179</xdr:rowOff>
    </xdr:to>
    <xdr:sp macro="" textlink="">
      <xdr:nvSpPr>
        <xdr:cNvPr id="89" name="楕円 88">
          <a:extLst>
            <a:ext uri="{FF2B5EF4-FFF2-40B4-BE49-F238E27FC236}">
              <a16:creationId xmlns:a16="http://schemas.microsoft.com/office/drawing/2014/main" id="{AA4B0B1C-AFCE-4DC4-BEF7-6AF9C9F49BF8}"/>
            </a:ext>
          </a:extLst>
        </xdr:cNvPr>
        <xdr:cNvSpPr/>
      </xdr:nvSpPr>
      <xdr:spPr>
        <a:xfrm>
          <a:off x="24765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77379</xdr:rowOff>
    </xdr:from>
    <xdr:to>
      <xdr:col>15</xdr:col>
      <xdr:colOff>136525</xdr:colOff>
      <xdr:row>30</xdr:row>
      <xdr:rowOff>123644</xdr:rowOff>
    </xdr:to>
    <xdr:cxnSp macro="">
      <xdr:nvCxnSpPr>
        <xdr:cNvPr id="90" name="直線コネクタ 89">
          <a:extLst>
            <a:ext uri="{FF2B5EF4-FFF2-40B4-BE49-F238E27FC236}">
              <a16:creationId xmlns:a16="http://schemas.microsoft.com/office/drawing/2014/main" id="{13B38C8E-4A29-4193-9F04-3B52023ECC7C}"/>
            </a:ext>
          </a:extLst>
        </xdr:cNvPr>
        <xdr:cNvCxnSpPr/>
      </xdr:nvCxnSpPr>
      <xdr:spPr>
        <a:xfrm>
          <a:off x="2527300" y="5992404"/>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91" name="n_1aveValue有形固定資産減価償却率">
          <a:extLst>
            <a:ext uri="{FF2B5EF4-FFF2-40B4-BE49-F238E27FC236}">
              <a16:creationId xmlns:a16="http://schemas.microsoft.com/office/drawing/2014/main" id="{66372013-63A2-40E1-B91A-566C7498A4EC}"/>
            </a:ext>
          </a:extLst>
        </xdr:cNvPr>
        <xdr:cNvSpPr txBox="1"/>
      </xdr:nvSpPr>
      <xdr:spPr>
        <a:xfrm>
          <a:off x="3836044" y="576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2" name="n_2aveValue有形固定資産減価償却率">
          <a:extLst>
            <a:ext uri="{FF2B5EF4-FFF2-40B4-BE49-F238E27FC236}">
              <a16:creationId xmlns:a16="http://schemas.microsoft.com/office/drawing/2014/main" id="{EA6A6836-99E5-4E26-A83A-7DCD1B4E967D}"/>
            </a:ext>
          </a:extLst>
        </xdr:cNvPr>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93" name="n_3aveValue有形固定資産減価償却率">
          <a:extLst>
            <a:ext uri="{FF2B5EF4-FFF2-40B4-BE49-F238E27FC236}">
              <a16:creationId xmlns:a16="http://schemas.microsoft.com/office/drawing/2014/main" id="{D013F595-C320-4A2B-9426-F4D58E51A540}"/>
            </a:ext>
          </a:extLst>
        </xdr:cNvPr>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94" name="n_4aveValue有形固定資産減価償却率">
          <a:extLst>
            <a:ext uri="{FF2B5EF4-FFF2-40B4-BE49-F238E27FC236}">
              <a16:creationId xmlns:a16="http://schemas.microsoft.com/office/drawing/2014/main" id="{66190689-0566-4BFB-B8C9-CFFCBC438E6B}"/>
            </a:ext>
          </a:extLst>
        </xdr:cNvPr>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43469</xdr:rowOff>
    </xdr:from>
    <xdr:ext cx="405111" cy="259045"/>
    <xdr:sp macro="" textlink="">
      <xdr:nvSpPr>
        <xdr:cNvPr id="95" name="n_1mainValue有形固定資産減価償却率">
          <a:extLst>
            <a:ext uri="{FF2B5EF4-FFF2-40B4-BE49-F238E27FC236}">
              <a16:creationId xmlns:a16="http://schemas.microsoft.com/office/drawing/2014/main" id="{CC4F0440-B009-417C-A5C5-52FFF876C7D8}"/>
            </a:ext>
          </a:extLst>
        </xdr:cNvPr>
        <xdr:cNvSpPr txBox="1"/>
      </xdr:nvSpPr>
      <xdr:spPr>
        <a:xfrm>
          <a:off x="3836044" y="612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165571</xdr:rowOff>
    </xdr:from>
    <xdr:ext cx="405111" cy="259045"/>
    <xdr:sp macro="" textlink="">
      <xdr:nvSpPr>
        <xdr:cNvPr id="96" name="n_2mainValue有形固定資産減価償却率">
          <a:extLst>
            <a:ext uri="{FF2B5EF4-FFF2-40B4-BE49-F238E27FC236}">
              <a16:creationId xmlns:a16="http://schemas.microsoft.com/office/drawing/2014/main" id="{7620824A-4E43-4D27-B117-52870294A3AB}"/>
            </a:ext>
          </a:extLst>
        </xdr:cNvPr>
        <xdr:cNvSpPr txBox="1"/>
      </xdr:nvSpPr>
      <xdr:spPr>
        <a:xfrm>
          <a:off x="3086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119306</xdr:rowOff>
    </xdr:from>
    <xdr:ext cx="405111" cy="259045"/>
    <xdr:sp macro="" textlink="">
      <xdr:nvSpPr>
        <xdr:cNvPr id="97" name="n_3mainValue有形固定資産減価償却率">
          <a:extLst>
            <a:ext uri="{FF2B5EF4-FFF2-40B4-BE49-F238E27FC236}">
              <a16:creationId xmlns:a16="http://schemas.microsoft.com/office/drawing/2014/main" id="{381D6C14-B1F4-463C-99EB-AB120D5FB5F4}"/>
            </a:ext>
          </a:extLst>
        </xdr:cNvPr>
        <xdr:cNvSpPr txBox="1"/>
      </xdr:nvSpPr>
      <xdr:spPr>
        <a:xfrm>
          <a:off x="23247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EA79CD4B-7ED2-44E8-9A21-DC2724374A1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52D2F02B-CEEA-41C5-8E05-FCDAE127A31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A9DDA89C-2932-4F74-91D2-C8D978B9AFE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C26F025B-FF36-4CEE-857B-5FB5777D8C9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359448E3-5D5C-48F0-960D-E2BC05577DD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6AD7A59F-9244-47B6-A315-DD6040642C3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B6870442-0481-4229-B080-1927B7B28B0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6660296C-1C54-4F3D-BF34-A3B453AB470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9737081F-0748-4313-9662-A4A5853EE52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675C5916-EBDF-4E6D-8FE3-786775AE1AA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DE846159-5326-496C-AA95-F78CFE4F898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E8EFB663-739A-49C1-9700-9054F6E54A2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FE81F9B2-200C-4A7F-BE5F-F0B97705AD0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年度は一時的な普通交付税（臨時財政対策債含む）の増があったため、値が低くなっている。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基金の増加により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傾向にある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ものの、依然として類似団体平均を大きく上回っている。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今後、公共施設の老朽化等に伴う投資事業が見込まれるが、過疎対策事業債等の交付税算入率の高い地方債を有効に活用し、後年度の財政負担の軽減を図っていく。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6935DE9D-448F-4EDD-99DC-6342016077D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6623670A-DDAB-4368-BC6F-DF0F4AFF221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F3EF0CC1-C6F8-420B-851A-FE4154A0DA1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id="{7771381F-2417-4256-A703-E1E6FE5BA1E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a:extLst>
            <a:ext uri="{FF2B5EF4-FFF2-40B4-BE49-F238E27FC236}">
              <a16:creationId xmlns:a16="http://schemas.microsoft.com/office/drawing/2014/main" id="{9462518A-C7B6-426F-8A11-4289FC66E0F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id="{A6A2970F-17F9-443C-8A61-557DEF3CA89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a:extLst>
            <a:ext uri="{FF2B5EF4-FFF2-40B4-BE49-F238E27FC236}">
              <a16:creationId xmlns:a16="http://schemas.microsoft.com/office/drawing/2014/main" id="{17A5A429-A005-44E4-AA2A-35A787E1682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16E27454-E217-4DC4-A942-6AACD7B1E93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a:extLst>
            <a:ext uri="{FF2B5EF4-FFF2-40B4-BE49-F238E27FC236}">
              <a16:creationId xmlns:a16="http://schemas.microsoft.com/office/drawing/2014/main" id="{6897AED2-0268-4401-BEF9-E4F62117B5E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id="{6240F662-74F3-4A2A-A83B-7892CD3F6BC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id="{A8CA2229-1101-4991-949B-A026B1F64C0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id="{D7B7E7EA-6469-4F86-A9F9-58F8089C6B1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a:extLst>
            <a:ext uri="{FF2B5EF4-FFF2-40B4-BE49-F238E27FC236}">
              <a16:creationId xmlns:a16="http://schemas.microsoft.com/office/drawing/2014/main" id="{D1777FEA-22F9-47AE-ADFA-C34A03D6096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7AE9F756-FB92-4CA7-9018-B84869FE0A7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31587C4C-22F8-434C-BA6D-06EF9B570D8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83799</xdr:rowOff>
    </xdr:from>
    <xdr:to>
      <xdr:col>76</xdr:col>
      <xdr:colOff>21589</xdr:colOff>
      <xdr:row>34</xdr:row>
      <xdr:rowOff>65701</xdr:rowOff>
    </xdr:to>
    <xdr:cxnSp macro="">
      <xdr:nvCxnSpPr>
        <xdr:cNvPr id="126" name="直線コネクタ 125">
          <a:extLst>
            <a:ext uri="{FF2B5EF4-FFF2-40B4-BE49-F238E27FC236}">
              <a16:creationId xmlns:a16="http://schemas.microsoft.com/office/drawing/2014/main" id="{3C902415-153E-433E-979F-882CFE02E132}"/>
            </a:ext>
          </a:extLst>
        </xdr:cNvPr>
        <xdr:cNvCxnSpPr/>
      </xdr:nvCxnSpPr>
      <xdr:spPr>
        <a:xfrm flipV="1">
          <a:off x="14793595" y="5484474"/>
          <a:ext cx="1269" cy="1182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69528</xdr:rowOff>
    </xdr:from>
    <xdr:ext cx="560923" cy="259045"/>
    <xdr:sp macro="" textlink="">
      <xdr:nvSpPr>
        <xdr:cNvPr id="127" name="債務償還比率最小値テキスト">
          <a:extLst>
            <a:ext uri="{FF2B5EF4-FFF2-40B4-BE49-F238E27FC236}">
              <a16:creationId xmlns:a16="http://schemas.microsoft.com/office/drawing/2014/main" id="{12965601-9BAB-4FD4-9C94-1E1358D28F66}"/>
            </a:ext>
          </a:extLst>
        </xdr:cNvPr>
        <xdr:cNvSpPr txBox="1"/>
      </xdr:nvSpPr>
      <xdr:spPr>
        <a:xfrm>
          <a:off x="14846300" y="66703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65701</xdr:rowOff>
    </xdr:from>
    <xdr:to>
      <xdr:col>76</xdr:col>
      <xdr:colOff>111125</xdr:colOff>
      <xdr:row>34</xdr:row>
      <xdr:rowOff>65701</xdr:rowOff>
    </xdr:to>
    <xdr:cxnSp macro="">
      <xdr:nvCxnSpPr>
        <xdr:cNvPr id="128" name="直線コネクタ 127">
          <a:extLst>
            <a:ext uri="{FF2B5EF4-FFF2-40B4-BE49-F238E27FC236}">
              <a16:creationId xmlns:a16="http://schemas.microsoft.com/office/drawing/2014/main" id="{2F0E985B-AE6D-4E76-927E-8A06A814A6DD}"/>
            </a:ext>
          </a:extLst>
        </xdr:cNvPr>
        <xdr:cNvCxnSpPr/>
      </xdr:nvCxnSpPr>
      <xdr:spPr>
        <a:xfrm>
          <a:off x="14706600" y="666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30476</xdr:rowOff>
    </xdr:from>
    <xdr:ext cx="469744" cy="259045"/>
    <xdr:sp macro="" textlink="">
      <xdr:nvSpPr>
        <xdr:cNvPr id="129" name="債務償還比率最大値テキスト">
          <a:extLst>
            <a:ext uri="{FF2B5EF4-FFF2-40B4-BE49-F238E27FC236}">
              <a16:creationId xmlns:a16="http://schemas.microsoft.com/office/drawing/2014/main" id="{2223A406-10A5-4FF1-8C35-2962E74A0E80}"/>
            </a:ext>
          </a:extLst>
        </xdr:cNvPr>
        <xdr:cNvSpPr txBox="1"/>
      </xdr:nvSpPr>
      <xdr:spPr>
        <a:xfrm>
          <a:off x="14846300" y="525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83799</xdr:rowOff>
    </xdr:from>
    <xdr:to>
      <xdr:col>76</xdr:col>
      <xdr:colOff>111125</xdr:colOff>
      <xdr:row>27</xdr:row>
      <xdr:rowOff>83799</xdr:rowOff>
    </xdr:to>
    <xdr:cxnSp macro="">
      <xdr:nvCxnSpPr>
        <xdr:cNvPr id="130" name="直線コネクタ 129">
          <a:extLst>
            <a:ext uri="{FF2B5EF4-FFF2-40B4-BE49-F238E27FC236}">
              <a16:creationId xmlns:a16="http://schemas.microsoft.com/office/drawing/2014/main" id="{47F7982E-C950-4B4F-8917-84866611689A}"/>
            </a:ext>
          </a:extLst>
        </xdr:cNvPr>
        <xdr:cNvCxnSpPr/>
      </xdr:nvCxnSpPr>
      <xdr:spPr>
        <a:xfrm>
          <a:off x="14706600" y="5484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37256</xdr:rowOff>
    </xdr:from>
    <xdr:ext cx="469744" cy="259045"/>
    <xdr:sp macro="" textlink="">
      <xdr:nvSpPr>
        <xdr:cNvPr id="131" name="債務償還比率平均値テキスト">
          <a:extLst>
            <a:ext uri="{FF2B5EF4-FFF2-40B4-BE49-F238E27FC236}">
              <a16:creationId xmlns:a16="http://schemas.microsoft.com/office/drawing/2014/main" id="{6B2FC6DD-78DA-46E6-A280-F60E03A310FA}"/>
            </a:ext>
          </a:extLst>
        </xdr:cNvPr>
        <xdr:cNvSpPr txBox="1"/>
      </xdr:nvSpPr>
      <xdr:spPr>
        <a:xfrm>
          <a:off x="14846300" y="5780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32" name="フローチャート: 判断 131">
          <a:extLst>
            <a:ext uri="{FF2B5EF4-FFF2-40B4-BE49-F238E27FC236}">
              <a16:creationId xmlns:a16="http://schemas.microsoft.com/office/drawing/2014/main" id="{565B52A8-34FC-4AB9-8CEB-2FE035010857}"/>
            </a:ext>
          </a:extLst>
        </xdr:cNvPr>
        <xdr:cNvSpPr/>
      </xdr:nvSpPr>
      <xdr:spPr>
        <a:xfrm>
          <a:off x="14744700" y="592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226</xdr:rowOff>
    </xdr:from>
    <xdr:to>
      <xdr:col>72</xdr:col>
      <xdr:colOff>123825</xdr:colOff>
      <xdr:row>30</xdr:row>
      <xdr:rowOff>101826</xdr:rowOff>
    </xdr:to>
    <xdr:sp macro="" textlink="">
      <xdr:nvSpPr>
        <xdr:cNvPr id="133" name="フローチャート: 判断 132">
          <a:extLst>
            <a:ext uri="{FF2B5EF4-FFF2-40B4-BE49-F238E27FC236}">
              <a16:creationId xmlns:a16="http://schemas.microsoft.com/office/drawing/2014/main" id="{E77D90C5-887D-4489-939B-D8A858195565}"/>
            </a:ext>
          </a:extLst>
        </xdr:cNvPr>
        <xdr:cNvSpPr/>
      </xdr:nvSpPr>
      <xdr:spPr>
        <a:xfrm>
          <a:off x="14033500" y="59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135093</xdr:rowOff>
    </xdr:from>
    <xdr:to>
      <xdr:col>68</xdr:col>
      <xdr:colOff>123825</xdr:colOff>
      <xdr:row>30</xdr:row>
      <xdr:rowOff>65243</xdr:rowOff>
    </xdr:to>
    <xdr:sp macro="" textlink="">
      <xdr:nvSpPr>
        <xdr:cNvPr id="134" name="フローチャート: 判断 133">
          <a:extLst>
            <a:ext uri="{FF2B5EF4-FFF2-40B4-BE49-F238E27FC236}">
              <a16:creationId xmlns:a16="http://schemas.microsoft.com/office/drawing/2014/main" id="{73C8C900-3044-4165-B05F-DB6E5786683B}"/>
            </a:ext>
          </a:extLst>
        </xdr:cNvPr>
        <xdr:cNvSpPr/>
      </xdr:nvSpPr>
      <xdr:spPr>
        <a:xfrm>
          <a:off x="13271500" y="587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126167</xdr:rowOff>
    </xdr:from>
    <xdr:to>
      <xdr:col>64</xdr:col>
      <xdr:colOff>123825</xdr:colOff>
      <xdr:row>31</xdr:row>
      <xdr:rowOff>56317</xdr:rowOff>
    </xdr:to>
    <xdr:sp macro="" textlink="">
      <xdr:nvSpPr>
        <xdr:cNvPr id="135" name="フローチャート: 判断 134">
          <a:extLst>
            <a:ext uri="{FF2B5EF4-FFF2-40B4-BE49-F238E27FC236}">
              <a16:creationId xmlns:a16="http://schemas.microsoft.com/office/drawing/2014/main" id="{8EBDA541-EE4A-499C-BAB1-1ABEC20BF8FA}"/>
            </a:ext>
          </a:extLst>
        </xdr:cNvPr>
        <xdr:cNvSpPr/>
      </xdr:nvSpPr>
      <xdr:spPr>
        <a:xfrm>
          <a:off x="12509500" y="60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25845</xdr:rowOff>
    </xdr:from>
    <xdr:to>
      <xdr:col>60</xdr:col>
      <xdr:colOff>123825</xdr:colOff>
      <xdr:row>31</xdr:row>
      <xdr:rowOff>127445</xdr:rowOff>
    </xdr:to>
    <xdr:sp macro="" textlink="">
      <xdr:nvSpPr>
        <xdr:cNvPr id="136" name="フローチャート: 判断 135">
          <a:extLst>
            <a:ext uri="{FF2B5EF4-FFF2-40B4-BE49-F238E27FC236}">
              <a16:creationId xmlns:a16="http://schemas.microsoft.com/office/drawing/2014/main" id="{BA703511-0CB0-44B7-BFC7-A1AFDC6F9B50}"/>
            </a:ext>
          </a:extLst>
        </xdr:cNvPr>
        <xdr:cNvSpPr/>
      </xdr:nvSpPr>
      <xdr:spPr>
        <a:xfrm>
          <a:off x="11747500" y="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A31F8CD1-C92A-4F40-B716-B498132FD3B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AF768E7-9B0D-467D-8FC5-37369A56634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04157DD-0570-4C3A-AD40-0B74C08A6AF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D0FB633-4F32-4A11-94E2-896F2C0CC0A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610F21A-051E-4858-8371-A788DAD7234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43787</xdr:rowOff>
    </xdr:from>
    <xdr:to>
      <xdr:col>76</xdr:col>
      <xdr:colOff>73025</xdr:colOff>
      <xdr:row>32</xdr:row>
      <xdr:rowOff>145387</xdr:rowOff>
    </xdr:to>
    <xdr:sp macro="" textlink="">
      <xdr:nvSpPr>
        <xdr:cNvPr id="142" name="楕円 141">
          <a:extLst>
            <a:ext uri="{FF2B5EF4-FFF2-40B4-BE49-F238E27FC236}">
              <a16:creationId xmlns:a16="http://schemas.microsoft.com/office/drawing/2014/main" id="{28869881-26A7-4DBA-98EF-43C3A1A417CE}"/>
            </a:ext>
          </a:extLst>
        </xdr:cNvPr>
        <xdr:cNvSpPr/>
      </xdr:nvSpPr>
      <xdr:spPr>
        <a:xfrm>
          <a:off x="14744700" y="630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22214</xdr:rowOff>
    </xdr:from>
    <xdr:ext cx="469744" cy="259045"/>
    <xdr:sp macro="" textlink="">
      <xdr:nvSpPr>
        <xdr:cNvPr id="143" name="債務償還比率該当値テキスト">
          <a:extLst>
            <a:ext uri="{FF2B5EF4-FFF2-40B4-BE49-F238E27FC236}">
              <a16:creationId xmlns:a16="http://schemas.microsoft.com/office/drawing/2014/main" id="{F65517DE-6BDC-46A4-8E59-A70BFB173007}"/>
            </a:ext>
          </a:extLst>
        </xdr:cNvPr>
        <xdr:cNvSpPr txBox="1"/>
      </xdr:nvSpPr>
      <xdr:spPr>
        <a:xfrm>
          <a:off x="14846300" y="628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92484</xdr:rowOff>
    </xdr:from>
    <xdr:to>
      <xdr:col>72</xdr:col>
      <xdr:colOff>123825</xdr:colOff>
      <xdr:row>33</xdr:row>
      <xdr:rowOff>22634</xdr:rowOff>
    </xdr:to>
    <xdr:sp macro="" textlink="">
      <xdr:nvSpPr>
        <xdr:cNvPr id="144" name="楕円 143">
          <a:extLst>
            <a:ext uri="{FF2B5EF4-FFF2-40B4-BE49-F238E27FC236}">
              <a16:creationId xmlns:a16="http://schemas.microsoft.com/office/drawing/2014/main" id="{525CCAE5-59AA-4F54-8DCD-C75EF0564262}"/>
            </a:ext>
          </a:extLst>
        </xdr:cNvPr>
        <xdr:cNvSpPr/>
      </xdr:nvSpPr>
      <xdr:spPr>
        <a:xfrm>
          <a:off x="14033500" y="63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94587</xdr:rowOff>
    </xdr:from>
    <xdr:to>
      <xdr:col>76</xdr:col>
      <xdr:colOff>22225</xdr:colOff>
      <xdr:row>32</xdr:row>
      <xdr:rowOff>143284</xdr:rowOff>
    </xdr:to>
    <xdr:cxnSp macro="">
      <xdr:nvCxnSpPr>
        <xdr:cNvPr id="145" name="直線コネクタ 144">
          <a:extLst>
            <a:ext uri="{FF2B5EF4-FFF2-40B4-BE49-F238E27FC236}">
              <a16:creationId xmlns:a16="http://schemas.microsoft.com/office/drawing/2014/main" id="{B10FE4BB-5131-43A4-B8A8-EB06A517020F}"/>
            </a:ext>
          </a:extLst>
        </xdr:cNvPr>
        <xdr:cNvCxnSpPr/>
      </xdr:nvCxnSpPr>
      <xdr:spPr>
        <a:xfrm flipV="1">
          <a:off x="14084300" y="6352512"/>
          <a:ext cx="711200" cy="4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51033</xdr:rowOff>
    </xdr:from>
    <xdr:to>
      <xdr:col>68</xdr:col>
      <xdr:colOff>123825</xdr:colOff>
      <xdr:row>31</xdr:row>
      <xdr:rowOff>152633</xdr:rowOff>
    </xdr:to>
    <xdr:sp macro="" textlink="">
      <xdr:nvSpPr>
        <xdr:cNvPr id="146" name="楕円 145">
          <a:extLst>
            <a:ext uri="{FF2B5EF4-FFF2-40B4-BE49-F238E27FC236}">
              <a16:creationId xmlns:a16="http://schemas.microsoft.com/office/drawing/2014/main" id="{8BD975AA-A382-4D92-8F5E-E3ABF1CF3D5D}"/>
            </a:ext>
          </a:extLst>
        </xdr:cNvPr>
        <xdr:cNvSpPr/>
      </xdr:nvSpPr>
      <xdr:spPr>
        <a:xfrm>
          <a:off x="13271500" y="613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101833</xdr:rowOff>
    </xdr:from>
    <xdr:to>
      <xdr:col>72</xdr:col>
      <xdr:colOff>73025</xdr:colOff>
      <xdr:row>32</xdr:row>
      <xdr:rowOff>143284</xdr:rowOff>
    </xdr:to>
    <xdr:cxnSp macro="">
      <xdr:nvCxnSpPr>
        <xdr:cNvPr id="147" name="直線コネクタ 146">
          <a:extLst>
            <a:ext uri="{FF2B5EF4-FFF2-40B4-BE49-F238E27FC236}">
              <a16:creationId xmlns:a16="http://schemas.microsoft.com/office/drawing/2014/main" id="{FEA19E16-EE8C-4A55-853B-B8091995EE62}"/>
            </a:ext>
          </a:extLst>
        </xdr:cNvPr>
        <xdr:cNvCxnSpPr/>
      </xdr:nvCxnSpPr>
      <xdr:spPr>
        <a:xfrm>
          <a:off x="13322300" y="6188308"/>
          <a:ext cx="762000" cy="21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160493</xdr:rowOff>
    </xdr:from>
    <xdr:to>
      <xdr:col>64</xdr:col>
      <xdr:colOff>123825</xdr:colOff>
      <xdr:row>33</xdr:row>
      <xdr:rowOff>90643</xdr:rowOff>
    </xdr:to>
    <xdr:sp macro="" textlink="">
      <xdr:nvSpPr>
        <xdr:cNvPr id="148" name="楕円 147">
          <a:extLst>
            <a:ext uri="{FF2B5EF4-FFF2-40B4-BE49-F238E27FC236}">
              <a16:creationId xmlns:a16="http://schemas.microsoft.com/office/drawing/2014/main" id="{622F697B-C6B2-4885-93E5-D3861AAE849F}"/>
            </a:ext>
          </a:extLst>
        </xdr:cNvPr>
        <xdr:cNvSpPr/>
      </xdr:nvSpPr>
      <xdr:spPr>
        <a:xfrm>
          <a:off x="12509500" y="641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101833</xdr:rowOff>
    </xdr:from>
    <xdr:to>
      <xdr:col>68</xdr:col>
      <xdr:colOff>73025</xdr:colOff>
      <xdr:row>33</xdr:row>
      <xdr:rowOff>39843</xdr:rowOff>
    </xdr:to>
    <xdr:cxnSp macro="">
      <xdr:nvCxnSpPr>
        <xdr:cNvPr id="149" name="直線コネクタ 148">
          <a:extLst>
            <a:ext uri="{FF2B5EF4-FFF2-40B4-BE49-F238E27FC236}">
              <a16:creationId xmlns:a16="http://schemas.microsoft.com/office/drawing/2014/main" id="{FD544BDB-0FCD-4A69-883E-3E80F750F2C2}"/>
            </a:ext>
          </a:extLst>
        </xdr:cNvPr>
        <xdr:cNvCxnSpPr/>
      </xdr:nvCxnSpPr>
      <xdr:spPr>
        <a:xfrm flipV="1">
          <a:off x="12560300" y="6188308"/>
          <a:ext cx="762000" cy="28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70555</xdr:rowOff>
    </xdr:from>
    <xdr:to>
      <xdr:col>60</xdr:col>
      <xdr:colOff>123825</xdr:colOff>
      <xdr:row>35</xdr:row>
      <xdr:rowOff>705</xdr:rowOff>
    </xdr:to>
    <xdr:sp macro="" textlink="">
      <xdr:nvSpPr>
        <xdr:cNvPr id="150" name="楕円 149">
          <a:extLst>
            <a:ext uri="{FF2B5EF4-FFF2-40B4-BE49-F238E27FC236}">
              <a16:creationId xmlns:a16="http://schemas.microsoft.com/office/drawing/2014/main" id="{35C246ED-6C59-4125-B13F-C101997B6E44}"/>
            </a:ext>
          </a:extLst>
        </xdr:cNvPr>
        <xdr:cNvSpPr/>
      </xdr:nvSpPr>
      <xdr:spPr>
        <a:xfrm>
          <a:off x="11747500" y="66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39843</xdr:rowOff>
    </xdr:from>
    <xdr:to>
      <xdr:col>64</xdr:col>
      <xdr:colOff>73025</xdr:colOff>
      <xdr:row>34</xdr:row>
      <xdr:rowOff>121355</xdr:rowOff>
    </xdr:to>
    <xdr:cxnSp macro="">
      <xdr:nvCxnSpPr>
        <xdr:cNvPr id="151" name="直線コネクタ 150">
          <a:extLst>
            <a:ext uri="{FF2B5EF4-FFF2-40B4-BE49-F238E27FC236}">
              <a16:creationId xmlns:a16="http://schemas.microsoft.com/office/drawing/2014/main" id="{5D4DDCB7-146E-4B77-85B9-8ACB2474A91C}"/>
            </a:ext>
          </a:extLst>
        </xdr:cNvPr>
        <xdr:cNvCxnSpPr/>
      </xdr:nvCxnSpPr>
      <xdr:spPr>
        <a:xfrm flipV="1">
          <a:off x="11798300" y="6469218"/>
          <a:ext cx="762000" cy="25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118353</xdr:rowOff>
    </xdr:from>
    <xdr:ext cx="469744" cy="259045"/>
    <xdr:sp macro="" textlink="">
      <xdr:nvSpPr>
        <xdr:cNvPr id="152" name="n_1aveValue債務償還比率">
          <a:extLst>
            <a:ext uri="{FF2B5EF4-FFF2-40B4-BE49-F238E27FC236}">
              <a16:creationId xmlns:a16="http://schemas.microsoft.com/office/drawing/2014/main" id="{9F947D60-0F86-4741-B5CA-6D150456426C}"/>
            </a:ext>
          </a:extLst>
        </xdr:cNvPr>
        <xdr:cNvSpPr txBox="1"/>
      </xdr:nvSpPr>
      <xdr:spPr>
        <a:xfrm>
          <a:off x="13836727" y="569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81770</xdr:rowOff>
    </xdr:from>
    <xdr:ext cx="469744" cy="259045"/>
    <xdr:sp macro="" textlink="">
      <xdr:nvSpPr>
        <xdr:cNvPr id="153" name="n_2aveValue債務償還比率">
          <a:extLst>
            <a:ext uri="{FF2B5EF4-FFF2-40B4-BE49-F238E27FC236}">
              <a16:creationId xmlns:a16="http://schemas.microsoft.com/office/drawing/2014/main" id="{0BE35EC7-71B6-40EE-A619-68D57DA59A9B}"/>
            </a:ext>
          </a:extLst>
        </xdr:cNvPr>
        <xdr:cNvSpPr txBox="1"/>
      </xdr:nvSpPr>
      <xdr:spPr>
        <a:xfrm>
          <a:off x="13087427" y="565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72844</xdr:rowOff>
    </xdr:from>
    <xdr:ext cx="469744" cy="259045"/>
    <xdr:sp macro="" textlink="">
      <xdr:nvSpPr>
        <xdr:cNvPr id="154" name="n_3aveValue債務償還比率">
          <a:extLst>
            <a:ext uri="{FF2B5EF4-FFF2-40B4-BE49-F238E27FC236}">
              <a16:creationId xmlns:a16="http://schemas.microsoft.com/office/drawing/2014/main" id="{5E5BA450-DC05-4E2C-AD94-7674F11C48E0}"/>
            </a:ext>
          </a:extLst>
        </xdr:cNvPr>
        <xdr:cNvSpPr txBox="1"/>
      </xdr:nvSpPr>
      <xdr:spPr>
        <a:xfrm>
          <a:off x="12325427" y="581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143972</xdr:rowOff>
    </xdr:from>
    <xdr:ext cx="469744" cy="259045"/>
    <xdr:sp macro="" textlink="">
      <xdr:nvSpPr>
        <xdr:cNvPr id="155" name="n_4aveValue債務償還比率">
          <a:extLst>
            <a:ext uri="{FF2B5EF4-FFF2-40B4-BE49-F238E27FC236}">
              <a16:creationId xmlns:a16="http://schemas.microsoft.com/office/drawing/2014/main" id="{CEAA7464-8D73-4BDC-A894-2167E41C4131}"/>
            </a:ext>
          </a:extLst>
        </xdr:cNvPr>
        <xdr:cNvSpPr txBox="1"/>
      </xdr:nvSpPr>
      <xdr:spPr>
        <a:xfrm>
          <a:off x="11563427" y="588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13761</xdr:rowOff>
    </xdr:from>
    <xdr:ext cx="469744" cy="259045"/>
    <xdr:sp macro="" textlink="">
      <xdr:nvSpPr>
        <xdr:cNvPr id="156" name="n_1mainValue債務償還比率">
          <a:extLst>
            <a:ext uri="{FF2B5EF4-FFF2-40B4-BE49-F238E27FC236}">
              <a16:creationId xmlns:a16="http://schemas.microsoft.com/office/drawing/2014/main" id="{AF18FD34-6BAF-4147-B033-C9CEF9C1768E}"/>
            </a:ext>
          </a:extLst>
        </xdr:cNvPr>
        <xdr:cNvSpPr txBox="1"/>
      </xdr:nvSpPr>
      <xdr:spPr>
        <a:xfrm>
          <a:off x="13836727" y="644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143760</xdr:rowOff>
    </xdr:from>
    <xdr:ext cx="469744" cy="259045"/>
    <xdr:sp macro="" textlink="">
      <xdr:nvSpPr>
        <xdr:cNvPr id="157" name="n_2mainValue債務償還比率">
          <a:extLst>
            <a:ext uri="{FF2B5EF4-FFF2-40B4-BE49-F238E27FC236}">
              <a16:creationId xmlns:a16="http://schemas.microsoft.com/office/drawing/2014/main" id="{142E8E41-88E6-4C90-B442-EFF48DF5CA8B}"/>
            </a:ext>
          </a:extLst>
        </xdr:cNvPr>
        <xdr:cNvSpPr txBox="1"/>
      </xdr:nvSpPr>
      <xdr:spPr>
        <a:xfrm>
          <a:off x="13087427" y="623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81770</xdr:rowOff>
    </xdr:from>
    <xdr:ext cx="469744" cy="259045"/>
    <xdr:sp macro="" textlink="">
      <xdr:nvSpPr>
        <xdr:cNvPr id="158" name="n_3mainValue債務償還比率">
          <a:extLst>
            <a:ext uri="{FF2B5EF4-FFF2-40B4-BE49-F238E27FC236}">
              <a16:creationId xmlns:a16="http://schemas.microsoft.com/office/drawing/2014/main" id="{38929A2D-70B1-42DF-9ABA-3AD8816AC3EB}"/>
            </a:ext>
          </a:extLst>
        </xdr:cNvPr>
        <xdr:cNvSpPr txBox="1"/>
      </xdr:nvSpPr>
      <xdr:spPr>
        <a:xfrm>
          <a:off x="12325427" y="651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163282</xdr:rowOff>
    </xdr:from>
    <xdr:ext cx="560923" cy="259045"/>
    <xdr:sp macro="" textlink="">
      <xdr:nvSpPr>
        <xdr:cNvPr id="159" name="n_4mainValue債務償還比率">
          <a:extLst>
            <a:ext uri="{FF2B5EF4-FFF2-40B4-BE49-F238E27FC236}">
              <a16:creationId xmlns:a16="http://schemas.microsoft.com/office/drawing/2014/main" id="{3600006C-424E-4E3A-B1D9-F55F4682FD72}"/>
            </a:ext>
          </a:extLst>
        </xdr:cNvPr>
        <xdr:cNvSpPr txBox="1"/>
      </xdr:nvSpPr>
      <xdr:spPr>
        <a:xfrm>
          <a:off x="11517838" y="676410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721CD6D6-FF02-49B8-A929-77BD9547D43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FBECE5C4-B0FF-4B87-B2FB-0F74EB68100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0AB89499-ECB4-4DBD-810B-B4DC656F85B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179ACDFA-5209-4BF9-85F8-E68327AAFA4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BA943DDB-3A4D-49F0-871C-A9EBDD93553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975D355E-2EB0-49D9-9360-0AD526BF83A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13B4466-C21C-45E8-B753-63AB4D7AF48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38F6748-5A60-49F2-AA72-4BBAFBB7FA9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D62628C-5EA9-4DCD-95E6-748BC1B96D9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B3CF14E-79E9-4C00-975B-E92126828E3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新潟県加茂市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1C36F48-EB43-45DE-AD1D-AF20AFDAF11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1EE4EC4-D046-4E76-92E0-1FE284D60A0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4FA586F-2822-4F34-AD71-5AA29834C8F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0961BF7-3393-41BD-977C-FAC42571039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00AD1C9-AAD0-486F-8934-8D3E5FAE786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4150444-FE76-4D22-856B-C7C6CA0FF16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24,569
24,461
133.72
13,800,409
13,136,389
605,138
7,354,258
9,545,427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D6CEB4C-222C-45EF-AF2B-1F7FD45606C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13D849B-B8D9-4671-B1B1-EA217C5CC16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4BC7E6C-450D-4725-AB33-C893561DC49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2D0FBE3-EC72-45B7-A806-4E0A740F7DE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EC178A4-B10F-4AE0-B9DB-623935B9533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3872B88-7C86-4328-AE25-3869ADEA5FA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F59BB27-CA83-4A87-BB08-D174E118B80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99E7A51-7B7C-4F55-9468-193DE4248BC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DAD31E7-AE1E-4D7F-B45D-E3554C018E5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730349E-15E1-4E83-B514-252BECDEF87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863F727-88B6-4B1F-99EC-89CF3B3BB8C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EC7687D-D07A-4A76-8507-36B9772C68A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6844AD4-839F-4768-89D0-F40B953246E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050C80C-58F8-469A-ADDC-F3989D36478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AB33C0A-502A-45A9-9FCF-73CE3B30D57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D9DF24C-BEB7-424B-99E8-D727EBA1A8C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A79B5E0-B017-4E07-A244-ED00D538E3E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358BB60-D812-4654-9D73-5F201170651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677FBEE-F6B0-4701-82E1-7169F739B53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274E50C-83A6-473B-8211-6F7E93938C6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3FEDDF8-8E1F-470E-BEA1-4DF854574A3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FD58E3C-7111-439D-AB73-10B13AE5A35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CBBEE35-8CEC-418D-9188-AE1B25692BD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4F4912E-E946-4E4F-AB30-209CCB614D7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56BD1E7-C3B3-470D-8537-82FDA472043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9266213-DA3C-41F4-9838-137D16A6EED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D783E4F-08A7-4753-8008-0FC2F6E7FFF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D89C95C-761E-4F3F-8C28-A62B7E7F487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80C5B51-5309-4855-B9FE-BB0BA22CC0E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065C70B-757F-4584-A597-3AEA38B9416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5AC9672-6C0A-427A-803A-79A86EF2ADD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527CC5C-58DB-47B5-9661-AEE7F223215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67F0127-1759-4D68-BC54-0EA72885E3C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A201DBE-C0EE-40FB-98B5-0727A182975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A1A63FD-24D8-4D80-8437-444CE715712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591BDA4-7E02-429F-88F2-458BDAD19FC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F65A66E-5E19-4FC3-B3AA-D0132E3746E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F181312-2887-490E-8014-F5455322DFD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B7A43CC-E47A-44E4-8F1A-4B0B6A7EC62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7F288B7-562E-41CB-8C8D-5865F178826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1DB868F-A83E-4880-BDCC-86DFDBF41F2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447D723-DB6B-423E-9DE5-F62B98C58FC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5D117E1-C3F9-47D8-A789-8DAEC72767F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10FE8B3-88A3-402D-9CDE-3C31D1E134C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DD08963-B71C-4479-B45D-A9842556767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00F08E43-51D3-432A-B0EF-E9BE376FDA73}"/>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1B0FEC29-C065-497A-B967-B3F94F5E0EB5}"/>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BDAC769F-B71E-4EDF-A6CA-1C32850E3B16}"/>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6E9EB4C7-1432-4D1D-8979-C74870D340D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E3188502-BEBE-4F88-B684-0927E02D8235}"/>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09715DF8-9F09-4D91-B1B2-9134AC4A2F20}"/>
            </a:ext>
          </a:extLst>
        </xdr:cNvPr>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4ED4AEE3-53A4-4D80-8EE4-44DC6AC5502B}"/>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5E8781B5-DDB7-4E44-9EDA-F7F27E0C651D}"/>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56EAD75C-272D-4C46-AD10-B06D509A6B34}"/>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3D3EE20F-B7AF-49CB-8789-C5188A351581}"/>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CDC3B20A-138E-4473-A604-EFCE7D40B7F1}"/>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4E04146-2DC1-4968-B60D-1E730F466B3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40A9AE1-7F82-4ED1-A872-14464B5BACB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5386A13-9F44-4DE4-A652-2E2855B2068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10F85BC-7451-48D5-9350-09C55026BF1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F12383B-C25A-408B-BA16-A662E084B49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55880</xdr:rowOff>
    </xdr:from>
    <xdr:to>
      <xdr:col>24</xdr:col>
      <xdr:colOff>114300</xdr:colOff>
      <xdr:row>38</xdr:row>
      <xdr:rowOff>157480</xdr:rowOff>
    </xdr:to>
    <xdr:sp macro="" textlink="">
      <xdr:nvSpPr>
        <xdr:cNvPr id="73" name="楕円 72">
          <a:extLst>
            <a:ext uri="{FF2B5EF4-FFF2-40B4-BE49-F238E27FC236}">
              <a16:creationId xmlns:a16="http://schemas.microsoft.com/office/drawing/2014/main" id="{3AE3F708-3FA1-4339-8E49-902F9F1985AA}"/>
            </a:ext>
          </a:extLst>
        </xdr:cNvPr>
        <xdr:cNvSpPr/>
      </xdr:nvSpPr>
      <xdr:spPr>
        <a:xfrm>
          <a:off x="45847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78757</xdr:rowOff>
    </xdr:from>
    <xdr:ext cx="405111" cy="259045"/>
    <xdr:sp macro="" textlink="">
      <xdr:nvSpPr>
        <xdr:cNvPr id="74" name="【道路】&#10;有形固定資産減価償却率該当値テキスト">
          <a:extLst>
            <a:ext uri="{FF2B5EF4-FFF2-40B4-BE49-F238E27FC236}">
              <a16:creationId xmlns:a16="http://schemas.microsoft.com/office/drawing/2014/main" id="{6666B55F-14D1-439D-848C-30425BA92BAE}"/>
            </a:ext>
          </a:extLst>
        </xdr:cNvPr>
        <xdr:cNvSpPr txBox="1"/>
      </xdr:nvSpPr>
      <xdr:spPr>
        <a:xfrm>
          <a:off x="4673600" y="642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19685</xdr:rowOff>
    </xdr:from>
    <xdr:to>
      <xdr:col>20</xdr:col>
      <xdr:colOff>38100</xdr:colOff>
      <xdr:row>38</xdr:row>
      <xdr:rowOff>121285</xdr:rowOff>
    </xdr:to>
    <xdr:sp macro="" textlink="">
      <xdr:nvSpPr>
        <xdr:cNvPr id="75" name="楕円 74">
          <a:extLst>
            <a:ext uri="{FF2B5EF4-FFF2-40B4-BE49-F238E27FC236}">
              <a16:creationId xmlns:a16="http://schemas.microsoft.com/office/drawing/2014/main" id="{996084D1-05BA-40BA-8266-6D675F148DDA}"/>
            </a:ext>
          </a:extLst>
        </xdr:cNvPr>
        <xdr:cNvSpPr/>
      </xdr:nvSpPr>
      <xdr:spPr>
        <a:xfrm>
          <a:off x="3746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70485</xdr:rowOff>
    </xdr:from>
    <xdr:to>
      <xdr:col>24</xdr:col>
      <xdr:colOff>63500</xdr:colOff>
      <xdr:row>38</xdr:row>
      <xdr:rowOff>106680</xdr:rowOff>
    </xdr:to>
    <xdr:cxnSp macro="">
      <xdr:nvCxnSpPr>
        <xdr:cNvPr id="76" name="直線コネクタ 75">
          <a:extLst>
            <a:ext uri="{FF2B5EF4-FFF2-40B4-BE49-F238E27FC236}">
              <a16:creationId xmlns:a16="http://schemas.microsoft.com/office/drawing/2014/main" id="{B28AE46C-01B8-437B-804B-FCFDBD74A895}"/>
            </a:ext>
          </a:extLst>
        </xdr:cNvPr>
        <xdr:cNvCxnSpPr/>
      </xdr:nvCxnSpPr>
      <xdr:spPr>
        <a:xfrm>
          <a:off x="3797300" y="65855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153035</xdr:rowOff>
    </xdr:from>
    <xdr:to>
      <xdr:col>15</xdr:col>
      <xdr:colOff>101600</xdr:colOff>
      <xdr:row>38</xdr:row>
      <xdr:rowOff>83185</xdr:rowOff>
    </xdr:to>
    <xdr:sp macro="" textlink="">
      <xdr:nvSpPr>
        <xdr:cNvPr id="77" name="楕円 76">
          <a:extLst>
            <a:ext uri="{FF2B5EF4-FFF2-40B4-BE49-F238E27FC236}">
              <a16:creationId xmlns:a16="http://schemas.microsoft.com/office/drawing/2014/main" id="{B61E05B9-CD01-4471-A9E0-CD969F2CD9E9}"/>
            </a:ext>
          </a:extLst>
        </xdr:cNvPr>
        <xdr:cNvSpPr/>
      </xdr:nvSpPr>
      <xdr:spPr>
        <a:xfrm>
          <a:off x="2857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32385</xdr:rowOff>
    </xdr:from>
    <xdr:to>
      <xdr:col>19</xdr:col>
      <xdr:colOff>177800</xdr:colOff>
      <xdr:row>38</xdr:row>
      <xdr:rowOff>70485</xdr:rowOff>
    </xdr:to>
    <xdr:cxnSp macro="">
      <xdr:nvCxnSpPr>
        <xdr:cNvPr id="78" name="直線コネクタ 77">
          <a:extLst>
            <a:ext uri="{FF2B5EF4-FFF2-40B4-BE49-F238E27FC236}">
              <a16:creationId xmlns:a16="http://schemas.microsoft.com/office/drawing/2014/main" id="{937E9E53-005E-421C-A98A-DFD96B4CC6E9}"/>
            </a:ext>
          </a:extLst>
        </xdr:cNvPr>
        <xdr:cNvCxnSpPr/>
      </xdr:nvCxnSpPr>
      <xdr:spPr>
        <a:xfrm>
          <a:off x="2908300" y="65474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116840</xdr:rowOff>
    </xdr:from>
    <xdr:to>
      <xdr:col>10</xdr:col>
      <xdr:colOff>165100</xdr:colOff>
      <xdr:row>38</xdr:row>
      <xdr:rowOff>46990</xdr:rowOff>
    </xdr:to>
    <xdr:sp macro="" textlink="">
      <xdr:nvSpPr>
        <xdr:cNvPr id="79" name="楕円 78">
          <a:extLst>
            <a:ext uri="{FF2B5EF4-FFF2-40B4-BE49-F238E27FC236}">
              <a16:creationId xmlns:a16="http://schemas.microsoft.com/office/drawing/2014/main" id="{2E52ABC5-E28A-4B24-86A5-56571E35907D}"/>
            </a:ext>
          </a:extLst>
        </xdr:cNvPr>
        <xdr:cNvSpPr/>
      </xdr:nvSpPr>
      <xdr:spPr>
        <a:xfrm>
          <a:off x="1968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167640</xdr:rowOff>
    </xdr:from>
    <xdr:to>
      <xdr:col>15</xdr:col>
      <xdr:colOff>50800</xdr:colOff>
      <xdr:row>38</xdr:row>
      <xdr:rowOff>32385</xdr:rowOff>
    </xdr:to>
    <xdr:cxnSp macro="">
      <xdr:nvCxnSpPr>
        <xdr:cNvPr id="80" name="直線コネクタ 79">
          <a:extLst>
            <a:ext uri="{FF2B5EF4-FFF2-40B4-BE49-F238E27FC236}">
              <a16:creationId xmlns:a16="http://schemas.microsoft.com/office/drawing/2014/main" id="{BD6BF2B8-2718-42E8-8545-265D3C1CDB58}"/>
            </a:ext>
          </a:extLst>
        </xdr:cNvPr>
        <xdr:cNvCxnSpPr/>
      </xdr:nvCxnSpPr>
      <xdr:spPr>
        <a:xfrm>
          <a:off x="2019300" y="65112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1" name="n_1aveValue【道路】&#10;有形固定資産減価償却率">
          <a:extLst>
            <a:ext uri="{FF2B5EF4-FFF2-40B4-BE49-F238E27FC236}">
              <a16:creationId xmlns:a16="http://schemas.microsoft.com/office/drawing/2014/main" id="{1DB63869-F1E1-4871-A524-9E8B314148F9}"/>
            </a:ext>
          </a:extLst>
        </xdr:cNvPr>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2" name="n_2aveValue【道路】&#10;有形固定資産減価償却率">
          <a:extLst>
            <a:ext uri="{FF2B5EF4-FFF2-40B4-BE49-F238E27FC236}">
              <a16:creationId xmlns:a16="http://schemas.microsoft.com/office/drawing/2014/main" id="{F410D92C-2FA0-409F-B0A7-6FB02F163273}"/>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3" name="n_3aveValue【道路】&#10;有形固定資産減価償却率">
          <a:extLst>
            <a:ext uri="{FF2B5EF4-FFF2-40B4-BE49-F238E27FC236}">
              <a16:creationId xmlns:a16="http://schemas.microsoft.com/office/drawing/2014/main" id="{4FBDECF4-7C2F-455F-8FA9-95615E2B350C}"/>
            </a:ext>
          </a:extLst>
        </xdr:cNvPr>
        <xdr:cNvSpPr txBox="1"/>
      </xdr:nvSpPr>
      <xdr:spPr>
        <a:xfrm>
          <a:off x="1816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4" name="n_4aveValue【道路】&#10;有形固定資産減価償却率">
          <a:extLst>
            <a:ext uri="{FF2B5EF4-FFF2-40B4-BE49-F238E27FC236}">
              <a16:creationId xmlns:a16="http://schemas.microsoft.com/office/drawing/2014/main" id="{C981123D-5981-4556-A348-2C5C907D5764}"/>
            </a:ext>
          </a:extLst>
        </xdr:cNvPr>
        <xdr:cNvSpPr txBox="1"/>
      </xdr:nvSpPr>
      <xdr:spPr>
        <a:xfrm>
          <a:off x="927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137812</xdr:rowOff>
    </xdr:from>
    <xdr:ext cx="405111" cy="259045"/>
    <xdr:sp macro="" textlink="">
      <xdr:nvSpPr>
        <xdr:cNvPr id="85" name="n_1mainValue【道路】&#10;有形固定資産減価償却率">
          <a:extLst>
            <a:ext uri="{FF2B5EF4-FFF2-40B4-BE49-F238E27FC236}">
              <a16:creationId xmlns:a16="http://schemas.microsoft.com/office/drawing/2014/main" id="{CBB844DE-EBCD-4E09-BAD2-D7673B1AB494}"/>
            </a:ext>
          </a:extLst>
        </xdr:cNvPr>
        <xdr:cNvSpPr txBox="1"/>
      </xdr:nvSpPr>
      <xdr:spPr>
        <a:xfrm>
          <a:off x="3582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99712</xdr:rowOff>
    </xdr:from>
    <xdr:ext cx="405111" cy="259045"/>
    <xdr:sp macro="" textlink="">
      <xdr:nvSpPr>
        <xdr:cNvPr id="86" name="n_2mainValue【道路】&#10;有形固定資産減価償却率">
          <a:extLst>
            <a:ext uri="{FF2B5EF4-FFF2-40B4-BE49-F238E27FC236}">
              <a16:creationId xmlns:a16="http://schemas.microsoft.com/office/drawing/2014/main" id="{C4DE0999-8DAA-4F5A-9E05-069A77063179}"/>
            </a:ext>
          </a:extLst>
        </xdr:cNvPr>
        <xdr:cNvSpPr txBox="1"/>
      </xdr:nvSpPr>
      <xdr:spPr>
        <a:xfrm>
          <a:off x="2705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63517</xdr:rowOff>
    </xdr:from>
    <xdr:ext cx="405111" cy="259045"/>
    <xdr:sp macro="" textlink="">
      <xdr:nvSpPr>
        <xdr:cNvPr id="87" name="n_3mainValue【道路】&#10;有形固定資産減価償却率">
          <a:extLst>
            <a:ext uri="{FF2B5EF4-FFF2-40B4-BE49-F238E27FC236}">
              <a16:creationId xmlns:a16="http://schemas.microsoft.com/office/drawing/2014/main" id="{8CC33581-87BD-4860-BC6A-EF16FB20A961}"/>
            </a:ext>
          </a:extLst>
        </xdr:cNvPr>
        <xdr:cNvSpPr txBox="1"/>
      </xdr:nvSpPr>
      <xdr:spPr>
        <a:xfrm>
          <a:off x="1816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92B61005-31DA-49E5-A450-107243075CA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8BA80E65-3202-45EF-944B-F9B129C6413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7CA3682E-23C5-4656-B3F7-5540A058E75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198A5020-DE8D-443F-A544-9092F8FA2E0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595F679C-76E7-4F98-866E-B435B861A14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74FD9C28-DE18-46F7-A23F-2F04CF1AA83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EF92D9CB-60CB-4482-9815-0E660F61B92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8E89348C-083F-484A-ACA4-0216260C2C5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609CCB14-7FD4-4EC3-873E-D868CA3A827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3749E95B-BE4E-4FA2-9BC5-40825CB15AA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a:extLst>
            <a:ext uri="{FF2B5EF4-FFF2-40B4-BE49-F238E27FC236}">
              <a16:creationId xmlns:a16="http://schemas.microsoft.com/office/drawing/2014/main" id="{609E7D3C-D7AF-49BD-A9B7-B9FCA65A3BB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a:extLst>
            <a:ext uri="{FF2B5EF4-FFF2-40B4-BE49-F238E27FC236}">
              <a16:creationId xmlns:a16="http://schemas.microsoft.com/office/drawing/2014/main" id="{32B5EB02-4E6E-4F43-A1D4-D2632BEB509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a:extLst>
            <a:ext uri="{FF2B5EF4-FFF2-40B4-BE49-F238E27FC236}">
              <a16:creationId xmlns:a16="http://schemas.microsoft.com/office/drawing/2014/main" id="{A51603A5-EA3D-4DCC-ABF5-627BA90096E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a:extLst>
            <a:ext uri="{FF2B5EF4-FFF2-40B4-BE49-F238E27FC236}">
              <a16:creationId xmlns:a16="http://schemas.microsoft.com/office/drawing/2014/main" id="{C4E4B64F-90CA-43E7-B6B6-C9622C5D1543}"/>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a:extLst>
            <a:ext uri="{FF2B5EF4-FFF2-40B4-BE49-F238E27FC236}">
              <a16:creationId xmlns:a16="http://schemas.microsoft.com/office/drawing/2014/main" id="{2BE58B8B-24F9-4DCD-9050-F0A2EBAE83A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a:extLst>
            <a:ext uri="{FF2B5EF4-FFF2-40B4-BE49-F238E27FC236}">
              <a16:creationId xmlns:a16="http://schemas.microsoft.com/office/drawing/2014/main" id="{9C65FF58-16DD-4665-9690-D122E5F24CF6}"/>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a:extLst>
            <a:ext uri="{FF2B5EF4-FFF2-40B4-BE49-F238E27FC236}">
              <a16:creationId xmlns:a16="http://schemas.microsoft.com/office/drawing/2014/main" id="{C1AF277A-EAEE-4E1E-9AC4-50AAB1A819BA}"/>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a:extLst>
            <a:ext uri="{FF2B5EF4-FFF2-40B4-BE49-F238E27FC236}">
              <a16:creationId xmlns:a16="http://schemas.microsoft.com/office/drawing/2014/main" id="{75750DA5-74AA-40BA-A1BC-39F7E2800659}"/>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a:extLst>
            <a:ext uri="{FF2B5EF4-FFF2-40B4-BE49-F238E27FC236}">
              <a16:creationId xmlns:a16="http://schemas.microsoft.com/office/drawing/2014/main" id="{9E5BFDB9-9CFE-48F4-A405-8B83FCFDA27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7" name="テキスト ボックス 106">
          <a:extLst>
            <a:ext uri="{FF2B5EF4-FFF2-40B4-BE49-F238E27FC236}">
              <a16:creationId xmlns:a16="http://schemas.microsoft.com/office/drawing/2014/main" id="{989019A3-3D70-4D8E-BB88-6379D172F5DF}"/>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a:extLst>
            <a:ext uri="{FF2B5EF4-FFF2-40B4-BE49-F238E27FC236}">
              <a16:creationId xmlns:a16="http://schemas.microsoft.com/office/drawing/2014/main" id="{1E55D641-0158-4FE8-8ACE-65133420C88C}"/>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9" name="テキスト ボックス 108">
          <a:extLst>
            <a:ext uri="{FF2B5EF4-FFF2-40B4-BE49-F238E27FC236}">
              <a16:creationId xmlns:a16="http://schemas.microsoft.com/office/drawing/2014/main" id="{688FC649-477F-4E4B-BEBB-678DDA0D893F}"/>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16D7C5F-6A8F-4FFE-B42A-1ADA20B618A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035A27DD-1695-4AA6-8E60-3C6DFECC465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D6EE8D09-6612-4CBC-A3C6-9A7A34CEFC3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3" name="直線コネクタ 112">
          <a:extLst>
            <a:ext uri="{FF2B5EF4-FFF2-40B4-BE49-F238E27FC236}">
              <a16:creationId xmlns:a16="http://schemas.microsoft.com/office/drawing/2014/main" id="{1FD3D438-1ECA-4528-8617-A3CD3E116FBD}"/>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4" name="【道路】&#10;一人当たり延長最小値テキスト">
          <a:extLst>
            <a:ext uri="{FF2B5EF4-FFF2-40B4-BE49-F238E27FC236}">
              <a16:creationId xmlns:a16="http://schemas.microsoft.com/office/drawing/2014/main" id="{1CB65877-1435-487F-81CE-AE6276613C8A}"/>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5" name="直線コネクタ 114">
          <a:extLst>
            <a:ext uri="{FF2B5EF4-FFF2-40B4-BE49-F238E27FC236}">
              <a16:creationId xmlns:a16="http://schemas.microsoft.com/office/drawing/2014/main" id="{577AFCBF-B2E4-42B4-B67E-B0EA53C5DFAC}"/>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6" name="【道路】&#10;一人当たり延長最大値テキスト">
          <a:extLst>
            <a:ext uri="{FF2B5EF4-FFF2-40B4-BE49-F238E27FC236}">
              <a16:creationId xmlns:a16="http://schemas.microsoft.com/office/drawing/2014/main" id="{DBE16C19-D855-4DA9-98E3-FEE6FC550CB3}"/>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17" name="直線コネクタ 116">
          <a:extLst>
            <a:ext uri="{FF2B5EF4-FFF2-40B4-BE49-F238E27FC236}">
              <a16:creationId xmlns:a16="http://schemas.microsoft.com/office/drawing/2014/main" id="{D4D01B75-E048-43CA-ABBB-7BAE6FABC8ED}"/>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18" name="【道路】&#10;一人当たり延長平均値テキスト">
          <a:extLst>
            <a:ext uri="{FF2B5EF4-FFF2-40B4-BE49-F238E27FC236}">
              <a16:creationId xmlns:a16="http://schemas.microsoft.com/office/drawing/2014/main" id="{868E4FB0-AEEE-4B89-86C7-42D8F441B447}"/>
            </a:ext>
          </a:extLst>
        </xdr:cNvPr>
        <xdr:cNvSpPr txBox="1"/>
      </xdr:nvSpPr>
      <xdr:spPr>
        <a:xfrm>
          <a:off x="10515600" y="6493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19" name="フローチャート: 判断 118">
          <a:extLst>
            <a:ext uri="{FF2B5EF4-FFF2-40B4-BE49-F238E27FC236}">
              <a16:creationId xmlns:a16="http://schemas.microsoft.com/office/drawing/2014/main" id="{B235511A-6828-4143-BF83-8F564295FDE6}"/>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0" name="フローチャート: 判断 119">
          <a:extLst>
            <a:ext uri="{FF2B5EF4-FFF2-40B4-BE49-F238E27FC236}">
              <a16:creationId xmlns:a16="http://schemas.microsoft.com/office/drawing/2014/main" id="{2754BD24-48FD-4F29-B405-7B062FCA4D71}"/>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1" name="フローチャート: 判断 120">
          <a:extLst>
            <a:ext uri="{FF2B5EF4-FFF2-40B4-BE49-F238E27FC236}">
              <a16:creationId xmlns:a16="http://schemas.microsoft.com/office/drawing/2014/main" id="{C6FDB03D-5416-4BE0-A9A7-C8A199C4BAC5}"/>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2" name="フローチャート: 判断 121">
          <a:extLst>
            <a:ext uri="{FF2B5EF4-FFF2-40B4-BE49-F238E27FC236}">
              <a16:creationId xmlns:a16="http://schemas.microsoft.com/office/drawing/2014/main" id="{C38785DE-8DE7-463C-B0FD-409149C3AF28}"/>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3" name="フローチャート: 判断 122">
          <a:extLst>
            <a:ext uri="{FF2B5EF4-FFF2-40B4-BE49-F238E27FC236}">
              <a16:creationId xmlns:a16="http://schemas.microsoft.com/office/drawing/2014/main" id="{6286E1A9-AB44-4840-8E12-869D24371798}"/>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814B2D1-AE86-4B75-9FA7-488071BF13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063B94C-5B93-46C7-8A67-FFB2F87AB27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5368D8D-49EE-4B8B-B684-ADEAED69903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60F7874-3AA8-4E08-AC71-6D7945E4394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670D1A1-E276-439C-B30C-7B8E90F6B94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165303</xdr:rowOff>
    </xdr:from>
    <xdr:to>
      <xdr:col>55</xdr:col>
      <xdr:colOff>50800</xdr:colOff>
      <xdr:row>39</xdr:row>
      <xdr:rowOff>95453</xdr:rowOff>
    </xdr:to>
    <xdr:sp macro="" textlink="">
      <xdr:nvSpPr>
        <xdr:cNvPr id="129" name="楕円 128">
          <a:extLst>
            <a:ext uri="{FF2B5EF4-FFF2-40B4-BE49-F238E27FC236}">
              <a16:creationId xmlns:a16="http://schemas.microsoft.com/office/drawing/2014/main" id="{CC91EF57-1196-4B33-A78A-6C758E219906}"/>
            </a:ext>
          </a:extLst>
        </xdr:cNvPr>
        <xdr:cNvSpPr/>
      </xdr:nvSpPr>
      <xdr:spPr>
        <a:xfrm>
          <a:off x="10426700" y="668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143730</xdr:rowOff>
    </xdr:from>
    <xdr:ext cx="534377" cy="259045"/>
    <xdr:sp macro="" textlink="">
      <xdr:nvSpPr>
        <xdr:cNvPr id="130" name="【道路】&#10;一人当たり延長該当値テキスト">
          <a:extLst>
            <a:ext uri="{FF2B5EF4-FFF2-40B4-BE49-F238E27FC236}">
              <a16:creationId xmlns:a16="http://schemas.microsoft.com/office/drawing/2014/main" id="{16B8D275-0BC9-4B6B-8CDF-75F2C684CA12}"/>
            </a:ext>
          </a:extLst>
        </xdr:cNvPr>
        <xdr:cNvSpPr txBox="1"/>
      </xdr:nvSpPr>
      <xdr:spPr>
        <a:xfrm>
          <a:off x="10515600" y="66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4859</xdr:rowOff>
    </xdr:from>
    <xdr:to>
      <xdr:col>50</xdr:col>
      <xdr:colOff>165100</xdr:colOff>
      <xdr:row>39</xdr:row>
      <xdr:rowOff>106459</xdr:rowOff>
    </xdr:to>
    <xdr:sp macro="" textlink="">
      <xdr:nvSpPr>
        <xdr:cNvPr id="131" name="楕円 130">
          <a:extLst>
            <a:ext uri="{FF2B5EF4-FFF2-40B4-BE49-F238E27FC236}">
              <a16:creationId xmlns:a16="http://schemas.microsoft.com/office/drawing/2014/main" id="{B2925204-EC66-4CA5-AF48-8607C4073865}"/>
            </a:ext>
          </a:extLst>
        </xdr:cNvPr>
        <xdr:cNvSpPr/>
      </xdr:nvSpPr>
      <xdr:spPr>
        <a:xfrm>
          <a:off x="9588500" y="66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44653</xdr:rowOff>
    </xdr:from>
    <xdr:to>
      <xdr:col>55</xdr:col>
      <xdr:colOff>0</xdr:colOff>
      <xdr:row>39</xdr:row>
      <xdr:rowOff>55659</xdr:rowOff>
    </xdr:to>
    <xdr:cxnSp macro="">
      <xdr:nvCxnSpPr>
        <xdr:cNvPr id="132" name="直線コネクタ 131">
          <a:extLst>
            <a:ext uri="{FF2B5EF4-FFF2-40B4-BE49-F238E27FC236}">
              <a16:creationId xmlns:a16="http://schemas.microsoft.com/office/drawing/2014/main" id="{C920CA01-0096-4A7C-AA17-A31F2E1331F8}"/>
            </a:ext>
          </a:extLst>
        </xdr:cNvPr>
        <xdr:cNvCxnSpPr/>
      </xdr:nvCxnSpPr>
      <xdr:spPr>
        <a:xfrm flipV="1">
          <a:off x="9639300" y="6731203"/>
          <a:ext cx="838200" cy="1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17334</xdr:rowOff>
    </xdr:from>
    <xdr:to>
      <xdr:col>46</xdr:col>
      <xdr:colOff>38100</xdr:colOff>
      <xdr:row>39</xdr:row>
      <xdr:rowOff>118934</xdr:rowOff>
    </xdr:to>
    <xdr:sp macro="" textlink="">
      <xdr:nvSpPr>
        <xdr:cNvPr id="133" name="楕円 132">
          <a:extLst>
            <a:ext uri="{FF2B5EF4-FFF2-40B4-BE49-F238E27FC236}">
              <a16:creationId xmlns:a16="http://schemas.microsoft.com/office/drawing/2014/main" id="{1C51A54F-7B28-4914-8B52-28263771E4DC}"/>
            </a:ext>
          </a:extLst>
        </xdr:cNvPr>
        <xdr:cNvSpPr/>
      </xdr:nvSpPr>
      <xdr:spPr>
        <a:xfrm>
          <a:off x="8699500" y="670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55659</xdr:rowOff>
    </xdr:from>
    <xdr:to>
      <xdr:col>50</xdr:col>
      <xdr:colOff>114300</xdr:colOff>
      <xdr:row>39</xdr:row>
      <xdr:rowOff>68134</xdr:rowOff>
    </xdr:to>
    <xdr:cxnSp macro="">
      <xdr:nvCxnSpPr>
        <xdr:cNvPr id="134" name="直線コネクタ 133">
          <a:extLst>
            <a:ext uri="{FF2B5EF4-FFF2-40B4-BE49-F238E27FC236}">
              <a16:creationId xmlns:a16="http://schemas.microsoft.com/office/drawing/2014/main" id="{989ACF5F-9C5E-4281-9676-CA388C47BBF6}"/>
            </a:ext>
          </a:extLst>
        </xdr:cNvPr>
        <xdr:cNvCxnSpPr/>
      </xdr:nvCxnSpPr>
      <xdr:spPr>
        <a:xfrm flipV="1">
          <a:off x="8750300" y="6742209"/>
          <a:ext cx="8890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27915</xdr:rowOff>
    </xdr:from>
    <xdr:to>
      <xdr:col>41</xdr:col>
      <xdr:colOff>101600</xdr:colOff>
      <xdr:row>39</xdr:row>
      <xdr:rowOff>129515</xdr:rowOff>
    </xdr:to>
    <xdr:sp macro="" textlink="">
      <xdr:nvSpPr>
        <xdr:cNvPr id="135" name="楕円 134">
          <a:extLst>
            <a:ext uri="{FF2B5EF4-FFF2-40B4-BE49-F238E27FC236}">
              <a16:creationId xmlns:a16="http://schemas.microsoft.com/office/drawing/2014/main" id="{2E46C556-6F21-4515-9DD5-0C86C4C1E778}"/>
            </a:ext>
          </a:extLst>
        </xdr:cNvPr>
        <xdr:cNvSpPr/>
      </xdr:nvSpPr>
      <xdr:spPr>
        <a:xfrm>
          <a:off x="7810500" y="67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68134</xdr:rowOff>
    </xdr:from>
    <xdr:to>
      <xdr:col>45</xdr:col>
      <xdr:colOff>177800</xdr:colOff>
      <xdr:row>39</xdr:row>
      <xdr:rowOff>78715</xdr:rowOff>
    </xdr:to>
    <xdr:cxnSp macro="">
      <xdr:nvCxnSpPr>
        <xdr:cNvPr id="136" name="直線コネクタ 135">
          <a:extLst>
            <a:ext uri="{FF2B5EF4-FFF2-40B4-BE49-F238E27FC236}">
              <a16:creationId xmlns:a16="http://schemas.microsoft.com/office/drawing/2014/main" id="{247F0573-EDC5-472D-8FF9-A80ECA3936FA}"/>
            </a:ext>
          </a:extLst>
        </xdr:cNvPr>
        <xdr:cNvCxnSpPr/>
      </xdr:nvCxnSpPr>
      <xdr:spPr>
        <a:xfrm flipV="1">
          <a:off x="7861300" y="6754684"/>
          <a:ext cx="8890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37" name="n_1aveValue【道路】&#10;一人当たり延長">
          <a:extLst>
            <a:ext uri="{FF2B5EF4-FFF2-40B4-BE49-F238E27FC236}">
              <a16:creationId xmlns:a16="http://schemas.microsoft.com/office/drawing/2014/main" id="{7998D19B-E532-4F8B-BD77-49E1AC768B2F}"/>
            </a:ext>
          </a:extLst>
        </xdr:cNvPr>
        <xdr:cNvSpPr txBox="1"/>
      </xdr:nvSpPr>
      <xdr:spPr>
        <a:xfrm>
          <a:off x="9359411" y="64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38" name="n_2aveValue【道路】&#10;一人当たり延長">
          <a:extLst>
            <a:ext uri="{FF2B5EF4-FFF2-40B4-BE49-F238E27FC236}">
              <a16:creationId xmlns:a16="http://schemas.microsoft.com/office/drawing/2014/main" id="{F711FB97-46DF-460A-98DC-64E7A6BE61FB}"/>
            </a:ext>
          </a:extLst>
        </xdr:cNvPr>
        <xdr:cNvSpPr txBox="1"/>
      </xdr:nvSpPr>
      <xdr:spPr>
        <a:xfrm>
          <a:off x="8483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39" name="n_3aveValue【道路】&#10;一人当たり延長">
          <a:extLst>
            <a:ext uri="{FF2B5EF4-FFF2-40B4-BE49-F238E27FC236}">
              <a16:creationId xmlns:a16="http://schemas.microsoft.com/office/drawing/2014/main" id="{C0E37231-E5E1-4011-BF05-48E5A404362F}"/>
            </a:ext>
          </a:extLst>
        </xdr:cNvPr>
        <xdr:cNvSpPr txBox="1"/>
      </xdr:nvSpPr>
      <xdr:spPr>
        <a:xfrm>
          <a:off x="7594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0" name="n_4aveValue【道路】&#10;一人当たり延長">
          <a:extLst>
            <a:ext uri="{FF2B5EF4-FFF2-40B4-BE49-F238E27FC236}">
              <a16:creationId xmlns:a16="http://schemas.microsoft.com/office/drawing/2014/main" id="{62C1ED04-24E0-4220-8DEA-4E6660538BCA}"/>
            </a:ext>
          </a:extLst>
        </xdr:cNvPr>
        <xdr:cNvSpPr txBox="1"/>
      </xdr:nvSpPr>
      <xdr:spPr>
        <a:xfrm>
          <a:off x="6705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97586</xdr:rowOff>
    </xdr:from>
    <xdr:ext cx="534377" cy="259045"/>
    <xdr:sp macro="" textlink="">
      <xdr:nvSpPr>
        <xdr:cNvPr id="141" name="n_1mainValue【道路】&#10;一人当たり延長">
          <a:extLst>
            <a:ext uri="{FF2B5EF4-FFF2-40B4-BE49-F238E27FC236}">
              <a16:creationId xmlns:a16="http://schemas.microsoft.com/office/drawing/2014/main" id="{FB9DCDF3-1029-43C9-9988-3F88E8D488CF}"/>
            </a:ext>
          </a:extLst>
        </xdr:cNvPr>
        <xdr:cNvSpPr txBox="1"/>
      </xdr:nvSpPr>
      <xdr:spPr>
        <a:xfrm>
          <a:off x="9359411" y="67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110061</xdr:rowOff>
    </xdr:from>
    <xdr:ext cx="534377" cy="259045"/>
    <xdr:sp macro="" textlink="">
      <xdr:nvSpPr>
        <xdr:cNvPr id="142" name="n_2mainValue【道路】&#10;一人当たり延長">
          <a:extLst>
            <a:ext uri="{FF2B5EF4-FFF2-40B4-BE49-F238E27FC236}">
              <a16:creationId xmlns:a16="http://schemas.microsoft.com/office/drawing/2014/main" id="{7D476527-8761-4FD7-9016-D5C5F5FECDAD}"/>
            </a:ext>
          </a:extLst>
        </xdr:cNvPr>
        <xdr:cNvSpPr txBox="1"/>
      </xdr:nvSpPr>
      <xdr:spPr>
        <a:xfrm>
          <a:off x="8483111" y="679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120642</xdr:rowOff>
    </xdr:from>
    <xdr:ext cx="534377" cy="259045"/>
    <xdr:sp macro="" textlink="">
      <xdr:nvSpPr>
        <xdr:cNvPr id="143" name="n_3mainValue【道路】&#10;一人当たり延長">
          <a:extLst>
            <a:ext uri="{FF2B5EF4-FFF2-40B4-BE49-F238E27FC236}">
              <a16:creationId xmlns:a16="http://schemas.microsoft.com/office/drawing/2014/main" id="{190A4E5F-E0B6-4855-9C70-CAFF76905731}"/>
            </a:ext>
          </a:extLst>
        </xdr:cNvPr>
        <xdr:cNvSpPr txBox="1"/>
      </xdr:nvSpPr>
      <xdr:spPr>
        <a:xfrm>
          <a:off x="7594111" y="680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F3BC2D30-171F-4C4E-97D1-9BDBC6E6BF9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848EE8AE-74CD-4FF2-AE75-73DD7007E93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A00B4FDC-3484-4130-9310-B5741C3C9F8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ED16EBBB-3309-46ED-882F-D37485D9C8F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26ADA11F-FCBD-4BA5-8BA3-3ADE89AD8CF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2FD383F0-FD72-417C-B4CA-E45662B8143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BB867C4E-C07B-4526-AC13-9B3B32E250E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8690A96D-3700-44CB-8E42-D8EC2008AFD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91A7A47D-74E3-4E1C-B124-6D6A963DCC1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4A71F223-39E4-4E70-A3BE-6E0FB2972EC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9812B9F3-BFC7-40AE-84B6-D1168303AF3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3BF1E51C-F5DD-4C22-99BC-1E34B0E24A6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2F014A82-FD57-4A55-B305-54278841F67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FB3C4313-DEF0-4AAF-BBC6-BDC3B51DFC9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D849D4B6-2144-4FC5-9A9A-4D10F1F5A28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98654917-D171-4E23-BB16-E7FCE36AFFC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DF6170A5-E49E-4A8A-A48F-1D255F6904F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7DF14DF4-D2FB-4FB9-8FF1-05969CC48F2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1A7E9C97-44FA-464B-A4F9-E46515546C9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F0D96E75-2616-4466-8ED0-A747617CD5C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9108799B-8AD6-4DEC-ABDA-5CAFE463674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D3685243-2703-4760-BAC7-FC24B36402E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8AB77B0E-5F3C-4B8F-AF60-B761DDE5688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1BAEA29-69DA-4FB3-A61A-E13CE9F3D19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CB3A1A4A-A1F0-40CF-BA84-14C01068BB8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69" name="直線コネクタ 168">
          <a:extLst>
            <a:ext uri="{FF2B5EF4-FFF2-40B4-BE49-F238E27FC236}">
              <a16:creationId xmlns:a16="http://schemas.microsoft.com/office/drawing/2014/main" id="{F4DD6A6E-12AC-4DE7-926A-C67734641F61}"/>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9E8500B6-8F5A-4B16-B327-7D43A30BDC7C}"/>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1" name="直線コネクタ 170">
          <a:extLst>
            <a:ext uri="{FF2B5EF4-FFF2-40B4-BE49-F238E27FC236}">
              <a16:creationId xmlns:a16="http://schemas.microsoft.com/office/drawing/2014/main" id="{B4885914-E4D8-4000-92D5-E7CA9D0B5559}"/>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1668E544-45B9-42E6-A2AD-0665D3156B37}"/>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3" name="直線コネクタ 172">
          <a:extLst>
            <a:ext uri="{FF2B5EF4-FFF2-40B4-BE49-F238E27FC236}">
              <a16:creationId xmlns:a16="http://schemas.microsoft.com/office/drawing/2014/main" id="{A894CA30-59A3-4B6A-8EB4-908042498B36}"/>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73314</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E838D989-44EB-483E-96CA-D5E79A88DCDB}"/>
            </a:ext>
          </a:extLst>
        </xdr:cNvPr>
        <xdr:cNvSpPr txBox="1"/>
      </xdr:nvSpPr>
      <xdr:spPr>
        <a:xfrm>
          <a:off x="4673600" y="1036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75" name="フローチャート: 判断 174">
          <a:extLst>
            <a:ext uri="{FF2B5EF4-FFF2-40B4-BE49-F238E27FC236}">
              <a16:creationId xmlns:a16="http://schemas.microsoft.com/office/drawing/2014/main" id="{97173E73-4E7C-419E-80C3-C918D550BD52}"/>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76" name="フローチャート: 判断 175">
          <a:extLst>
            <a:ext uri="{FF2B5EF4-FFF2-40B4-BE49-F238E27FC236}">
              <a16:creationId xmlns:a16="http://schemas.microsoft.com/office/drawing/2014/main" id="{8EA50E3E-27CB-4ADF-9CFF-FAE8E2A22CAF}"/>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77" name="フローチャート: 判断 176">
          <a:extLst>
            <a:ext uri="{FF2B5EF4-FFF2-40B4-BE49-F238E27FC236}">
              <a16:creationId xmlns:a16="http://schemas.microsoft.com/office/drawing/2014/main" id="{9428AB41-43F6-4544-9AD4-6E431C1F2470}"/>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78" name="フローチャート: 判断 177">
          <a:extLst>
            <a:ext uri="{FF2B5EF4-FFF2-40B4-BE49-F238E27FC236}">
              <a16:creationId xmlns:a16="http://schemas.microsoft.com/office/drawing/2014/main" id="{F6D68EA6-9958-40A7-B6E4-4BE10CFB8947}"/>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79" name="フローチャート: 判断 178">
          <a:extLst>
            <a:ext uri="{FF2B5EF4-FFF2-40B4-BE49-F238E27FC236}">
              <a16:creationId xmlns:a16="http://schemas.microsoft.com/office/drawing/2014/main" id="{B395432E-D2B0-40EA-BA38-A3A40E5BFAC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04D5D90-1509-4CBD-9262-B380C1E9262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0956743-A418-4A57-A2DD-A2E2D7E134F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967F4C8-9EBF-4A0E-B005-6F7C610B960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55111CA-D60E-425D-B561-A291B976D12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8308BAD-79DA-4432-BC55-478652EC160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73297</xdr:rowOff>
    </xdr:from>
    <xdr:to>
      <xdr:col>24</xdr:col>
      <xdr:colOff>114300</xdr:colOff>
      <xdr:row>64</xdr:row>
      <xdr:rowOff>3447</xdr:rowOff>
    </xdr:to>
    <xdr:sp macro="" textlink="">
      <xdr:nvSpPr>
        <xdr:cNvPr id="185" name="楕円 184">
          <a:extLst>
            <a:ext uri="{FF2B5EF4-FFF2-40B4-BE49-F238E27FC236}">
              <a16:creationId xmlns:a16="http://schemas.microsoft.com/office/drawing/2014/main" id="{A5A34351-3747-4FB0-98F8-2468DFB3BE5A}"/>
            </a:ext>
          </a:extLst>
        </xdr:cNvPr>
        <xdr:cNvSpPr/>
      </xdr:nvSpPr>
      <xdr:spPr>
        <a:xfrm>
          <a:off x="4584700" y="108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159674</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00F35254-4E79-4400-9BE3-72C08C656D06}"/>
            </a:ext>
          </a:extLst>
        </xdr:cNvPr>
        <xdr:cNvSpPr txBox="1"/>
      </xdr:nvSpPr>
      <xdr:spPr>
        <a:xfrm>
          <a:off x="4673600" y="107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61867</xdr:rowOff>
    </xdr:from>
    <xdr:to>
      <xdr:col>20</xdr:col>
      <xdr:colOff>38100</xdr:colOff>
      <xdr:row>63</xdr:row>
      <xdr:rowOff>163467</xdr:rowOff>
    </xdr:to>
    <xdr:sp macro="" textlink="">
      <xdr:nvSpPr>
        <xdr:cNvPr id="187" name="楕円 186">
          <a:extLst>
            <a:ext uri="{FF2B5EF4-FFF2-40B4-BE49-F238E27FC236}">
              <a16:creationId xmlns:a16="http://schemas.microsoft.com/office/drawing/2014/main" id="{105A2A2C-E3A9-416C-8B6B-5EA6248F9011}"/>
            </a:ext>
          </a:extLst>
        </xdr:cNvPr>
        <xdr:cNvSpPr/>
      </xdr:nvSpPr>
      <xdr:spPr>
        <a:xfrm>
          <a:off x="3746500" y="108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112667</xdr:rowOff>
    </xdr:from>
    <xdr:to>
      <xdr:col>24</xdr:col>
      <xdr:colOff>63500</xdr:colOff>
      <xdr:row>63</xdr:row>
      <xdr:rowOff>124097</xdr:rowOff>
    </xdr:to>
    <xdr:cxnSp macro="">
      <xdr:nvCxnSpPr>
        <xdr:cNvPr id="188" name="直線コネクタ 187">
          <a:extLst>
            <a:ext uri="{FF2B5EF4-FFF2-40B4-BE49-F238E27FC236}">
              <a16:creationId xmlns:a16="http://schemas.microsoft.com/office/drawing/2014/main" id="{1A9F3D35-329B-4703-8F93-3171F51F1BA6}"/>
            </a:ext>
          </a:extLst>
        </xdr:cNvPr>
        <xdr:cNvCxnSpPr/>
      </xdr:nvCxnSpPr>
      <xdr:spPr>
        <a:xfrm>
          <a:off x="3797300" y="1091401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48804</xdr:rowOff>
    </xdr:from>
    <xdr:to>
      <xdr:col>15</xdr:col>
      <xdr:colOff>101600</xdr:colOff>
      <xdr:row>63</xdr:row>
      <xdr:rowOff>150404</xdr:rowOff>
    </xdr:to>
    <xdr:sp macro="" textlink="">
      <xdr:nvSpPr>
        <xdr:cNvPr id="189" name="楕円 188">
          <a:extLst>
            <a:ext uri="{FF2B5EF4-FFF2-40B4-BE49-F238E27FC236}">
              <a16:creationId xmlns:a16="http://schemas.microsoft.com/office/drawing/2014/main" id="{06934CA9-EF3D-4620-BB12-90E08BD29980}"/>
            </a:ext>
          </a:extLst>
        </xdr:cNvPr>
        <xdr:cNvSpPr/>
      </xdr:nvSpPr>
      <xdr:spPr>
        <a:xfrm>
          <a:off x="2857500" y="10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99604</xdr:rowOff>
    </xdr:from>
    <xdr:to>
      <xdr:col>19</xdr:col>
      <xdr:colOff>177800</xdr:colOff>
      <xdr:row>63</xdr:row>
      <xdr:rowOff>112667</xdr:rowOff>
    </xdr:to>
    <xdr:cxnSp macro="">
      <xdr:nvCxnSpPr>
        <xdr:cNvPr id="190" name="直線コネクタ 189">
          <a:extLst>
            <a:ext uri="{FF2B5EF4-FFF2-40B4-BE49-F238E27FC236}">
              <a16:creationId xmlns:a16="http://schemas.microsoft.com/office/drawing/2014/main" id="{51376549-321B-445F-BA17-045F3B5704B5}"/>
            </a:ext>
          </a:extLst>
        </xdr:cNvPr>
        <xdr:cNvCxnSpPr/>
      </xdr:nvCxnSpPr>
      <xdr:spPr>
        <a:xfrm>
          <a:off x="2908300" y="1090095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40640</xdr:rowOff>
    </xdr:from>
    <xdr:to>
      <xdr:col>10</xdr:col>
      <xdr:colOff>165100</xdr:colOff>
      <xdr:row>63</xdr:row>
      <xdr:rowOff>142240</xdr:rowOff>
    </xdr:to>
    <xdr:sp macro="" textlink="">
      <xdr:nvSpPr>
        <xdr:cNvPr id="191" name="楕円 190">
          <a:extLst>
            <a:ext uri="{FF2B5EF4-FFF2-40B4-BE49-F238E27FC236}">
              <a16:creationId xmlns:a16="http://schemas.microsoft.com/office/drawing/2014/main" id="{CCE0C7D4-1CED-4864-B454-C5E7EBE56A7A}"/>
            </a:ext>
          </a:extLst>
        </xdr:cNvPr>
        <xdr:cNvSpPr/>
      </xdr:nvSpPr>
      <xdr:spPr>
        <a:xfrm>
          <a:off x="1968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91440</xdr:rowOff>
    </xdr:from>
    <xdr:to>
      <xdr:col>15</xdr:col>
      <xdr:colOff>50800</xdr:colOff>
      <xdr:row>63</xdr:row>
      <xdr:rowOff>99604</xdr:rowOff>
    </xdr:to>
    <xdr:cxnSp macro="">
      <xdr:nvCxnSpPr>
        <xdr:cNvPr id="192" name="直線コネクタ 191">
          <a:extLst>
            <a:ext uri="{FF2B5EF4-FFF2-40B4-BE49-F238E27FC236}">
              <a16:creationId xmlns:a16="http://schemas.microsoft.com/office/drawing/2014/main" id="{669DE037-B496-4E3C-9A47-3C7FAA363D5C}"/>
            </a:ext>
          </a:extLst>
        </xdr:cNvPr>
        <xdr:cNvCxnSpPr/>
      </xdr:nvCxnSpPr>
      <xdr:spPr>
        <a:xfrm>
          <a:off x="2019300" y="1089279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193" name="n_1aveValue【橋りょう・トンネル】&#10;有形固定資産減価償却率">
          <a:extLst>
            <a:ext uri="{FF2B5EF4-FFF2-40B4-BE49-F238E27FC236}">
              <a16:creationId xmlns:a16="http://schemas.microsoft.com/office/drawing/2014/main" id="{01988F74-8893-419A-8078-A38DFDBF391B}"/>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194" name="n_2aveValue【橋りょう・トンネル】&#10;有形固定資産減価償却率">
          <a:extLst>
            <a:ext uri="{FF2B5EF4-FFF2-40B4-BE49-F238E27FC236}">
              <a16:creationId xmlns:a16="http://schemas.microsoft.com/office/drawing/2014/main" id="{4F3F69C3-7A97-40F0-BADD-E766A024A4F0}"/>
            </a:ext>
          </a:extLst>
        </xdr:cNvPr>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134274</xdr:rowOff>
    </xdr:from>
    <xdr:ext cx="405111" cy="259045"/>
    <xdr:sp macro="" textlink="">
      <xdr:nvSpPr>
        <xdr:cNvPr id="195" name="n_3aveValue【橋りょう・トンネル】&#10;有形固定資産減価償却率">
          <a:extLst>
            <a:ext uri="{FF2B5EF4-FFF2-40B4-BE49-F238E27FC236}">
              <a16:creationId xmlns:a16="http://schemas.microsoft.com/office/drawing/2014/main" id="{8704EAF0-D468-4586-AFA3-86AF0D4F7C8D}"/>
            </a:ext>
          </a:extLst>
        </xdr:cNvPr>
        <xdr:cNvSpPr txBox="1"/>
      </xdr:nvSpPr>
      <xdr:spPr>
        <a:xfrm>
          <a:off x="1816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196" name="n_4aveValue【橋りょう・トンネル】&#10;有形固定資産減価償却率">
          <a:extLst>
            <a:ext uri="{FF2B5EF4-FFF2-40B4-BE49-F238E27FC236}">
              <a16:creationId xmlns:a16="http://schemas.microsoft.com/office/drawing/2014/main" id="{576B3883-BA5B-47B5-83B5-37120D782DED}"/>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154594</xdr:rowOff>
    </xdr:from>
    <xdr:ext cx="405111" cy="259045"/>
    <xdr:sp macro="" textlink="">
      <xdr:nvSpPr>
        <xdr:cNvPr id="197" name="n_1mainValue【橋りょう・トンネル】&#10;有形固定資産減価償却率">
          <a:extLst>
            <a:ext uri="{FF2B5EF4-FFF2-40B4-BE49-F238E27FC236}">
              <a16:creationId xmlns:a16="http://schemas.microsoft.com/office/drawing/2014/main" id="{5939374E-8EBC-4915-8B7B-F739FF546FE9}"/>
            </a:ext>
          </a:extLst>
        </xdr:cNvPr>
        <xdr:cNvSpPr txBox="1"/>
      </xdr:nvSpPr>
      <xdr:spPr>
        <a:xfrm>
          <a:off x="3582044" y="10955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141531</xdr:rowOff>
    </xdr:from>
    <xdr:ext cx="405111" cy="259045"/>
    <xdr:sp macro="" textlink="">
      <xdr:nvSpPr>
        <xdr:cNvPr id="198" name="n_2mainValue【橋りょう・トンネル】&#10;有形固定資産減価償却率">
          <a:extLst>
            <a:ext uri="{FF2B5EF4-FFF2-40B4-BE49-F238E27FC236}">
              <a16:creationId xmlns:a16="http://schemas.microsoft.com/office/drawing/2014/main" id="{F6626289-2ACC-413A-88B2-1D29FBCB36ED}"/>
            </a:ext>
          </a:extLst>
        </xdr:cNvPr>
        <xdr:cNvSpPr txBox="1"/>
      </xdr:nvSpPr>
      <xdr:spPr>
        <a:xfrm>
          <a:off x="2705744" y="1094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133367</xdr:rowOff>
    </xdr:from>
    <xdr:ext cx="405111" cy="259045"/>
    <xdr:sp macro="" textlink="">
      <xdr:nvSpPr>
        <xdr:cNvPr id="199" name="n_3mainValue【橋りょう・トンネル】&#10;有形固定資産減価償却率">
          <a:extLst>
            <a:ext uri="{FF2B5EF4-FFF2-40B4-BE49-F238E27FC236}">
              <a16:creationId xmlns:a16="http://schemas.microsoft.com/office/drawing/2014/main" id="{AC4E5ADB-A295-4F39-B97A-C3BCE1217E3F}"/>
            </a:ext>
          </a:extLst>
        </xdr:cNvPr>
        <xdr:cNvSpPr txBox="1"/>
      </xdr:nvSpPr>
      <xdr:spPr>
        <a:xfrm>
          <a:off x="1816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BFF0F4BD-DDD5-41F6-9B57-EAC114DF669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07D817C0-74A4-402B-9B86-8DB41225F72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1A144D2B-9D24-4DEC-8FA9-50CAF7A0EA7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014D8B60-84DA-43CF-BE37-8C65D1BC1FA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F677508E-D316-4A15-8EE2-27752ED0BC7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63D6FF85-788D-4E99-AC2B-E16E492AC08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9F950902-45A7-44E4-88D9-0E14A3A3A73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E6F551CE-744E-4F51-A069-269D332774C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C05C4103-8414-42F9-A7BB-78B949E9799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C9CD9C70-993F-4C59-95BF-93486F068B8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0A31FA4B-715A-415C-8134-0BC5EEFF1D7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1" name="テキスト ボックス 210">
          <a:extLst>
            <a:ext uri="{FF2B5EF4-FFF2-40B4-BE49-F238E27FC236}">
              <a16:creationId xmlns:a16="http://schemas.microsoft.com/office/drawing/2014/main" id="{3B9DC55B-2257-452C-92D2-B8AF153D1316}"/>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DCB38BA0-FDF5-4872-ADFB-289391FEB8B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3" name="テキスト ボックス 212">
          <a:extLst>
            <a:ext uri="{FF2B5EF4-FFF2-40B4-BE49-F238E27FC236}">
              <a16:creationId xmlns:a16="http://schemas.microsoft.com/office/drawing/2014/main" id="{FF7A3BFF-2AFE-41BA-B17E-C2CEC55D16E4}"/>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083495BE-F78B-43A4-9423-047765C645D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5" name="テキスト ボックス 214">
          <a:extLst>
            <a:ext uri="{FF2B5EF4-FFF2-40B4-BE49-F238E27FC236}">
              <a16:creationId xmlns:a16="http://schemas.microsoft.com/office/drawing/2014/main" id="{F62A06DF-7188-4E5A-96B4-71C102AA76C3}"/>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22A6CD61-E43B-4A90-91EF-2D45E268582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7" name="テキスト ボックス 216">
          <a:extLst>
            <a:ext uri="{FF2B5EF4-FFF2-40B4-BE49-F238E27FC236}">
              <a16:creationId xmlns:a16="http://schemas.microsoft.com/office/drawing/2014/main" id="{3FBFA5BE-F5C9-4532-9F03-90A34AF8D4B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D596503B-F7F1-43E8-A6B9-73AC292FE13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9" name="テキスト ボックス 218">
          <a:extLst>
            <a:ext uri="{FF2B5EF4-FFF2-40B4-BE49-F238E27FC236}">
              <a16:creationId xmlns:a16="http://schemas.microsoft.com/office/drawing/2014/main" id="{35C012ED-D431-455A-86A4-8D5537D9E062}"/>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8693088A-EE0C-4907-86E6-618A391AF05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1" name="テキスト ボックス 220">
          <a:extLst>
            <a:ext uri="{FF2B5EF4-FFF2-40B4-BE49-F238E27FC236}">
              <a16:creationId xmlns:a16="http://schemas.microsoft.com/office/drawing/2014/main" id="{8711E39F-3F4A-46C1-A163-7519FCBFD67C}"/>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D86D0460-5D24-4C17-9A40-62BA00DB244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93463ADF-8C7B-4701-A762-5D45BF86B13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77C10356-CD56-43C9-89B7-F3567277B57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25" name="直線コネクタ 224">
          <a:extLst>
            <a:ext uri="{FF2B5EF4-FFF2-40B4-BE49-F238E27FC236}">
              <a16:creationId xmlns:a16="http://schemas.microsoft.com/office/drawing/2014/main" id="{C026435C-E8C3-4EF3-9DF3-DEF7E63069B5}"/>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966FD771-F759-497C-B16E-C9E23C7E3FE3}"/>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27" name="直線コネクタ 226">
          <a:extLst>
            <a:ext uri="{FF2B5EF4-FFF2-40B4-BE49-F238E27FC236}">
              <a16:creationId xmlns:a16="http://schemas.microsoft.com/office/drawing/2014/main" id="{06DD08BC-473B-4F02-AE9B-AB15DCD92A46}"/>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54CC3FDD-5E90-4CCC-8AA5-40AB7FBBA1D2}"/>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29" name="直線コネクタ 228">
          <a:extLst>
            <a:ext uri="{FF2B5EF4-FFF2-40B4-BE49-F238E27FC236}">
              <a16:creationId xmlns:a16="http://schemas.microsoft.com/office/drawing/2014/main" id="{691E8047-102B-4D19-A3F3-C85FD442D1BA}"/>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16F71A7B-D4F0-44EA-BDA1-9F47EEE157A3}"/>
            </a:ext>
          </a:extLst>
        </xdr:cNvPr>
        <xdr:cNvSpPr txBox="1"/>
      </xdr:nvSpPr>
      <xdr:spPr>
        <a:xfrm>
          <a:off x="10515600" y="10536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31" name="フローチャート: 判断 230">
          <a:extLst>
            <a:ext uri="{FF2B5EF4-FFF2-40B4-BE49-F238E27FC236}">
              <a16:creationId xmlns:a16="http://schemas.microsoft.com/office/drawing/2014/main" id="{F1179731-8B88-4D1F-905C-4A38D35C2ECC}"/>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32" name="フローチャート: 判断 231">
          <a:extLst>
            <a:ext uri="{FF2B5EF4-FFF2-40B4-BE49-F238E27FC236}">
              <a16:creationId xmlns:a16="http://schemas.microsoft.com/office/drawing/2014/main" id="{8C85A3A1-46F9-4C6F-AEC4-9AAB49C20247}"/>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33" name="フローチャート: 判断 232">
          <a:extLst>
            <a:ext uri="{FF2B5EF4-FFF2-40B4-BE49-F238E27FC236}">
              <a16:creationId xmlns:a16="http://schemas.microsoft.com/office/drawing/2014/main" id="{FA01A801-27E5-4463-9C27-81FCE4E7682F}"/>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34" name="フローチャート: 判断 233">
          <a:extLst>
            <a:ext uri="{FF2B5EF4-FFF2-40B4-BE49-F238E27FC236}">
              <a16:creationId xmlns:a16="http://schemas.microsoft.com/office/drawing/2014/main" id="{AC64B477-CF49-4EF8-B612-B82AC2676BB8}"/>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35" name="フローチャート: 判断 234">
          <a:extLst>
            <a:ext uri="{FF2B5EF4-FFF2-40B4-BE49-F238E27FC236}">
              <a16:creationId xmlns:a16="http://schemas.microsoft.com/office/drawing/2014/main" id="{76223255-7504-4D2D-AC83-D3DB8DBA1BBD}"/>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ED1D7786-0A38-4573-ABB8-93000F095AD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9BFFF1E1-F674-460F-9C0D-82E7F3ADC73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C0036DE-E219-42DE-9C47-F5B3A5AEA62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D39C643-1538-461C-9FBF-7888F161523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395AD12-ACBF-475A-8F4D-D7EB6DE2E3E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65181</xdr:rowOff>
    </xdr:from>
    <xdr:to>
      <xdr:col>55</xdr:col>
      <xdr:colOff>50800</xdr:colOff>
      <xdr:row>60</xdr:row>
      <xdr:rowOff>166781</xdr:rowOff>
    </xdr:to>
    <xdr:sp macro="" textlink="">
      <xdr:nvSpPr>
        <xdr:cNvPr id="241" name="楕円 240">
          <a:extLst>
            <a:ext uri="{FF2B5EF4-FFF2-40B4-BE49-F238E27FC236}">
              <a16:creationId xmlns:a16="http://schemas.microsoft.com/office/drawing/2014/main" id="{1D655BE0-016A-4721-85BA-0FC690246BE5}"/>
            </a:ext>
          </a:extLst>
        </xdr:cNvPr>
        <xdr:cNvSpPr/>
      </xdr:nvSpPr>
      <xdr:spPr>
        <a:xfrm>
          <a:off x="10426700" y="1035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88058</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9FF622C6-371D-4E87-96FF-C0E5ED30A54A}"/>
            </a:ext>
          </a:extLst>
        </xdr:cNvPr>
        <xdr:cNvSpPr txBox="1"/>
      </xdr:nvSpPr>
      <xdr:spPr>
        <a:xfrm>
          <a:off x="10515600" y="1020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78684</xdr:rowOff>
    </xdr:from>
    <xdr:to>
      <xdr:col>50</xdr:col>
      <xdr:colOff>165100</xdr:colOff>
      <xdr:row>61</xdr:row>
      <xdr:rowOff>8834</xdr:rowOff>
    </xdr:to>
    <xdr:sp macro="" textlink="">
      <xdr:nvSpPr>
        <xdr:cNvPr id="243" name="楕円 242">
          <a:extLst>
            <a:ext uri="{FF2B5EF4-FFF2-40B4-BE49-F238E27FC236}">
              <a16:creationId xmlns:a16="http://schemas.microsoft.com/office/drawing/2014/main" id="{9CF43EAD-2FAE-4ABF-8CF8-698CC6159CC9}"/>
            </a:ext>
          </a:extLst>
        </xdr:cNvPr>
        <xdr:cNvSpPr/>
      </xdr:nvSpPr>
      <xdr:spPr>
        <a:xfrm>
          <a:off x="9588500" y="103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115981</xdr:rowOff>
    </xdr:from>
    <xdr:to>
      <xdr:col>55</xdr:col>
      <xdr:colOff>0</xdr:colOff>
      <xdr:row>60</xdr:row>
      <xdr:rowOff>129484</xdr:rowOff>
    </xdr:to>
    <xdr:cxnSp macro="">
      <xdr:nvCxnSpPr>
        <xdr:cNvPr id="244" name="直線コネクタ 243">
          <a:extLst>
            <a:ext uri="{FF2B5EF4-FFF2-40B4-BE49-F238E27FC236}">
              <a16:creationId xmlns:a16="http://schemas.microsoft.com/office/drawing/2014/main" id="{BC56A4D6-956A-46E9-83FF-36CC66B385BB}"/>
            </a:ext>
          </a:extLst>
        </xdr:cNvPr>
        <xdr:cNvCxnSpPr/>
      </xdr:nvCxnSpPr>
      <xdr:spPr>
        <a:xfrm flipV="1">
          <a:off x="9639300" y="10402981"/>
          <a:ext cx="838200" cy="1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94044</xdr:rowOff>
    </xdr:from>
    <xdr:to>
      <xdr:col>46</xdr:col>
      <xdr:colOff>38100</xdr:colOff>
      <xdr:row>61</xdr:row>
      <xdr:rowOff>24194</xdr:rowOff>
    </xdr:to>
    <xdr:sp macro="" textlink="">
      <xdr:nvSpPr>
        <xdr:cNvPr id="245" name="楕円 244">
          <a:extLst>
            <a:ext uri="{FF2B5EF4-FFF2-40B4-BE49-F238E27FC236}">
              <a16:creationId xmlns:a16="http://schemas.microsoft.com/office/drawing/2014/main" id="{40BE0DC3-6220-45F2-B6BA-9D9C1A423D90}"/>
            </a:ext>
          </a:extLst>
        </xdr:cNvPr>
        <xdr:cNvSpPr/>
      </xdr:nvSpPr>
      <xdr:spPr>
        <a:xfrm>
          <a:off x="8699500" y="1038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129484</xdr:rowOff>
    </xdr:from>
    <xdr:to>
      <xdr:col>50</xdr:col>
      <xdr:colOff>114300</xdr:colOff>
      <xdr:row>60</xdr:row>
      <xdr:rowOff>144844</xdr:rowOff>
    </xdr:to>
    <xdr:cxnSp macro="">
      <xdr:nvCxnSpPr>
        <xdr:cNvPr id="246" name="直線コネクタ 245">
          <a:extLst>
            <a:ext uri="{FF2B5EF4-FFF2-40B4-BE49-F238E27FC236}">
              <a16:creationId xmlns:a16="http://schemas.microsoft.com/office/drawing/2014/main" id="{BF8ED6B7-831F-4E25-8AE8-F16C7EC0CB9C}"/>
            </a:ext>
          </a:extLst>
        </xdr:cNvPr>
        <xdr:cNvCxnSpPr/>
      </xdr:nvCxnSpPr>
      <xdr:spPr>
        <a:xfrm flipV="1">
          <a:off x="8750300" y="10416484"/>
          <a:ext cx="889000" cy="1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110403</xdr:rowOff>
    </xdr:from>
    <xdr:to>
      <xdr:col>41</xdr:col>
      <xdr:colOff>101600</xdr:colOff>
      <xdr:row>61</xdr:row>
      <xdr:rowOff>40553</xdr:rowOff>
    </xdr:to>
    <xdr:sp macro="" textlink="">
      <xdr:nvSpPr>
        <xdr:cNvPr id="247" name="楕円 246">
          <a:extLst>
            <a:ext uri="{FF2B5EF4-FFF2-40B4-BE49-F238E27FC236}">
              <a16:creationId xmlns:a16="http://schemas.microsoft.com/office/drawing/2014/main" id="{D9FCDC43-BE6F-4129-BC19-6BA535803A3F}"/>
            </a:ext>
          </a:extLst>
        </xdr:cNvPr>
        <xdr:cNvSpPr/>
      </xdr:nvSpPr>
      <xdr:spPr>
        <a:xfrm>
          <a:off x="7810500" y="1039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144844</xdr:rowOff>
    </xdr:from>
    <xdr:to>
      <xdr:col>45</xdr:col>
      <xdr:colOff>177800</xdr:colOff>
      <xdr:row>60</xdr:row>
      <xdr:rowOff>161203</xdr:rowOff>
    </xdr:to>
    <xdr:cxnSp macro="">
      <xdr:nvCxnSpPr>
        <xdr:cNvPr id="248" name="直線コネクタ 247">
          <a:extLst>
            <a:ext uri="{FF2B5EF4-FFF2-40B4-BE49-F238E27FC236}">
              <a16:creationId xmlns:a16="http://schemas.microsoft.com/office/drawing/2014/main" id="{9CFDB9C3-E731-49DE-910F-F8D2D20F09BA}"/>
            </a:ext>
          </a:extLst>
        </xdr:cNvPr>
        <xdr:cNvCxnSpPr/>
      </xdr:nvCxnSpPr>
      <xdr:spPr>
        <a:xfrm flipV="1">
          <a:off x="7861300" y="10431844"/>
          <a:ext cx="889000" cy="1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49" name="n_1aveValue【橋りょう・トンネル】&#10;一人当たり有形固定資産（償却資産）額">
          <a:extLst>
            <a:ext uri="{FF2B5EF4-FFF2-40B4-BE49-F238E27FC236}">
              <a16:creationId xmlns:a16="http://schemas.microsoft.com/office/drawing/2014/main" id="{FE1989A9-F58D-4E23-B4A6-77207FF255D4}"/>
            </a:ext>
          </a:extLst>
        </xdr:cNvPr>
        <xdr:cNvSpPr txBox="1"/>
      </xdr:nvSpPr>
      <xdr:spPr>
        <a:xfrm>
          <a:off x="9327095" y="1066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50" name="n_2aveValue【橋りょう・トンネル】&#10;一人当たり有形固定資産（償却資産）額">
          <a:extLst>
            <a:ext uri="{FF2B5EF4-FFF2-40B4-BE49-F238E27FC236}">
              <a16:creationId xmlns:a16="http://schemas.microsoft.com/office/drawing/2014/main" id="{37EEBED8-822A-4CF2-85C9-77E72F12AF86}"/>
            </a:ext>
          </a:extLst>
        </xdr:cNvPr>
        <xdr:cNvSpPr txBox="1"/>
      </xdr:nvSpPr>
      <xdr:spPr>
        <a:xfrm>
          <a:off x="8450795" y="1066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51" name="n_3aveValue【橋りょう・トンネル】&#10;一人当たり有形固定資産（償却資産）額">
          <a:extLst>
            <a:ext uri="{FF2B5EF4-FFF2-40B4-BE49-F238E27FC236}">
              <a16:creationId xmlns:a16="http://schemas.microsoft.com/office/drawing/2014/main" id="{A549DF14-AC8A-453A-AF66-42A3A727E84B}"/>
            </a:ext>
          </a:extLst>
        </xdr:cNvPr>
        <xdr:cNvSpPr txBox="1"/>
      </xdr:nvSpPr>
      <xdr:spPr>
        <a:xfrm>
          <a:off x="7561795" y="1071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52" name="n_4aveValue【橋りょう・トンネル】&#10;一人当たり有形固定資産（償却資産）額">
          <a:extLst>
            <a:ext uri="{FF2B5EF4-FFF2-40B4-BE49-F238E27FC236}">
              <a16:creationId xmlns:a16="http://schemas.microsoft.com/office/drawing/2014/main" id="{8ED1FF8E-7707-4B34-98D4-4C235D7F43A3}"/>
            </a:ext>
          </a:extLst>
        </xdr:cNvPr>
        <xdr:cNvSpPr txBox="1"/>
      </xdr:nvSpPr>
      <xdr:spPr>
        <a:xfrm>
          <a:off x="6672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25361</xdr:rowOff>
    </xdr:from>
    <xdr:ext cx="599010" cy="259045"/>
    <xdr:sp macro="" textlink="">
      <xdr:nvSpPr>
        <xdr:cNvPr id="253" name="n_1mainValue【橋りょう・トンネル】&#10;一人当たり有形固定資産（償却資産）額">
          <a:extLst>
            <a:ext uri="{FF2B5EF4-FFF2-40B4-BE49-F238E27FC236}">
              <a16:creationId xmlns:a16="http://schemas.microsoft.com/office/drawing/2014/main" id="{BD8A2F87-07C6-4B37-B12A-35D48E997567}"/>
            </a:ext>
          </a:extLst>
        </xdr:cNvPr>
        <xdr:cNvSpPr txBox="1"/>
      </xdr:nvSpPr>
      <xdr:spPr>
        <a:xfrm>
          <a:off x="9327095" y="1014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40721</xdr:rowOff>
    </xdr:from>
    <xdr:ext cx="599010" cy="259045"/>
    <xdr:sp macro="" textlink="">
      <xdr:nvSpPr>
        <xdr:cNvPr id="254" name="n_2mainValue【橋りょう・トンネル】&#10;一人当たり有形固定資産（償却資産）額">
          <a:extLst>
            <a:ext uri="{FF2B5EF4-FFF2-40B4-BE49-F238E27FC236}">
              <a16:creationId xmlns:a16="http://schemas.microsoft.com/office/drawing/2014/main" id="{F5DCCA90-3BFF-4A3A-8D0E-8D94CD9E0F02}"/>
            </a:ext>
          </a:extLst>
        </xdr:cNvPr>
        <xdr:cNvSpPr txBox="1"/>
      </xdr:nvSpPr>
      <xdr:spPr>
        <a:xfrm>
          <a:off x="8450795" y="1015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57080</xdr:rowOff>
    </xdr:from>
    <xdr:ext cx="599010" cy="259045"/>
    <xdr:sp macro="" textlink="">
      <xdr:nvSpPr>
        <xdr:cNvPr id="255" name="n_3mainValue【橋りょう・トンネル】&#10;一人当たり有形固定資産（償却資産）額">
          <a:extLst>
            <a:ext uri="{FF2B5EF4-FFF2-40B4-BE49-F238E27FC236}">
              <a16:creationId xmlns:a16="http://schemas.microsoft.com/office/drawing/2014/main" id="{DC1403FA-AE05-4ED6-A2D3-68006E1DDFA0}"/>
            </a:ext>
          </a:extLst>
        </xdr:cNvPr>
        <xdr:cNvSpPr txBox="1"/>
      </xdr:nvSpPr>
      <xdr:spPr>
        <a:xfrm>
          <a:off x="7561795" y="1017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a:extLst>
            <a:ext uri="{FF2B5EF4-FFF2-40B4-BE49-F238E27FC236}">
              <a16:creationId xmlns:a16="http://schemas.microsoft.com/office/drawing/2014/main" id="{BEC8C5D5-CCBA-4868-91E9-86C0D756870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a:extLst>
            <a:ext uri="{FF2B5EF4-FFF2-40B4-BE49-F238E27FC236}">
              <a16:creationId xmlns:a16="http://schemas.microsoft.com/office/drawing/2014/main" id="{0EA9C28C-1489-420F-9819-3173C913B1B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a:extLst>
            <a:ext uri="{FF2B5EF4-FFF2-40B4-BE49-F238E27FC236}">
              <a16:creationId xmlns:a16="http://schemas.microsoft.com/office/drawing/2014/main" id="{DCBCD1C9-DFFC-4D51-9B61-969D8C9CF8B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a:extLst>
            <a:ext uri="{FF2B5EF4-FFF2-40B4-BE49-F238E27FC236}">
              <a16:creationId xmlns:a16="http://schemas.microsoft.com/office/drawing/2014/main" id="{EE7EBC03-508C-4EF3-AD6C-E963C8A6AB4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a:extLst>
            <a:ext uri="{FF2B5EF4-FFF2-40B4-BE49-F238E27FC236}">
              <a16:creationId xmlns:a16="http://schemas.microsoft.com/office/drawing/2014/main" id="{B0DD0C9F-235D-4D0C-9220-F9115836ADF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a:extLst>
            <a:ext uri="{FF2B5EF4-FFF2-40B4-BE49-F238E27FC236}">
              <a16:creationId xmlns:a16="http://schemas.microsoft.com/office/drawing/2014/main" id="{D242F49B-F129-48B8-9696-B5D7985CBCE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a:extLst>
            <a:ext uri="{FF2B5EF4-FFF2-40B4-BE49-F238E27FC236}">
              <a16:creationId xmlns:a16="http://schemas.microsoft.com/office/drawing/2014/main" id="{26902792-7D6D-473C-8FEE-BE5D2EED4EE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a:extLst>
            <a:ext uri="{FF2B5EF4-FFF2-40B4-BE49-F238E27FC236}">
              <a16:creationId xmlns:a16="http://schemas.microsoft.com/office/drawing/2014/main" id="{2547F0F1-6250-4AA4-8D70-AEFF93F7506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a:extLst>
            <a:ext uri="{FF2B5EF4-FFF2-40B4-BE49-F238E27FC236}">
              <a16:creationId xmlns:a16="http://schemas.microsoft.com/office/drawing/2014/main" id="{69F9F2A1-2AD4-4944-9514-6A8191F0EF1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a:extLst>
            <a:ext uri="{FF2B5EF4-FFF2-40B4-BE49-F238E27FC236}">
              <a16:creationId xmlns:a16="http://schemas.microsoft.com/office/drawing/2014/main" id="{C773EDEC-392A-4949-89F4-9CA7714CE90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a:extLst>
            <a:ext uri="{FF2B5EF4-FFF2-40B4-BE49-F238E27FC236}">
              <a16:creationId xmlns:a16="http://schemas.microsoft.com/office/drawing/2014/main" id="{63C44A5B-E901-4B64-ACD5-D0574925660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7" name="直線コネクタ 266">
          <a:extLst>
            <a:ext uri="{FF2B5EF4-FFF2-40B4-BE49-F238E27FC236}">
              <a16:creationId xmlns:a16="http://schemas.microsoft.com/office/drawing/2014/main" id="{61822583-E1C0-4B66-AA71-E2B56BC76B4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8" name="テキスト ボックス 267">
          <a:extLst>
            <a:ext uri="{FF2B5EF4-FFF2-40B4-BE49-F238E27FC236}">
              <a16:creationId xmlns:a16="http://schemas.microsoft.com/office/drawing/2014/main" id="{246F1AFB-5C42-4639-A01F-9D297AA9694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9" name="直線コネクタ 268">
          <a:extLst>
            <a:ext uri="{FF2B5EF4-FFF2-40B4-BE49-F238E27FC236}">
              <a16:creationId xmlns:a16="http://schemas.microsoft.com/office/drawing/2014/main" id="{8CD72E87-18CF-4AA7-9768-DCA5A60E175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0" name="テキスト ボックス 269">
          <a:extLst>
            <a:ext uri="{FF2B5EF4-FFF2-40B4-BE49-F238E27FC236}">
              <a16:creationId xmlns:a16="http://schemas.microsoft.com/office/drawing/2014/main" id="{7E3146C6-A726-43E2-A095-0B98A3B1BA1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1" name="直線コネクタ 270">
          <a:extLst>
            <a:ext uri="{FF2B5EF4-FFF2-40B4-BE49-F238E27FC236}">
              <a16:creationId xmlns:a16="http://schemas.microsoft.com/office/drawing/2014/main" id="{814C3569-1641-4E6C-BDFE-D725256A8B1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2" name="テキスト ボックス 271">
          <a:extLst>
            <a:ext uri="{FF2B5EF4-FFF2-40B4-BE49-F238E27FC236}">
              <a16:creationId xmlns:a16="http://schemas.microsoft.com/office/drawing/2014/main" id="{64E2F681-13E1-40AF-B39B-94B44903ECB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3" name="直線コネクタ 272">
          <a:extLst>
            <a:ext uri="{FF2B5EF4-FFF2-40B4-BE49-F238E27FC236}">
              <a16:creationId xmlns:a16="http://schemas.microsoft.com/office/drawing/2014/main" id="{C5801EE4-B988-4E14-B6EB-C0D30D3F0E2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4" name="テキスト ボックス 273">
          <a:extLst>
            <a:ext uri="{FF2B5EF4-FFF2-40B4-BE49-F238E27FC236}">
              <a16:creationId xmlns:a16="http://schemas.microsoft.com/office/drawing/2014/main" id="{E755FA8E-29FE-425F-AD41-780530494A3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5" name="直線コネクタ 274">
          <a:extLst>
            <a:ext uri="{FF2B5EF4-FFF2-40B4-BE49-F238E27FC236}">
              <a16:creationId xmlns:a16="http://schemas.microsoft.com/office/drawing/2014/main" id="{968EDBCA-3F3D-4E67-AD48-39298ADD69A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6" name="テキスト ボックス 275">
          <a:extLst>
            <a:ext uri="{FF2B5EF4-FFF2-40B4-BE49-F238E27FC236}">
              <a16:creationId xmlns:a16="http://schemas.microsoft.com/office/drawing/2014/main" id="{954479BC-B76D-49F8-8BCD-DCD18F3C2ED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5C2F4A3D-E6F9-46D4-9156-5E4FBF50DB2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8" name="テキスト ボックス 277">
          <a:extLst>
            <a:ext uri="{FF2B5EF4-FFF2-40B4-BE49-F238E27FC236}">
              <a16:creationId xmlns:a16="http://schemas.microsoft.com/office/drawing/2014/main" id="{997F19D3-64F5-4D3A-A69F-28E62F883FE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a:extLst>
            <a:ext uri="{FF2B5EF4-FFF2-40B4-BE49-F238E27FC236}">
              <a16:creationId xmlns:a16="http://schemas.microsoft.com/office/drawing/2014/main" id="{BC25114B-CA14-4192-B7E7-99909522F2E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80" name="直線コネクタ 279">
          <a:extLst>
            <a:ext uri="{FF2B5EF4-FFF2-40B4-BE49-F238E27FC236}">
              <a16:creationId xmlns:a16="http://schemas.microsoft.com/office/drawing/2014/main" id="{0D2C16C4-92FC-427C-ACA0-FE632D1174C6}"/>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81" name="【公営住宅】&#10;有形固定資産減価償却率最小値テキスト">
          <a:extLst>
            <a:ext uri="{FF2B5EF4-FFF2-40B4-BE49-F238E27FC236}">
              <a16:creationId xmlns:a16="http://schemas.microsoft.com/office/drawing/2014/main" id="{29BA775F-AA26-4A38-BD3A-0411FAE90139}"/>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82" name="直線コネクタ 281">
          <a:extLst>
            <a:ext uri="{FF2B5EF4-FFF2-40B4-BE49-F238E27FC236}">
              <a16:creationId xmlns:a16="http://schemas.microsoft.com/office/drawing/2014/main" id="{26C8ECF6-2F4F-45F1-9BB5-D571ABCEC660}"/>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83" name="【公営住宅】&#10;有形固定資産減価償却率最大値テキスト">
          <a:extLst>
            <a:ext uri="{FF2B5EF4-FFF2-40B4-BE49-F238E27FC236}">
              <a16:creationId xmlns:a16="http://schemas.microsoft.com/office/drawing/2014/main" id="{5DA8D8A5-6535-4D6B-BFF3-78ED1E09D97A}"/>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84" name="直線コネクタ 283">
          <a:extLst>
            <a:ext uri="{FF2B5EF4-FFF2-40B4-BE49-F238E27FC236}">
              <a16:creationId xmlns:a16="http://schemas.microsoft.com/office/drawing/2014/main" id="{84F10042-F304-4A8C-9EFD-F703BE7F8CFD}"/>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85" name="【公営住宅】&#10;有形固定資産減価償却率平均値テキスト">
          <a:extLst>
            <a:ext uri="{FF2B5EF4-FFF2-40B4-BE49-F238E27FC236}">
              <a16:creationId xmlns:a16="http://schemas.microsoft.com/office/drawing/2014/main" id="{0F8BD16A-7A94-473F-A46E-4E64C52F7DAE}"/>
            </a:ext>
          </a:extLst>
        </xdr:cNvPr>
        <xdr:cNvSpPr txBox="1"/>
      </xdr:nvSpPr>
      <xdr:spPr>
        <a:xfrm>
          <a:off x="4673600" y="1412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86" name="フローチャート: 判断 285">
          <a:extLst>
            <a:ext uri="{FF2B5EF4-FFF2-40B4-BE49-F238E27FC236}">
              <a16:creationId xmlns:a16="http://schemas.microsoft.com/office/drawing/2014/main" id="{0FFAFAB6-CEAC-489F-8392-D8B4A69D8F25}"/>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87" name="フローチャート: 判断 286">
          <a:extLst>
            <a:ext uri="{FF2B5EF4-FFF2-40B4-BE49-F238E27FC236}">
              <a16:creationId xmlns:a16="http://schemas.microsoft.com/office/drawing/2014/main" id="{F1DFEDD7-1291-4065-862A-15C8E981A2C5}"/>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288" name="フローチャート: 判断 287">
          <a:extLst>
            <a:ext uri="{FF2B5EF4-FFF2-40B4-BE49-F238E27FC236}">
              <a16:creationId xmlns:a16="http://schemas.microsoft.com/office/drawing/2014/main" id="{ABEA4475-5AA6-4E03-AC9F-C26AC09CCA95}"/>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89" name="フローチャート: 判断 288">
          <a:extLst>
            <a:ext uri="{FF2B5EF4-FFF2-40B4-BE49-F238E27FC236}">
              <a16:creationId xmlns:a16="http://schemas.microsoft.com/office/drawing/2014/main" id="{ABC9DDEB-340B-4837-B7A5-8C36889DF978}"/>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0" name="フローチャート: 判断 289">
          <a:extLst>
            <a:ext uri="{FF2B5EF4-FFF2-40B4-BE49-F238E27FC236}">
              <a16:creationId xmlns:a16="http://schemas.microsoft.com/office/drawing/2014/main" id="{BD2EC9CC-7995-4FDB-AB30-9490BC48549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416169E2-AC3B-4CEB-8B2A-3F033B8BBD1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77E34F04-253B-4E41-A208-7791C80D5DA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B0E48350-3470-4CB9-B2EF-C34C700469F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ED4D4BCA-9075-4F65-9663-745DFE27405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8881A07D-E0FB-4419-A70D-3C46B42CC68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8255</xdr:rowOff>
    </xdr:from>
    <xdr:to>
      <xdr:col>24</xdr:col>
      <xdr:colOff>114300</xdr:colOff>
      <xdr:row>86</xdr:row>
      <xdr:rowOff>109855</xdr:rowOff>
    </xdr:to>
    <xdr:sp macro="" textlink="">
      <xdr:nvSpPr>
        <xdr:cNvPr id="296" name="楕円 295">
          <a:extLst>
            <a:ext uri="{FF2B5EF4-FFF2-40B4-BE49-F238E27FC236}">
              <a16:creationId xmlns:a16="http://schemas.microsoft.com/office/drawing/2014/main" id="{27813C82-1135-4394-9403-C1E68FF8C6B2}"/>
            </a:ext>
          </a:extLst>
        </xdr:cNvPr>
        <xdr:cNvSpPr/>
      </xdr:nvSpPr>
      <xdr:spPr>
        <a:xfrm>
          <a:off x="45847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94632</xdr:rowOff>
    </xdr:from>
    <xdr:ext cx="405111" cy="259045"/>
    <xdr:sp macro="" textlink="">
      <xdr:nvSpPr>
        <xdr:cNvPr id="297" name="【公営住宅】&#10;有形固定資産減価償却率該当値テキスト">
          <a:extLst>
            <a:ext uri="{FF2B5EF4-FFF2-40B4-BE49-F238E27FC236}">
              <a16:creationId xmlns:a16="http://schemas.microsoft.com/office/drawing/2014/main" id="{CDDE2B22-5128-4ED9-A287-8B4E1E4B9614}"/>
            </a:ext>
          </a:extLst>
        </xdr:cNvPr>
        <xdr:cNvSpPr txBox="1"/>
      </xdr:nvSpPr>
      <xdr:spPr>
        <a:xfrm>
          <a:off x="4673600" y="14667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164464</xdr:rowOff>
    </xdr:from>
    <xdr:to>
      <xdr:col>20</xdr:col>
      <xdr:colOff>38100</xdr:colOff>
      <xdr:row>86</xdr:row>
      <xdr:rowOff>94614</xdr:rowOff>
    </xdr:to>
    <xdr:sp macro="" textlink="">
      <xdr:nvSpPr>
        <xdr:cNvPr id="298" name="楕円 297">
          <a:extLst>
            <a:ext uri="{FF2B5EF4-FFF2-40B4-BE49-F238E27FC236}">
              <a16:creationId xmlns:a16="http://schemas.microsoft.com/office/drawing/2014/main" id="{C52159A1-EAA7-49E9-923B-4DD16C57E112}"/>
            </a:ext>
          </a:extLst>
        </xdr:cNvPr>
        <xdr:cNvSpPr/>
      </xdr:nvSpPr>
      <xdr:spPr>
        <a:xfrm>
          <a:off x="3746500" y="1473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43814</xdr:rowOff>
    </xdr:from>
    <xdr:to>
      <xdr:col>24</xdr:col>
      <xdr:colOff>63500</xdr:colOff>
      <xdr:row>86</xdr:row>
      <xdr:rowOff>59055</xdr:rowOff>
    </xdr:to>
    <xdr:cxnSp macro="">
      <xdr:nvCxnSpPr>
        <xdr:cNvPr id="299" name="直線コネクタ 298">
          <a:extLst>
            <a:ext uri="{FF2B5EF4-FFF2-40B4-BE49-F238E27FC236}">
              <a16:creationId xmlns:a16="http://schemas.microsoft.com/office/drawing/2014/main" id="{ADCB1A42-FF5B-430A-BC70-40403DBDF615}"/>
            </a:ext>
          </a:extLst>
        </xdr:cNvPr>
        <xdr:cNvCxnSpPr/>
      </xdr:nvCxnSpPr>
      <xdr:spPr>
        <a:xfrm>
          <a:off x="3797300" y="14788514"/>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153036</xdr:rowOff>
    </xdr:from>
    <xdr:to>
      <xdr:col>15</xdr:col>
      <xdr:colOff>101600</xdr:colOff>
      <xdr:row>86</xdr:row>
      <xdr:rowOff>83186</xdr:rowOff>
    </xdr:to>
    <xdr:sp macro="" textlink="">
      <xdr:nvSpPr>
        <xdr:cNvPr id="300" name="楕円 299">
          <a:extLst>
            <a:ext uri="{FF2B5EF4-FFF2-40B4-BE49-F238E27FC236}">
              <a16:creationId xmlns:a16="http://schemas.microsoft.com/office/drawing/2014/main" id="{7E340050-D929-47F3-B3AE-BA065DF98EE7}"/>
            </a:ext>
          </a:extLst>
        </xdr:cNvPr>
        <xdr:cNvSpPr/>
      </xdr:nvSpPr>
      <xdr:spPr>
        <a:xfrm>
          <a:off x="28575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32386</xdr:rowOff>
    </xdr:from>
    <xdr:to>
      <xdr:col>19</xdr:col>
      <xdr:colOff>177800</xdr:colOff>
      <xdr:row>86</xdr:row>
      <xdr:rowOff>43814</xdr:rowOff>
    </xdr:to>
    <xdr:cxnSp macro="">
      <xdr:nvCxnSpPr>
        <xdr:cNvPr id="301" name="直線コネクタ 300">
          <a:extLst>
            <a:ext uri="{FF2B5EF4-FFF2-40B4-BE49-F238E27FC236}">
              <a16:creationId xmlns:a16="http://schemas.microsoft.com/office/drawing/2014/main" id="{DB0BB17E-26A0-4E4B-81D1-269C0E00E519}"/>
            </a:ext>
          </a:extLst>
        </xdr:cNvPr>
        <xdr:cNvCxnSpPr/>
      </xdr:nvCxnSpPr>
      <xdr:spPr>
        <a:xfrm>
          <a:off x="2908300" y="1477708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02" name="n_1aveValue【公営住宅】&#10;有形固定資産減価償却率">
          <a:extLst>
            <a:ext uri="{FF2B5EF4-FFF2-40B4-BE49-F238E27FC236}">
              <a16:creationId xmlns:a16="http://schemas.microsoft.com/office/drawing/2014/main" id="{45022B32-6BA4-4F35-9915-D05D0810568C}"/>
            </a:ext>
          </a:extLst>
        </xdr:cNvPr>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03" name="n_2aveValue【公営住宅】&#10;有形固定資産減価償却率">
          <a:extLst>
            <a:ext uri="{FF2B5EF4-FFF2-40B4-BE49-F238E27FC236}">
              <a16:creationId xmlns:a16="http://schemas.microsoft.com/office/drawing/2014/main" id="{D83F41AD-D95D-4EC4-9F36-AA9CE411B977}"/>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04" name="n_3aveValue【公営住宅】&#10;有形固定資産減価償却率">
          <a:extLst>
            <a:ext uri="{FF2B5EF4-FFF2-40B4-BE49-F238E27FC236}">
              <a16:creationId xmlns:a16="http://schemas.microsoft.com/office/drawing/2014/main" id="{240389F2-8E17-46B6-B73C-3EE9F96D1878}"/>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05" name="n_4aveValue【公営住宅】&#10;有形固定資産減価償却率">
          <a:extLst>
            <a:ext uri="{FF2B5EF4-FFF2-40B4-BE49-F238E27FC236}">
              <a16:creationId xmlns:a16="http://schemas.microsoft.com/office/drawing/2014/main" id="{9DF254A1-76F9-4AB1-B025-F4969D61A7F3}"/>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85741</xdr:rowOff>
    </xdr:from>
    <xdr:ext cx="405111" cy="259045"/>
    <xdr:sp macro="" textlink="">
      <xdr:nvSpPr>
        <xdr:cNvPr id="306" name="n_1mainValue【公営住宅】&#10;有形固定資産減価償却率">
          <a:extLst>
            <a:ext uri="{FF2B5EF4-FFF2-40B4-BE49-F238E27FC236}">
              <a16:creationId xmlns:a16="http://schemas.microsoft.com/office/drawing/2014/main" id="{F2658F24-E99E-4262-A957-5DA9219856CA}"/>
            </a:ext>
          </a:extLst>
        </xdr:cNvPr>
        <xdr:cNvSpPr txBox="1"/>
      </xdr:nvSpPr>
      <xdr:spPr>
        <a:xfrm>
          <a:off x="3582044"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74313</xdr:rowOff>
    </xdr:from>
    <xdr:ext cx="405111" cy="259045"/>
    <xdr:sp macro="" textlink="">
      <xdr:nvSpPr>
        <xdr:cNvPr id="307" name="n_2mainValue【公営住宅】&#10;有形固定資産減価償却率">
          <a:extLst>
            <a:ext uri="{FF2B5EF4-FFF2-40B4-BE49-F238E27FC236}">
              <a16:creationId xmlns:a16="http://schemas.microsoft.com/office/drawing/2014/main" id="{6BA7C160-E202-4321-A7B2-8814F68382DF}"/>
            </a:ext>
          </a:extLst>
        </xdr:cNvPr>
        <xdr:cNvSpPr txBox="1"/>
      </xdr:nvSpPr>
      <xdr:spPr>
        <a:xfrm>
          <a:off x="2705744"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85A77E82-9F22-43D5-90CC-1383DC4C209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EEDCD99E-FDED-4671-9A45-C3E8017A6C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9336B4A7-2E19-475C-8818-4597D0E6A44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84918E11-35D3-4B9B-B8FC-25364E997C4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3633B0F3-F9DB-452A-9E4D-AA183783848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FB621D69-B975-479A-9B84-386A4034096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53F74AB0-E477-4A6B-8597-47DB911B00F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51173DBF-1B02-4B00-8B11-6FED2600212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C25AB693-AD5E-4ED4-982F-D50E5A632C6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36AF74FD-EA40-497A-A231-E8A2AEC9030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a:extLst>
            <a:ext uri="{FF2B5EF4-FFF2-40B4-BE49-F238E27FC236}">
              <a16:creationId xmlns:a16="http://schemas.microsoft.com/office/drawing/2014/main" id="{7DA7B447-443D-491A-95A6-F91940C0E7A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a:extLst>
            <a:ext uri="{FF2B5EF4-FFF2-40B4-BE49-F238E27FC236}">
              <a16:creationId xmlns:a16="http://schemas.microsoft.com/office/drawing/2014/main" id="{7886158D-A9F5-4232-91EF-D9150C95BB2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a:extLst>
            <a:ext uri="{FF2B5EF4-FFF2-40B4-BE49-F238E27FC236}">
              <a16:creationId xmlns:a16="http://schemas.microsoft.com/office/drawing/2014/main" id="{C23146D5-C3CA-4313-90C4-E7B42939C7F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a:extLst>
            <a:ext uri="{FF2B5EF4-FFF2-40B4-BE49-F238E27FC236}">
              <a16:creationId xmlns:a16="http://schemas.microsoft.com/office/drawing/2014/main" id="{8519FF6F-CC4D-454C-B3C8-2B9BC8E2D23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a:extLst>
            <a:ext uri="{FF2B5EF4-FFF2-40B4-BE49-F238E27FC236}">
              <a16:creationId xmlns:a16="http://schemas.microsoft.com/office/drawing/2014/main" id="{F9B534C0-65ED-4184-A116-EADFFA85E70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a:extLst>
            <a:ext uri="{FF2B5EF4-FFF2-40B4-BE49-F238E27FC236}">
              <a16:creationId xmlns:a16="http://schemas.microsoft.com/office/drawing/2014/main" id="{1C656AAD-29E9-45A6-9161-A21A0D6E8E8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a:extLst>
            <a:ext uri="{FF2B5EF4-FFF2-40B4-BE49-F238E27FC236}">
              <a16:creationId xmlns:a16="http://schemas.microsoft.com/office/drawing/2014/main" id="{483E6A66-37DA-4225-BC6B-C30F359E765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a:extLst>
            <a:ext uri="{FF2B5EF4-FFF2-40B4-BE49-F238E27FC236}">
              <a16:creationId xmlns:a16="http://schemas.microsoft.com/office/drawing/2014/main" id="{86AEBB86-4BF1-4518-B1F4-DA1FC010583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a:extLst>
            <a:ext uri="{FF2B5EF4-FFF2-40B4-BE49-F238E27FC236}">
              <a16:creationId xmlns:a16="http://schemas.microsoft.com/office/drawing/2014/main" id="{D6D6C669-2CB7-43B8-8FBF-F5FA1B21C52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a:extLst>
            <a:ext uri="{FF2B5EF4-FFF2-40B4-BE49-F238E27FC236}">
              <a16:creationId xmlns:a16="http://schemas.microsoft.com/office/drawing/2014/main" id="{C612BA33-1359-47C7-8413-64DFB177570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452534D4-14CA-4233-A025-8225ABB7746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7DF05CFE-AE1B-4F0A-B0E4-34C0657DB93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id="{E5FDD8FA-10A0-40B7-A6A7-E388BF5CAC6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31" name="直線コネクタ 330">
          <a:extLst>
            <a:ext uri="{FF2B5EF4-FFF2-40B4-BE49-F238E27FC236}">
              <a16:creationId xmlns:a16="http://schemas.microsoft.com/office/drawing/2014/main" id="{493D1652-E375-4332-9040-75337BDF6C0E}"/>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32" name="【公営住宅】&#10;一人当たり面積最小値テキスト">
          <a:extLst>
            <a:ext uri="{FF2B5EF4-FFF2-40B4-BE49-F238E27FC236}">
              <a16:creationId xmlns:a16="http://schemas.microsoft.com/office/drawing/2014/main" id="{4279E9BC-491C-44E2-B364-9ACA7C434E5A}"/>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33" name="直線コネクタ 332">
          <a:extLst>
            <a:ext uri="{FF2B5EF4-FFF2-40B4-BE49-F238E27FC236}">
              <a16:creationId xmlns:a16="http://schemas.microsoft.com/office/drawing/2014/main" id="{BE6C3483-3871-4B9C-A948-62045DE04A12}"/>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34" name="【公営住宅】&#10;一人当たり面積最大値テキスト">
          <a:extLst>
            <a:ext uri="{FF2B5EF4-FFF2-40B4-BE49-F238E27FC236}">
              <a16:creationId xmlns:a16="http://schemas.microsoft.com/office/drawing/2014/main" id="{6F63BE74-4D41-4442-8592-9122E62E64C7}"/>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35" name="直線コネクタ 334">
          <a:extLst>
            <a:ext uri="{FF2B5EF4-FFF2-40B4-BE49-F238E27FC236}">
              <a16:creationId xmlns:a16="http://schemas.microsoft.com/office/drawing/2014/main" id="{0CF1D260-23B2-453F-A1B4-C31F02E16B36}"/>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36" name="【公営住宅】&#10;一人当たり面積平均値テキスト">
          <a:extLst>
            <a:ext uri="{FF2B5EF4-FFF2-40B4-BE49-F238E27FC236}">
              <a16:creationId xmlns:a16="http://schemas.microsoft.com/office/drawing/2014/main" id="{4E885CD1-6AE1-4BF6-8FA5-2F96B5CBE3D5}"/>
            </a:ext>
          </a:extLst>
        </xdr:cNvPr>
        <xdr:cNvSpPr txBox="1"/>
      </xdr:nvSpPr>
      <xdr:spPr>
        <a:xfrm>
          <a:off x="10515600" y="1449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37" name="フローチャート: 判断 336">
          <a:extLst>
            <a:ext uri="{FF2B5EF4-FFF2-40B4-BE49-F238E27FC236}">
              <a16:creationId xmlns:a16="http://schemas.microsoft.com/office/drawing/2014/main" id="{F9A8CA2C-7935-4B36-99BC-656679124CA6}"/>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38" name="フローチャート: 判断 337">
          <a:extLst>
            <a:ext uri="{FF2B5EF4-FFF2-40B4-BE49-F238E27FC236}">
              <a16:creationId xmlns:a16="http://schemas.microsoft.com/office/drawing/2014/main" id="{E60FE50A-609C-4DBA-91AA-50EA73DD0FBD}"/>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39" name="フローチャート: 判断 338">
          <a:extLst>
            <a:ext uri="{FF2B5EF4-FFF2-40B4-BE49-F238E27FC236}">
              <a16:creationId xmlns:a16="http://schemas.microsoft.com/office/drawing/2014/main" id="{0A0C4EB7-26C6-4B0A-AC31-987A4AF3B3CE}"/>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40" name="フローチャート: 判断 339">
          <a:extLst>
            <a:ext uri="{FF2B5EF4-FFF2-40B4-BE49-F238E27FC236}">
              <a16:creationId xmlns:a16="http://schemas.microsoft.com/office/drawing/2014/main" id="{D6E6C0D9-3A73-47DC-8C94-36BA3C472B4E}"/>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41" name="フローチャート: 判断 340">
          <a:extLst>
            <a:ext uri="{FF2B5EF4-FFF2-40B4-BE49-F238E27FC236}">
              <a16:creationId xmlns:a16="http://schemas.microsoft.com/office/drawing/2014/main" id="{2CD921A5-CE32-4F56-B0D4-C76381EF5762}"/>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EC4E335F-D84D-47DB-A75D-03D2F66183A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4AC9F108-3EDD-4AC4-9C76-3E30BB926C9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31388D30-7D8B-4D31-B167-A3558C4B578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9EE2865B-BCF0-4F23-8EE1-5EE633DDAB2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831B7064-3725-4CAA-BE40-35DCF6E36AA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92838</xdr:rowOff>
    </xdr:from>
    <xdr:to>
      <xdr:col>55</xdr:col>
      <xdr:colOff>50800</xdr:colOff>
      <xdr:row>85</xdr:row>
      <xdr:rowOff>22988</xdr:rowOff>
    </xdr:to>
    <xdr:sp macro="" textlink="">
      <xdr:nvSpPr>
        <xdr:cNvPr id="347" name="楕円 346">
          <a:extLst>
            <a:ext uri="{FF2B5EF4-FFF2-40B4-BE49-F238E27FC236}">
              <a16:creationId xmlns:a16="http://schemas.microsoft.com/office/drawing/2014/main" id="{D172B8C7-33ED-4295-8901-AB84D1DEE3A4}"/>
            </a:ext>
          </a:extLst>
        </xdr:cNvPr>
        <xdr:cNvSpPr/>
      </xdr:nvSpPr>
      <xdr:spPr>
        <a:xfrm>
          <a:off x="10426700" y="1449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115715</xdr:rowOff>
    </xdr:from>
    <xdr:ext cx="469744" cy="259045"/>
    <xdr:sp macro="" textlink="">
      <xdr:nvSpPr>
        <xdr:cNvPr id="348" name="【公営住宅】&#10;一人当たり面積該当値テキスト">
          <a:extLst>
            <a:ext uri="{FF2B5EF4-FFF2-40B4-BE49-F238E27FC236}">
              <a16:creationId xmlns:a16="http://schemas.microsoft.com/office/drawing/2014/main" id="{51ED1280-7D25-457D-AACF-A94C1EC0E8AD}"/>
            </a:ext>
          </a:extLst>
        </xdr:cNvPr>
        <xdr:cNvSpPr txBox="1"/>
      </xdr:nvSpPr>
      <xdr:spPr>
        <a:xfrm>
          <a:off x="10515600" y="1434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98171</xdr:rowOff>
    </xdr:from>
    <xdr:to>
      <xdr:col>50</xdr:col>
      <xdr:colOff>165100</xdr:colOff>
      <xdr:row>85</xdr:row>
      <xdr:rowOff>28321</xdr:rowOff>
    </xdr:to>
    <xdr:sp macro="" textlink="">
      <xdr:nvSpPr>
        <xdr:cNvPr id="349" name="楕円 348">
          <a:extLst>
            <a:ext uri="{FF2B5EF4-FFF2-40B4-BE49-F238E27FC236}">
              <a16:creationId xmlns:a16="http://schemas.microsoft.com/office/drawing/2014/main" id="{2A238362-C468-4BA8-A4B8-9F3EA6319412}"/>
            </a:ext>
          </a:extLst>
        </xdr:cNvPr>
        <xdr:cNvSpPr/>
      </xdr:nvSpPr>
      <xdr:spPr>
        <a:xfrm>
          <a:off x="9588500" y="1449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143638</xdr:rowOff>
    </xdr:from>
    <xdr:to>
      <xdr:col>55</xdr:col>
      <xdr:colOff>0</xdr:colOff>
      <xdr:row>84</xdr:row>
      <xdr:rowOff>148971</xdr:rowOff>
    </xdr:to>
    <xdr:cxnSp macro="">
      <xdr:nvCxnSpPr>
        <xdr:cNvPr id="350" name="直線コネクタ 349">
          <a:extLst>
            <a:ext uri="{FF2B5EF4-FFF2-40B4-BE49-F238E27FC236}">
              <a16:creationId xmlns:a16="http://schemas.microsoft.com/office/drawing/2014/main" id="{E8830692-D0A5-4C03-9FF1-E607B9F05EA7}"/>
            </a:ext>
          </a:extLst>
        </xdr:cNvPr>
        <xdr:cNvCxnSpPr/>
      </xdr:nvCxnSpPr>
      <xdr:spPr>
        <a:xfrm flipV="1">
          <a:off x="9639300" y="14545438"/>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104267</xdr:rowOff>
    </xdr:from>
    <xdr:to>
      <xdr:col>46</xdr:col>
      <xdr:colOff>38100</xdr:colOff>
      <xdr:row>85</xdr:row>
      <xdr:rowOff>34417</xdr:rowOff>
    </xdr:to>
    <xdr:sp macro="" textlink="">
      <xdr:nvSpPr>
        <xdr:cNvPr id="351" name="楕円 350">
          <a:extLst>
            <a:ext uri="{FF2B5EF4-FFF2-40B4-BE49-F238E27FC236}">
              <a16:creationId xmlns:a16="http://schemas.microsoft.com/office/drawing/2014/main" id="{B94D61D4-3921-42C5-AA82-D58421B25AF3}"/>
            </a:ext>
          </a:extLst>
        </xdr:cNvPr>
        <xdr:cNvSpPr/>
      </xdr:nvSpPr>
      <xdr:spPr>
        <a:xfrm>
          <a:off x="8699500" y="145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148971</xdr:rowOff>
    </xdr:from>
    <xdr:to>
      <xdr:col>50</xdr:col>
      <xdr:colOff>114300</xdr:colOff>
      <xdr:row>84</xdr:row>
      <xdr:rowOff>155067</xdr:rowOff>
    </xdr:to>
    <xdr:cxnSp macro="">
      <xdr:nvCxnSpPr>
        <xdr:cNvPr id="352" name="直線コネクタ 351">
          <a:extLst>
            <a:ext uri="{FF2B5EF4-FFF2-40B4-BE49-F238E27FC236}">
              <a16:creationId xmlns:a16="http://schemas.microsoft.com/office/drawing/2014/main" id="{5D734B41-4C6E-463D-B579-07380F7EE064}"/>
            </a:ext>
          </a:extLst>
        </xdr:cNvPr>
        <xdr:cNvCxnSpPr/>
      </xdr:nvCxnSpPr>
      <xdr:spPr>
        <a:xfrm flipV="1">
          <a:off x="8750300" y="1455077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53" name="n_1aveValue【公営住宅】&#10;一人当たり面積">
          <a:extLst>
            <a:ext uri="{FF2B5EF4-FFF2-40B4-BE49-F238E27FC236}">
              <a16:creationId xmlns:a16="http://schemas.microsoft.com/office/drawing/2014/main" id="{A040D427-F457-4083-AD79-EF48539C71E0}"/>
            </a:ext>
          </a:extLst>
        </xdr:cNvPr>
        <xdr:cNvSpPr txBox="1"/>
      </xdr:nvSpPr>
      <xdr:spPr>
        <a:xfrm>
          <a:off x="9391727" y="145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54" name="n_2aveValue【公営住宅】&#10;一人当たり面積">
          <a:extLst>
            <a:ext uri="{FF2B5EF4-FFF2-40B4-BE49-F238E27FC236}">
              <a16:creationId xmlns:a16="http://schemas.microsoft.com/office/drawing/2014/main" id="{E43E903C-5721-43EC-BF14-806A2FA5EE92}"/>
            </a:ext>
          </a:extLst>
        </xdr:cNvPr>
        <xdr:cNvSpPr txBox="1"/>
      </xdr:nvSpPr>
      <xdr:spPr>
        <a:xfrm>
          <a:off x="8515427" y="142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55" name="n_3aveValue【公営住宅】&#10;一人当たり面積">
          <a:extLst>
            <a:ext uri="{FF2B5EF4-FFF2-40B4-BE49-F238E27FC236}">
              <a16:creationId xmlns:a16="http://schemas.microsoft.com/office/drawing/2014/main" id="{1E071F5A-F864-4E01-99B7-D1F8382D2500}"/>
            </a:ext>
          </a:extLst>
        </xdr:cNvPr>
        <xdr:cNvSpPr txBox="1"/>
      </xdr:nvSpPr>
      <xdr:spPr>
        <a:xfrm>
          <a:off x="7626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56" name="n_4aveValue【公営住宅】&#10;一人当たり面積">
          <a:extLst>
            <a:ext uri="{FF2B5EF4-FFF2-40B4-BE49-F238E27FC236}">
              <a16:creationId xmlns:a16="http://schemas.microsoft.com/office/drawing/2014/main" id="{F9607BE7-46DE-42E3-9F03-AF8B62F9C88D}"/>
            </a:ext>
          </a:extLst>
        </xdr:cNvPr>
        <xdr:cNvSpPr txBox="1"/>
      </xdr:nvSpPr>
      <xdr:spPr>
        <a:xfrm>
          <a:off x="6737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44848</xdr:rowOff>
    </xdr:from>
    <xdr:ext cx="469744" cy="259045"/>
    <xdr:sp macro="" textlink="">
      <xdr:nvSpPr>
        <xdr:cNvPr id="357" name="n_1mainValue【公営住宅】&#10;一人当たり面積">
          <a:extLst>
            <a:ext uri="{FF2B5EF4-FFF2-40B4-BE49-F238E27FC236}">
              <a16:creationId xmlns:a16="http://schemas.microsoft.com/office/drawing/2014/main" id="{EB6A8607-DB51-4074-BF20-83F0414F4F59}"/>
            </a:ext>
          </a:extLst>
        </xdr:cNvPr>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25544</xdr:rowOff>
    </xdr:from>
    <xdr:ext cx="469744" cy="259045"/>
    <xdr:sp macro="" textlink="">
      <xdr:nvSpPr>
        <xdr:cNvPr id="358" name="n_2mainValue【公営住宅】&#10;一人当たり面積">
          <a:extLst>
            <a:ext uri="{FF2B5EF4-FFF2-40B4-BE49-F238E27FC236}">
              <a16:creationId xmlns:a16="http://schemas.microsoft.com/office/drawing/2014/main" id="{16BDA9BC-55D2-4D39-ABBB-44962EF017BB}"/>
            </a:ext>
          </a:extLst>
        </xdr:cNvPr>
        <xdr:cNvSpPr txBox="1"/>
      </xdr:nvSpPr>
      <xdr:spPr>
        <a:xfrm>
          <a:off x="8515427" y="1459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F3339D81-8869-4F9A-8212-E25299DA166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ADCBC24B-1E52-4ECA-A936-62114E73861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1C829A5C-0BDF-4E07-86EE-26585D0A56E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93312DEC-084A-48CC-8340-D43933A6F95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9178A63A-5A41-495D-A056-4647F36812C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983BB92F-754B-4DB6-9EAA-8C45E887C65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F575E321-4222-4A16-B934-9AFAAD83A59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5B2F8316-D2C0-462C-A1C3-8FE94524A3B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a:extLst>
            <a:ext uri="{FF2B5EF4-FFF2-40B4-BE49-F238E27FC236}">
              <a16:creationId xmlns:a16="http://schemas.microsoft.com/office/drawing/2014/main" id="{CCBAEA86-0D90-4183-B48C-75319F932A6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a:extLst>
            <a:ext uri="{FF2B5EF4-FFF2-40B4-BE49-F238E27FC236}">
              <a16:creationId xmlns:a16="http://schemas.microsoft.com/office/drawing/2014/main" id="{838F960B-195A-4935-B066-200ED752675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a:extLst>
            <a:ext uri="{FF2B5EF4-FFF2-40B4-BE49-F238E27FC236}">
              <a16:creationId xmlns:a16="http://schemas.microsoft.com/office/drawing/2014/main" id="{0928AB74-703F-4F95-86E8-5A8E8BE91CC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a:extLst>
            <a:ext uri="{FF2B5EF4-FFF2-40B4-BE49-F238E27FC236}">
              <a16:creationId xmlns:a16="http://schemas.microsoft.com/office/drawing/2014/main" id="{7AE7BECE-0C0B-4C60-A4C4-C8E66FABCFA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a:extLst>
            <a:ext uri="{FF2B5EF4-FFF2-40B4-BE49-F238E27FC236}">
              <a16:creationId xmlns:a16="http://schemas.microsoft.com/office/drawing/2014/main" id="{F039898B-4F9D-4E1B-902F-9830475F5AD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a:extLst>
            <a:ext uri="{FF2B5EF4-FFF2-40B4-BE49-F238E27FC236}">
              <a16:creationId xmlns:a16="http://schemas.microsoft.com/office/drawing/2014/main" id="{DF0D33B3-0505-4BC7-B97E-D1EDECF94DF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a:extLst>
            <a:ext uri="{FF2B5EF4-FFF2-40B4-BE49-F238E27FC236}">
              <a16:creationId xmlns:a16="http://schemas.microsoft.com/office/drawing/2014/main" id="{AAE728F4-834F-46A0-94B2-0BC01112CBE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a:extLst>
            <a:ext uri="{FF2B5EF4-FFF2-40B4-BE49-F238E27FC236}">
              <a16:creationId xmlns:a16="http://schemas.microsoft.com/office/drawing/2014/main" id="{9ABF953D-77F5-442E-BA30-032C5CB1FDB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a:extLst>
            <a:ext uri="{FF2B5EF4-FFF2-40B4-BE49-F238E27FC236}">
              <a16:creationId xmlns:a16="http://schemas.microsoft.com/office/drawing/2014/main" id="{D35AD5E7-7057-4D1B-A50D-D90AD4B5961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a:extLst>
            <a:ext uri="{FF2B5EF4-FFF2-40B4-BE49-F238E27FC236}">
              <a16:creationId xmlns:a16="http://schemas.microsoft.com/office/drawing/2014/main" id="{C2724296-FC96-428A-95E7-1C949169E5C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a:extLst>
            <a:ext uri="{FF2B5EF4-FFF2-40B4-BE49-F238E27FC236}">
              <a16:creationId xmlns:a16="http://schemas.microsoft.com/office/drawing/2014/main" id="{CFD726E0-820D-403F-8520-3C7D3D388AC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a:extLst>
            <a:ext uri="{FF2B5EF4-FFF2-40B4-BE49-F238E27FC236}">
              <a16:creationId xmlns:a16="http://schemas.microsoft.com/office/drawing/2014/main" id="{BB080175-AC17-4EE9-A2B7-B389F4ADBDB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a:extLst>
            <a:ext uri="{FF2B5EF4-FFF2-40B4-BE49-F238E27FC236}">
              <a16:creationId xmlns:a16="http://schemas.microsoft.com/office/drawing/2014/main" id="{2BE0F57F-A8FB-41BB-8E35-0540195FA4F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a:extLst>
            <a:ext uri="{FF2B5EF4-FFF2-40B4-BE49-F238E27FC236}">
              <a16:creationId xmlns:a16="http://schemas.microsoft.com/office/drawing/2014/main" id="{188E0726-406A-4411-9B37-1E8C5AED432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a:extLst>
            <a:ext uri="{FF2B5EF4-FFF2-40B4-BE49-F238E27FC236}">
              <a16:creationId xmlns:a16="http://schemas.microsoft.com/office/drawing/2014/main" id="{C13F7760-5CCA-40D5-BEF4-A2745DC96B7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a:extLst>
            <a:ext uri="{FF2B5EF4-FFF2-40B4-BE49-F238E27FC236}">
              <a16:creationId xmlns:a16="http://schemas.microsoft.com/office/drawing/2014/main" id="{48C80BA1-C22A-400C-8EB9-2AD7CC4FA4E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a:extLst>
            <a:ext uri="{FF2B5EF4-FFF2-40B4-BE49-F238E27FC236}">
              <a16:creationId xmlns:a16="http://schemas.microsoft.com/office/drawing/2014/main" id="{C9006EBC-FCE3-4931-838E-1BAE30BF567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a:extLst>
            <a:ext uri="{FF2B5EF4-FFF2-40B4-BE49-F238E27FC236}">
              <a16:creationId xmlns:a16="http://schemas.microsoft.com/office/drawing/2014/main" id="{2E997D64-FB85-4DCE-89AF-DEB05576E1D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a:extLst>
            <a:ext uri="{FF2B5EF4-FFF2-40B4-BE49-F238E27FC236}">
              <a16:creationId xmlns:a16="http://schemas.microsoft.com/office/drawing/2014/main" id="{FDF9A96B-E3AF-4B9C-8A35-256B636742A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6" name="直線コネクタ 385">
          <a:extLst>
            <a:ext uri="{FF2B5EF4-FFF2-40B4-BE49-F238E27FC236}">
              <a16:creationId xmlns:a16="http://schemas.microsoft.com/office/drawing/2014/main" id="{31FFB20D-20E8-405D-BEAE-C137E6860A1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7" name="テキスト ボックス 386">
          <a:extLst>
            <a:ext uri="{FF2B5EF4-FFF2-40B4-BE49-F238E27FC236}">
              <a16:creationId xmlns:a16="http://schemas.microsoft.com/office/drawing/2014/main" id="{7E8582B9-BD5C-47D2-8B96-C0A931739D7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8" name="直線コネクタ 387">
          <a:extLst>
            <a:ext uri="{FF2B5EF4-FFF2-40B4-BE49-F238E27FC236}">
              <a16:creationId xmlns:a16="http://schemas.microsoft.com/office/drawing/2014/main" id="{67D05173-1203-4455-BF41-FBD72A9C054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9" name="テキスト ボックス 388">
          <a:extLst>
            <a:ext uri="{FF2B5EF4-FFF2-40B4-BE49-F238E27FC236}">
              <a16:creationId xmlns:a16="http://schemas.microsoft.com/office/drawing/2014/main" id="{62D5EAFA-C941-4796-A19F-EF77E8712EC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0" name="直線コネクタ 389">
          <a:extLst>
            <a:ext uri="{FF2B5EF4-FFF2-40B4-BE49-F238E27FC236}">
              <a16:creationId xmlns:a16="http://schemas.microsoft.com/office/drawing/2014/main" id="{BC5F201D-159F-4A12-8FEB-5BE838FD830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1" name="テキスト ボックス 390">
          <a:extLst>
            <a:ext uri="{FF2B5EF4-FFF2-40B4-BE49-F238E27FC236}">
              <a16:creationId xmlns:a16="http://schemas.microsoft.com/office/drawing/2014/main" id="{BF1DD11D-1A3F-4CB3-9489-ACA7789253B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2" name="直線コネクタ 391">
          <a:extLst>
            <a:ext uri="{FF2B5EF4-FFF2-40B4-BE49-F238E27FC236}">
              <a16:creationId xmlns:a16="http://schemas.microsoft.com/office/drawing/2014/main" id="{6584BEA5-4195-4D81-AEF8-BB31E94FF4B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3" name="テキスト ボックス 392">
          <a:extLst>
            <a:ext uri="{FF2B5EF4-FFF2-40B4-BE49-F238E27FC236}">
              <a16:creationId xmlns:a16="http://schemas.microsoft.com/office/drawing/2014/main" id="{CB5D75CB-A6D5-43D9-A061-E148D64FAAC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4" name="直線コネクタ 393">
          <a:extLst>
            <a:ext uri="{FF2B5EF4-FFF2-40B4-BE49-F238E27FC236}">
              <a16:creationId xmlns:a16="http://schemas.microsoft.com/office/drawing/2014/main" id="{4F287879-1438-4A80-AFDB-4351D3B14A8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5" name="テキスト ボックス 394">
          <a:extLst>
            <a:ext uri="{FF2B5EF4-FFF2-40B4-BE49-F238E27FC236}">
              <a16:creationId xmlns:a16="http://schemas.microsoft.com/office/drawing/2014/main" id="{25E1678D-FB61-4E2D-B098-C4E56DA7246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a:extLst>
            <a:ext uri="{FF2B5EF4-FFF2-40B4-BE49-F238E27FC236}">
              <a16:creationId xmlns:a16="http://schemas.microsoft.com/office/drawing/2014/main" id="{50874F63-7279-4B2C-BD64-DC1A515907C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7" name="テキスト ボックス 396">
          <a:extLst>
            <a:ext uri="{FF2B5EF4-FFF2-40B4-BE49-F238E27FC236}">
              <a16:creationId xmlns:a16="http://schemas.microsoft.com/office/drawing/2014/main" id="{3DDA148F-98BC-432B-AC71-C66581DB97E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認定こども園・幼稚園・保育所】&#10;有形固定資産減価償却率グラフ枠">
          <a:extLst>
            <a:ext uri="{FF2B5EF4-FFF2-40B4-BE49-F238E27FC236}">
              <a16:creationId xmlns:a16="http://schemas.microsoft.com/office/drawing/2014/main" id="{8366E5CD-5BBE-4BAA-AC78-850C818EE14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399" name="直線コネクタ 398">
          <a:extLst>
            <a:ext uri="{FF2B5EF4-FFF2-40B4-BE49-F238E27FC236}">
              <a16:creationId xmlns:a16="http://schemas.microsoft.com/office/drawing/2014/main" id="{14941230-BB56-449A-9D56-670FDD3839D4}"/>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0" name="【認定こども園・幼稚園・保育所】&#10;有形固定資産減価償却率最小値テキスト">
          <a:extLst>
            <a:ext uri="{FF2B5EF4-FFF2-40B4-BE49-F238E27FC236}">
              <a16:creationId xmlns:a16="http://schemas.microsoft.com/office/drawing/2014/main" id="{4A231306-A6CD-4186-B3F6-EC27646EE37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1" name="直線コネクタ 400">
          <a:extLst>
            <a:ext uri="{FF2B5EF4-FFF2-40B4-BE49-F238E27FC236}">
              <a16:creationId xmlns:a16="http://schemas.microsoft.com/office/drawing/2014/main" id="{58DB92B4-2FEC-4973-8295-09E6F1BA770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02" name="【認定こども園・幼稚園・保育所】&#10;有形固定資産減価償却率最大値テキスト">
          <a:extLst>
            <a:ext uri="{FF2B5EF4-FFF2-40B4-BE49-F238E27FC236}">
              <a16:creationId xmlns:a16="http://schemas.microsoft.com/office/drawing/2014/main" id="{2C054B10-8044-4349-8DFF-CA12B00821DE}"/>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03" name="直線コネクタ 402">
          <a:extLst>
            <a:ext uri="{FF2B5EF4-FFF2-40B4-BE49-F238E27FC236}">
              <a16:creationId xmlns:a16="http://schemas.microsoft.com/office/drawing/2014/main" id="{7EA471EC-5ACF-4AE1-8076-CB146FB8F0AB}"/>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04" name="【認定こども園・幼稚園・保育所】&#10;有形固定資産減価償却率平均値テキスト">
          <a:extLst>
            <a:ext uri="{FF2B5EF4-FFF2-40B4-BE49-F238E27FC236}">
              <a16:creationId xmlns:a16="http://schemas.microsoft.com/office/drawing/2014/main" id="{EE598360-879C-4BB5-A41F-A50549FDA37D}"/>
            </a:ext>
          </a:extLst>
        </xdr:cNvPr>
        <xdr:cNvSpPr txBox="1"/>
      </xdr:nvSpPr>
      <xdr:spPr>
        <a:xfrm>
          <a:off x="16357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05" name="フローチャート: 判断 404">
          <a:extLst>
            <a:ext uri="{FF2B5EF4-FFF2-40B4-BE49-F238E27FC236}">
              <a16:creationId xmlns:a16="http://schemas.microsoft.com/office/drawing/2014/main" id="{4CF3EE86-8501-4EEF-9026-D66C623D970A}"/>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06" name="フローチャート: 判断 405">
          <a:extLst>
            <a:ext uri="{FF2B5EF4-FFF2-40B4-BE49-F238E27FC236}">
              <a16:creationId xmlns:a16="http://schemas.microsoft.com/office/drawing/2014/main" id="{4D395D6C-29B1-4610-91E2-93A94354DDB8}"/>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07" name="フローチャート: 判断 406">
          <a:extLst>
            <a:ext uri="{FF2B5EF4-FFF2-40B4-BE49-F238E27FC236}">
              <a16:creationId xmlns:a16="http://schemas.microsoft.com/office/drawing/2014/main" id="{4423541E-5D5F-4035-AC14-32B3852E42A7}"/>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08" name="フローチャート: 判断 407">
          <a:extLst>
            <a:ext uri="{FF2B5EF4-FFF2-40B4-BE49-F238E27FC236}">
              <a16:creationId xmlns:a16="http://schemas.microsoft.com/office/drawing/2014/main" id="{99E34D27-8871-40F5-B6AD-78F20E64594B}"/>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09" name="フローチャート: 判断 408">
          <a:extLst>
            <a:ext uri="{FF2B5EF4-FFF2-40B4-BE49-F238E27FC236}">
              <a16:creationId xmlns:a16="http://schemas.microsoft.com/office/drawing/2014/main" id="{4C14450C-6DC9-4ECB-9D2B-EB9C27B44764}"/>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82F49C4E-7A38-4052-8955-B072087EADB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81EA334E-330F-4148-A36D-F5F63A882F2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07765E63-AB8D-467A-B4C5-3C2D7656704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F2149904-529E-4552-9EEE-D1934D5525E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86D16524-15AA-466A-85AD-B52D938E665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103505</xdr:rowOff>
    </xdr:from>
    <xdr:to>
      <xdr:col>85</xdr:col>
      <xdr:colOff>177800</xdr:colOff>
      <xdr:row>42</xdr:row>
      <xdr:rowOff>33655</xdr:rowOff>
    </xdr:to>
    <xdr:sp macro="" textlink="">
      <xdr:nvSpPr>
        <xdr:cNvPr id="415" name="楕円 414">
          <a:extLst>
            <a:ext uri="{FF2B5EF4-FFF2-40B4-BE49-F238E27FC236}">
              <a16:creationId xmlns:a16="http://schemas.microsoft.com/office/drawing/2014/main" id="{1C502D03-E5D1-4D2F-997F-7B19E008D3F9}"/>
            </a:ext>
          </a:extLst>
        </xdr:cNvPr>
        <xdr:cNvSpPr/>
      </xdr:nvSpPr>
      <xdr:spPr>
        <a:xfrm>
          <a:off x="16268700" y="7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18432</xdr:rowOff>
    </xdr:from>
    <xdr:ext cx="405111" cy="259045"/>
    <xdr:sp macro="" textlink="">
      <xdr:nvSpPr>
        <xdr:cNvPr id="416" name="【認定こども園・幼稚園・保育所】&#10;有形固定資産減価償却率該当値テキスト">
          <a:extLst>
            <a:ext uri="{FF2B5EF4-FFF2-40B4-BE49-F238E27FC236}">
              <a16:creationId xmlns:a16="http://schemas.microsoft.com/office/drawing/2014/main" id="{3BBC4C11-44E4-4A60-8916-FE050D4A92CD}"/>
            </a:ext>
          </a:extLst>
        </xdr:cNvPr>
        <xdr:cNvSpPr txBox="1"/>
      </xdr:nvSpPr>
      <xdr:spPr>
        <a:xfrm>
          <a:off x="16357600" y="7047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74930</xdr:rowOff>
    </xdr:from>
    <xdr:to>
      <xdr:col>81</xdr:col>
      <xdr:colOff>101600</xdr:colOff>
      <xdr:row>42</xdr:row>
      <xdr:rowOff>5080</xdr:rowOff>
    </xdr:to>
    <xdr:sp macro="" textlink="">
      <xdr:nvSpPr>
        <xdr:cNvPr id="417" name="楕円 416">
          <a:extLst>
            <a:ext uri="{FF2B5EF4-FFF2-40B4-BE49-F238E27FC236}">
              <a16:creationId xmlns:a16="http://schemas.microsoft.com/office/drawing/2014/main" id="{689E8E6A-777B-4969-81AA-A560E2AF751A}"/>
            </a:ext>
          </a:extLst>
        </xdr:cNvPr>
        <xdr:cNvSpPr/>
      </xdr:nvSpPr>
      <xdr:spPr>
        <a:xfrm>
          <a:off x="15430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125730</xdr:rowOff>
    </xdr:from>
    <xdr:to>
      <xdr:col>85</xdr:col>
      <xdr:colOff>127000</xdr:colOff>
      <xdr:row>41</xdr:row>
      <xdr:rowOff>154305</xdr:rowOff>
    </xdr:to>
    <xdr:cxnSp macro="">
      <xdr:nvCxnSpPr>
        <xdr:cNvPr id="418" name="直線コネクタ 417">
          <a:extLst>
            <a:ext uri="{FF2B5EF4-FFF2-40B4-BE49-F238E27FC236}">
              <a16:creationId xmlns:a16="http://schemas.microsoft.com/office/drawing/2014/main" id="{5AD83606-4547-4C7D-B0D0-5A6993E47158}"/>
            </a:ext>
          </a:extLst>
        </xdr:cNvPr>
        <xdr:cNvCxnSpPr/>
      </xdr:nvCxnSpPr>
      <xdr:spPr>
        <a:xfrm>
          <a:off x="15481300" y="71551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59690</xdr:rowOff>
    </xdr:from>
    <xdr:to>
      <xdr:col>76</xdr:col>
      <xdr:colOff>165100</xdr:colOff>
      <xdr:row>41</xdr:row>
      <xdr:rowOff>161290</xdr:rowOff>
    </xdr:to>
    <xdr:sp macro="" textlink="">
      <xdr:nvSpPr>
        <xdr:cNvPr id="419" name="楕円 418">
          <a:extLst>
            <a:ext uri="{FF2B5EF4-FFF2-40B4-BE49-F238E27FC236}">
              <a16:creationId xmlns:a16="http://schemas.microsoft.com/office/drawing/2014/main" id="{8DB347BE-E24D-4104-BD92-F3FCD6D68B81}"/>
            </a:ext>
          </a:extLst>
        </xdr:cNvPr>
        <xdr:cNvSpPr/>
      </xdr:nvSpPr>
      <xdr:spPr>
        <a:xfrm>
          <a:off x="14541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110490</xdr:rowOff>
    </xdr:from>
    <xdr:to>
      <xdr:col>81</xdr:col>
      <xdr:colOff>50800</xdr:colOff>
      <xdr:row>41</xdr:row>
      <xdr:rowOff>125730</xdr:rowOff>
    </xdr:to>
    <xdr:cxnSp macro="">
      <xdr:nvCxnSpPr>
        <xdr:cNvPr id="420" name="直線コネクタ 419">
          <a:extLst>
            <a:ext uri="{FF2B5EF4-FFF2-40B4-BE49-F238E27FC236}">
              <a16:creationId xmlns:a16="http://schemas.microsoft.com/office/drawing/2014/main" id="{F30B877A-040B-4223-B784-2DAC5C43D8C0}"/>
            </a:ext>
          </a:extLst>
        </xdr:cNvPr>
        <xdr:cNvCxnSpPr/>
      </xdr:nvCxnSpPr>
      <xdr:spPr>
        <a:xfrm>
          <a:off x="14592300" y="7139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21" name="n_1aveValue【認定こども園・幼稚園・保育所】&#10;有形固定資産減価償却率">
          <a:extLst>
            <a:ext uri="{FF2B5EF4-FFF2-40B4-BE49-F238E27FC236}">
              <a16:creationId xmlns:a16="http://schemas.microsoft.com/office/drawing/2014/main" id="{A8CD32A9-55B3-4AAA-AC6E-FDB674D6BD56}"/>
            </a:ext>
          </a:extLst>
        </xdr:cNvPr>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22" name="n_2aveValue【認定こども園・幼稚園・保育所】&#10;有形固定資産減価償却率">
          <a:extLst>
            <a:ext uri="{FF2B5EF4-FFF2-40B4-BE49-F238E27FC236}">
              <a16:creationId xmlns:a16="http://schemas.microsoft.com/office/drawing/2014/main" id="{EA256666-4AC4-42C1-B239-5E76DF55459A}"/>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23" name="n_3aveValue【認定こども園・幼稚園・保育所】&#10;有形固定資産減価償却率">
          <a:extLst>
            <a:ext uri="{FF2B5EF4-FFF2-40B4-BE49-F238E27FC236}">
              <a16:creationId xmlns:a16="http://schemas.microsoft.com/office/drawing/2014/main" id="{F6E77C1F-9333-48F2-ABD9-4B5A5F7B192F}"/>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24" name="n_4aveValue【認定こども園・幼稚園・保育所】&#10;有形固定資産減価償却率">
          <a:extLst>
            <a:ext uri="{FF2B5EF4-FFF2-40B4-BE49-F238E27FC236}">
              <a16:creationId xmlns:a16="http://schemas.microsoft.com/office/drawing/2014/main" id="{8D669EEB-5F50-4533-B8C4-6D4F8466848A}"/>
            </a:ext>
          </a:extLst>
        </xdr:cNvPr>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167657</xdr:rowOff>
    </xdr:from>
    <xdr:ext cx="405111" cy="259045"/>
    <xdr:sp macro="" textlink="">
      <xdr:nvSpPr>
        <xdr:cNvPr id="425" name="n_1mainValue【認定こども園・幼稚園・保育所】&#10;有形固定資産減価償却率">
          <a:extLst>
            <a:ext uri="{FF2B5EF4-FFF2-40B4-BE49-F238E27FC236}">
              <a16:creationId xmlns:a16="http://schemas.microsoft.com/office/drawing/2014/main" id="{A01B48AA-FD8D-4388-A484-7E7C0E26CAD5}"/>
            </a:ext>
          </a:extLst>
        </xdr:cNvPr>
        <xdr:cNvSpPr txBox="1"/>
      </xdr:nvSpPr>
      <xdr:spPr>
        <a:xfrm>
          <a:off x="15266044"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152417</xdr:rowOff>
    </xdr:from>
    <xdr:ext cx="405111" cy="259045"/>
    <xdr:sp macro="" textlink="">
      <xdr:nvSpPr>
        <xdr:cNvPr id="426" name="n_2mainValue【認定こども園・幼稚園・保育所】&#10;有形固定資産減価償却率">
          <a:extLst>
            <a:ext uri="{FF2B5EF4-FFF2-40B4-BE49-F238E27FC236}">
              <a16:creationId xmlns:a16="http://schemas.microsoft.com/office/drawing/2014/main" id="{15E34A60-49F7-433D-837A-569B645B6315}"/>
            </a:ext>
          </a:extLst>
        </xdr:cNvPr>
        <xdr:cNvSpPr txBox="1"/>
      </xdr:nvSpPr>
      <xdr:spPr>
        <a:xfrm>
          <a:off x="14389744"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a:extLst>
            <a:ext uri="{FF2B5EF4-FFF2-40B4-BE49-F238E27FC236}">
              <a16:creationId xmlns:a16="http://schemas.microsoft.com/office/drawing/2014/main" id="{9171B985-D352-49F8-A89F-7AA75696A61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a:extLst>
            <a:ext uri="{FF2B5EF4-FFF2-40B4-BE49-F238E27FC236}">
              <a16:creationId xmlns:a16="http://schemas.microsoft.com/office/drawing/2014/main" id="{B69F595B-93C7-4B6C-ADC0-566EA6E751E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a:extLst>
            <a:ext uri="{FF2B5EF4-FFF2-40B4-BE49-F238E27FC236}">
              <a16:creationId xmlns:a16="http://schemas.microsoft.com/office/drawing/2014/main" id="{CA83FB23-0A3B-427F-A631-C882005F9D5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a:extLst>
            <a:ext uri="{FF2B5EF4-FFF2-40B4-BE49-F238E27FC236}">
              <a16:creationId xmlns:a16="http://schemas.microsoft.com/office/drawing/2014/main" id="{6C838A96-9B50-4310-BF1D-8F2E6A73B67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a:extLst>
            <a:ext uri="{FF2B5EF4-FFF2-40B4-BE49-F238E27FC236}">
              <a16:creationId xmlns:a16="http://schemas.microsoft.com/office/drawing/2014/main" id="{CCC04F30-EC1E-49D7-8D49-F1C9D39C87C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a:extLst>
            <a:ext uri="{FF2B5EF4-FFF2-40B4-BE49-F238E27FC236}">
              <a16:creationId xmlns:a16="http://schemas.microsoft.com/office/drawing/2014/main" id="{79FBDD15-544C-47E8-B758-62200CABE66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a:extLst>
            <a:ext uri="{FF2B5EF4-FFF2-40B4-BE49-F238E27FC236}">
              <a16:creationId xmlns:a16="http://schemas.microsoft.com/office/drawing/2014/main" id="{3674F4AC-79FC-42C7-BA80-A3EC894C984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a:extLst>
            <a:ext uri="{FF2B5EF4-FFF2-40B4-BE49-F238E27FC236}">
              <a16:creationId xmlns:a16="http://schemas.microsoft.com/office/drawing/2014/main" id="{03E0744E-9DE9-4C3F-AD1D-5C3F8761B80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a:extLst>
            <a:ext uri="{FF2B5EF4-FFF2-40B4-BE49-F238E27FC236}">
              <a16:creationId xmlns:a16="http://schemas.microsoft.com/office/drawing/2014/main" id="{E2598277-15BC-45AC-85D4-1CF9760F88B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a:extLst>
            <a:ext uri="{FF2B5EF4-FFF2-40B4-BE49-F238E27FC236}">
              <a16:creationId xmlns:a16="http://schemas.microsoft.com/office/drawing/2014/main" id="{0BF09E6E-7FC4-410E-BE6E-8B12D5E3746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7" name="直線コネクタ 436">
          <a:extLst>
            <a:ext uri="{FF2B5EF4-FFF2-40B4-BE49-F238E27FC236}">
              <a16:creationId xmlns:a16="http://schemas.microsoft.com/office/drawing/2014/main" id="{7C6FC10D-53F9-4B21-B99C-B06238BECA0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8" name="テキスト ボックス 437">
          <a:extLst>
            <a:ext uri="{FF2B5EF4-FFF2-40B4-BE49-F238E27FC236}">
              <a16:creationId xmlns:a16="http://schemas.microsoft.com/office/drawing/2014/main" id="{943F2282-60A5-4038-9E24-66819C535286}"/>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9" name="直線コネクタ 438">
          <a:extLst>
            <a:ext uri="{FF2B5EF4-FFF2-40B4-BE49-F238E27FC236}">
              <a16:creationId xmlns:a16="http://schemas.microsoft.com/office/drawing/2014/main" id="{4791EA40-9203-49CD-B71F-9739697B5E5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0" name="テキスト ボックス 439">
          <a:extLst>
            <a:ext uri="{FF2B5EF4-FFF2-40B4-BE49-F238E27FC236}">
              <a16:creationId xmlns:a16="http://schemas.microsoft.com/office/drawing/2014/main" id="{DE067DC6-99C2-48E4-979B-B79B79740DF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1" name="直線コネクタ 440">
          <a:extLst>
            <a:ext uri="{FF2B5EF4-FFF2-40B4-BE49-F238E27FC236}">
              <a16:creationId xmlns:a16="http://schemas.microsoft.com/office/drawing/2014/main" id="{F8BDC2A0-7A65-40CE-B68F-2AB58767F16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2" name="テキスト ボックス 441">
          <a:extLst>
            <a:ext uri="{FF2B5EF4-FFF2-40B4-BE49-F238E27FC236}">
              <a16:creationId xmlns:a16="http://schemas.microsoft.com/office/drawing/2014/main" id="{F5193772-49AC-453F-8C76-4BEE3749E0B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3" name="直線コネクタ 442">
          <a:extLst>
            <a:ext uri="{FF2B5EF4-FFF2-40B4-BE49-F238E27FC236}">
              <a16:creationId xmlns:a16="http://schemas.microsoft.com/office/drawing/2014/main" id="{0EBA52D2-2126-4735-AFB4-8FA1877BA47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4" name="テキスト ボックス 443">
          <a:extLst>
            <a:ext uri="{FF2B5EF4-FFF2-40B4-BE49-F238E27FC236}">
              <a16:creationId xmlns:a16="http://schemas.microsoft.com/office/drawing/2014/main" id="{61A6FB25-1B07-4EAD-94D5-F1DD8B3B1B4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5" name="直線コネクタ 444">
          <a:extLst>
            <a:ext uri="{FF2B5EF4-FFF2-40B4-BE49-F238E27FC236}">
              <a16:creationId xmlns:a16="http://schemas.microsoft.com/office/drawing/2014/main" id="{0794FBA1-8CAF-4577-B4EB-828605C6C7F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6" name="テキスト ボックス 445">
          <a:extLst>
            <a:ext uri="{FF2B5EF4-FFF2-40B4-BE49-F238E27FC236}">
              <a16:creationId xmlns:a16="http://schemas.microsoft.com/office/drawing/2014/main" id="{A51B62E9-C215-4941-AC55-3982599BC67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7" name="直線コネクタ 446">
          <a:extLst>
            <a:ext uri="{FF2B5EF4-FFF2-40B4-BE49-F238E27FC236}">
              <a16:creationId xmlns:a16="http://schemas.microsoft.com/office/drawing/2014/main" id="{D8E34193-36D2-450E-820F-7933075CFB4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8" name="テキスト ボックス 447">
          <a:extLst>
            <a:ext uri="{FF2B5EF4-FFF2-40B4-BE49-F238E27FC236}">
              <a16:creationId xmlns:a16="http://schemas.microsoft.com/office/drawing/2014/main" id="{FAA89A3B-A49C-44B4-B908-E0C7D097157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9" name="【認定こども園・幼稚園・保育所】&#10;一人当たり面積グラフ枠">
          <a:extLst>
            <a:ext uri="{FF2B5EF4-FFF2-40B4-BE49-F238E27FC236}">
              <a16:creationId xmlns:a16="http://schemas.microsoft.com/office/drawing/2014/main" id="{1A8DCC01-1DF3-498E-87AA-80994CD0A48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50" name="直線コネクタ 449">
          <a:extLst>
            <a:ext uri="{FF2B5EF4-FFF2-40B4-BE49-F238E27FC236}">
              <a16:creationId xmlns:a16="http://schemas.microsoft.com/office/drawing/2014/main" id="{381210CB-50D6-4D31-A02C-4FFDB431A40E}"/>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51" name="【認定こども園・幼稚園・保育所】&#10;一人当たり面積最小値テキスト">
          <a:extLst>
            <a:ext uri="{FF2B5EF4-FFF2-40B4-BE49-F238E27FC236}">
              <a16:creationId xmlns:a16="http://schemas.microsoft.com/office/drawing/2014/main" id="{A7EBF2C1-6034-42FE-A696-19BC0B675579}"/>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52" name="直線コネクタ 451">
          <a:extLst>
            <a:ext uri="{FF2B5EF4-FFF2-40B4-BE49-F238E27FC236}">
              <a16:creationId xmlns:a16="http://schemas.microsoft.com/office/drawing/2014/main" id="{985FF028-E161-4F21-92D6-27529084C43D}"/>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53" name="【認定こども園・幼稚園・保育所】&#10;一人当たり面積最大値テキスト">
          <a:extLst>
            <a:ext uri="{FF2B5EF4-FFF2-40B4-BE49-F238E27FC236}">
              <a16:creationId xmlns:a16="http://schemas.microsoft.com/office/drawing/2014/main" id="{AE9DD53A-5FB5-4CF2-B5E5-1F199F9D6F08}"/>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54" name="直線コネクタ 453">
          <a:extLst>
            <a:ext uri="{FF2B5EF4-FFF2-40B4-BE49-F238E27FC236}">
              <a16:creationId xmlns:a16="http://schemas.microsoft.com/office/drawing/2014/main" id="{0F619E3E-D77E-4718-9740-9A65FCEE1E4A}"/>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455" name="【認定こども園・幼稚園・保育所】&#10;一人当たり面積平均値テキスト">
          <a:extLst>
            <a:ext uri="{FF2B5EF4-FFF2-40B4-BE49-F238E27FC236}">
              <a16:creationId xmlns:a16="http://schemas.microsoft.com/office/drawing/2014/main" id="{753D583D-6A31-4123-B9B6-81B043547AA8}"/>
            </a:ext>
          </a:extLst>
        </xdr:cNvPr>
        <xdr:cNvSpPr txBox="1"/>
      </xdr:nvSpPr>
      <xdr:spPr>
        <a:xfrm>
          <a:off x="22199600" y="667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56" name="フローチャート: 判断 455">
          <a:extLst>
            <a:ext uri="{FF2B5EF4-FFF2-40B4-BE49-F238E27FC236}">
              <a16:creationId xmlns:a16="http://schemas.microsoft.com/office/drawing/2014/main" id="{1F9A79D9-AE51-4F6E-9FEF-9275833FA976}"/>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57" name="フローチャート: 判断 456">
          <a:extLst>
            <a:ext uri="{FF2B5EF4-FFF2-40B4-BE49-F238E27FC236}">
              <a16:creationId xmlns:a16="http://schemas.microsoft.com/office/drawing/2014/main" id="{B903CFBA-67D3-4DFA-AEA7-3B6AAAF81D53}"/>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58" name="フローチャート: 判断 457">
          <a:extLst>
            <a:ext uri="{FF2B5EF4-FFF2-40B4-BE49-F238E27FC236}">
              <a16:creationId xmlns:a16="http://schemas.microsoft.com/office/drawing/2014/main" id="{DBA7D01A-413B-48F9-973E-24F862225522}"/>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59" name="フローチャート: 判断 458">
          <a:extLst>
            <a:ext uri="{FF2B5EF4-FFF2-40B4-BE49-F238E27FC236}">
              <a16:creationId xmlns:a16="http://schemas.microsoft.com/office/drawing/2014/main" id="{0AF1C66E-B7C5-4CD2-847B-F59348A1EC64}"/>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60" name="フローチャート: 判断 459">
          <a:extLst>
            <a:ext uri="{FF2B5EF4-FFF2-40B4-BE49-F238E27FC236}">
              <a16:creationId xmlns:a16="http://schemas.microsoft.com/office/drawing/2014/main" id="{10C15FB9-C97E-40CE-B955-05BAF070DD68}"/>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D8FE207C-B4ED-453B-A773-5C702C81CF4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7F427FB5-5F35-44D3-9FA2-DBE8DBFC54E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118CAF71-4965-43C9-86CF-83E6FF9B6B6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37558BFA-7C58-4518-A989-C0604AB09E6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FAB81BF8-D5AC-4FA9-8C07-208620899BC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4445</xdr:rowOff>
    </xdr:from>
    <xdr:to>
      <xdr:col>116</xdr:col>
      <xdr:colOff>114300</xdr:colOff>
      <xdr:row>41</xdr:row>
      <xdr:rowOff>106045</xdr:rowOff>
    </xdr:to>
    <xdr:sp macro="" textlink="">
      <xdr:nvSpPr>
        <xdr:cNvPr id="466" name="楕円 465">
          <a:extLst>
            <a:ext uri="{FF2B5EF4-FFF2-40B4-BE49-F238E27FC236}">
              <a16:creationId xmlns:a16="http://schemas.microsoft.com/office/drawing/2014/main" id="{2E822466-A654-458A-9B23-584D1FF5F1B9}"/>
            </a:ext>
          </a:extLst>
        </xdr:cNvPr>
        <xdr:cNvSpPr/>
      </xdr:nvSpPr>
      <xdr:spPr>
        <a:xfrm>
          <a:off x="22110700" y="70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154322</xdr:rowOff>
    </xdr:from>
    <xdr:ext cx="469744" cy="259045"/>
    <xdr:sp macro="" textlink="">
      <xdr:nvSpPr>
        <xdr:cNvPr id="467" name="【認定こども園・幼稚園・保育所】&#10;一人当たり面積該当値テキスト">
          <a:extLst>
            <a:ext uri="{FF2B5EF4-FFF2-40B4-BE49-F238E27FC236}">
              <a16:creationId xmlns:a16="http://schemas.microsoft.com/office/drawing/2014/main" id="{491D3675-A6D8-416C-B5FE-B8E657B63680}"/>
            </a:ext>
          </a:extLst>
        </xdr:cNvPr>
        <xdr:cNvSpPr txBox="1"/>
      </xdr:nvSpPr>
      <xdr:spPr>
        <a:xfrm>
          <a:off x="22199600" y="701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6350</xdr:rowOff>
    </xdr:from>
    <xdr:to>
      <xdr:col>112</xdr:col>
      <xdr:colOff>38100</xdr:colOff>
      <xdr:row>41</xdr:row>
      <xdr:rowOff>107950</xdr:rowOff>
    </xdr:to>
    <xdr:sp macro="" textlink="">
      <xdr:nvSpPr>
        <xdr:cNvPr id="468" name="楕円 467">
          <a:extLst>
            <a:ext uri="{FF2B5EF4-FFF2-40B4-BE49-F238E27FC236}">
              <a16:creationId xmlns:a16="http://schemas.microsoft.com/office/drawing/2014/main" id="{E42741F4-F1D1-4189-B960-4248B23C4C43}"/>
            </a:ext>
          </a:extLst>
        </xdr:cNvPr>
        <xdr:cNvSpPr/>
      </xdr:nvSpPr>
      <xdr:spPr>
        <a:xfrm>
          <a:off x="21272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55245</xdr:rowOff>
    </xdr:from>
    <xdr:to>
      <xdr:col>116</xdr:col>
      <xdr:colOff>63500</xdr:colOff>
      <xdr:row>41</xdr:row>
      <xdr:rowOff>57150</xdr:rowOff>
    </xdr:to>
    <xdr:cxnSp macro="">
      <xdr:nvCxnSpPr>
        <xdr:cNvPr id="469" name="直線コネクタ 468">
          <a:extLst>
            <a:ext uri="{FF2B5EF4-FFF2-40B4-BE49-F238E27FC236}">
              <a16:creationId xmlns:a16="http://schemas.microsoft.com/office/drawing/2014/main" id="{651E3ADA-C53E-4A72-A964-F8226B8436C6}"/>
            </a:ext>
          </a:extLst>
        </xdr:cNvPr>
        <xdr:cNvCxnSpPr/>
      </xdr:nvCxnSpPr>
      <xdr:spPr>
        <a:xfrm flipV="1">
          <a:off x="21323300" y="70846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71120</xdr:rowOff>
    </xdr:from>
    <xdr:to>
      <xdr:col>107</xdr:col>
      <xdr:colOff>101600</xdr:colOff>
      <xdr:row>41</xdr:row>
      <xdr:rowOff>1270</xdr:rowOff>
    </xdr:to>
    <xdr:sp macro="" textlink="">
      <xdr:nvSpPr>
        <xdr:cNvPr id="470" name="楕円 469">
          <a:extLst>
            <a:ext uri="{FF2B5EF4-FFF2-40B4-BE49-F238E27FC236}">
              <a16:creationId xmlns:a16="http://schemas.microsoft.com/office/drawing/2014/main" id="{3290CBB1-EA10-4531-8977-2D2B6172F948}"/>
            </a:ext>
          </a:extLst>
        </xdr:cNvPr>
        <xdr:cNvSpPr/>
      </xdr:nvSpPr>
      <xdr:spPr>
        <a:xfrm>
          <a:off x="20383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121920</xdr:rowOff>
    </xdr:from>
    <xdr:to>
      <xdr:col>111</xdr:col>
      <xdr:colOff>177800</xdr:colOff>
      <xdr:row>41</xdr:row>
      <xdr:rowOff>57150</xdr:rowOff>
    </xdr:to>
    <xdr:cxnSp macro="">
      <xdr:nvCxnSpPr>
        <xdr:cNvPr id="471" name="直線コネクタ 470">
          <a:extLst>
            <a:ext uri="{FF2B5EF4-FFF2-40B4-BE49-F238E27FC236}">
              <a16:creationId xmlns:a16="http://schemas.microsoft.com/office/drawing/2014/main" id="{F2C53A5F-B9A0-44C4-99A6-9B3B664BB543}"/>
            </a:ext>
          </a:extLst>
        </xdr:cNvPr>
        <xdr:cNvCxnSpPr/>
      </xdr:nvCxnSpPr>
      <xdr:spPr>
        <a:xfrm>
          <a:off x="20434300" y="69799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472" name="n_1aveValue【認定こども園・幼稚園・保育所】&#10;一人当たり面積">
          <a:extLst>
            <a:ext uri="{FF2B5EF4-FFF2-40B4-BE49-F238E27FC236}">
              <a16:creationId xmlns:a16="http://schemas.microsoft.com/office/drawing/2014/main" id="{CEB2E008-87DA-4E09-BAAF-4F6061474D96}"/>
            </a:ext>
          </a:extLst>
        </xdr:cNvPr>
        <xdr:cNvSpPr txBox="1"/>
      </xdr:nvSpPr>
      <xdr:spPr>
        <a:xfrm>
          <a:off x="210757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473" name="n_2aveValue【認定こども園・幼稚園・保育所】&#10;一人当たり面積">
          <a:extLst>
            <a:ext uri="{FF2B5EF4-FFF2-40B4-BE49-F238E27FC236}">
              <a16:creationId xmlns:a16="http://schemas.microsoft.com/office/drawing/2014/main" id="{41FAB7FA-ED0D-4168-AF26-C99971C45DE9}"/>
            </a:ext>
          </a:extLst>
        </xdr:cNvPr>
        <xdr:cNvSpPr txBox="1"/>
      </xdr:nvSpPr>
      <xdr:spPr>
        <a:xfrm>
          <a:off x="2019942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474" name="n_3aveValue【認定こども園・幼稚園・保育所】&#10;一人当たり面積">
          <a:extLst>
            <a:ext uri="{FF2B5EF4-FFF2-40B4-BE49-F238E27FC236}">
              <a16:creationId xmlns:a16="http://schemas.microsoft.com/office/drawing/2014/main" id="{98F63165-FF5E-4A55-A15A-0C94E5BA87C1}"/>
            </a:ext>
          </a:extLst>
        </xdr:cNvPr>
        <xdr:cNvSpPr txBox="1"/>
      </xdr:nvSpPr>
      <xdr:spPr>
        <a:xfrm>
          <a:off x="19310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101617</xdr:rowOff>
    </xdr:from>
    <xdr:ext cx="469744" cy="259045"/>
    <xdr:sp macro="" textlink="">
      <xdr:nvSpPr>
        <xdr:cNvPr id="475" name="n_4aveValue【認定こども園・幼稚園・保育所】&#10;一人当たり面積">
          <a:extLst>
            <a:ext uri="{FF2B5EF4-FFF2-40B4-BE49-F238E27FC236}">
              <a16:creationId xmlns:a16="http://schemas.microsoft.com/office/drawing/2014/main" id="{DAD9C826-9276-4803-86EE-FD6F9ECC8326}"/>
            </a:ext>
          </a:extLst>
        </xdr:cNvPr>
        <xdr:cNvSpPr txBox="1"/>
      </xdr:nvSpPr>
      <xdr:spPr>
        <a:xfrm>
          <a:off x="18421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99077</xdr:rowOff>
    </xdr:from>
    <xdr:ext cx="469744" cy="259045"/>
    <xdr:sp macro="" textlink="">
      <xdr:nvSpPr>
        <xdr:cNvPr id="476" name="n_1mainValue【認定こども園・幼稚園・保育所】&#10;一人当たり面積">
          <a:extLst>
            <a:ext uri="{FF2B5EF4-FFF2-40B4-BE49-F238E27FC236}">
              <a16:creationId xmlns:a16="http://schemas.microsoft.com/office/drawing/2014/main" id="{4BC0B267-66CA-4EA7-8DB1-F3C85374384F}"/>
            </a:ext>
          </a:extLst>
        </xdr:cNvPr>
        <xdr:cNvSpPr txBox="1"/>
      </xdr:nvSpPr>
      <xdr:spPr>
        <a:xfrm>
          <a:off x="210757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163847</xdr:rowOff>
    </xdr:from>
    <xdr:ext cx="469744" cy="259045"/>
    <xdr:sp macro="" textlink="">
      <xdr:nvSpPr>
        <xdr:cNvPr id="477" name="n_2mainValue【認定こども園・幼稚園・保育所】&#10;一人当たり面積">
          <a:extLst>
            <a:ext uri="{FF2B5EF4-FFF2-40B4-BE49-F238E27FC236}">
              <a16:creationId xmlns:a16="http://schemas.microsoft.com/office/drawing/2014/main" id="{854339CA-7FE9-4902-A618-1D9E17995CCA}"/>
            </a:ext>
          </a:extLst>
        </xdr:cNvPr>
        <xdr:cNvSpPr txBox="1"/>
      </xdr:nvSpPr>
      <xdr:spPr>
        <a:xfrm>
          <a:off x="20199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a:extLst>
            <a:ext uri="{FF2B5EF4-FFF2-40B4-BE49-F238E27FC236}">
              <a16:creationId xmlns:a16="http://schemas.microsoft.com/office/drawing/2014/main" id="{CF3DAF8F-8554-436C-B0FC-63F724A583C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a:extLst>
            <a:ext uri="{FF2B5EF4-FFF2-40B4-BE49-F238E27FC236}">
              <a16:creationId xmlns:a16="http://schemas.microsoft.com/office/drawing/2014/main" id="{82585D63-93C9-47FB-A818-DEDF80A4F1C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a:extLst>
            <a:ext uri="{FF2B5EF4-FFF2-40B4-BE49-F238E27FC236}">
              <a16:creationId xmlns:a16="http://schemas.microsoft.com/office/drawing/2014/main" id="{82666D9C-2115-49D7-962A-433AAE87883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a:extLst>
            <a:ext uri="{FF2B5EF4-FFF2-40B4-BE49-F238E27FC236}">
              <a16:creationId xmlns:a16="http://schemas.microsoft.com/office/drawing/2014/main" id="{A8266EAB-F111-4B6D-858C-0FB86BEAEDB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a:extLst>
            <a:ext uri="{FF2B5EF4-FFF2-40B4-BE49-F238E27FC236}">
              <a16:creationId xmlns:a16="http://schemas.microsoft.com/office/drawing/2014/main" id="{3BDCA790-2A6E-48CF-868D-DDA3C240101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a:extLst>
            <a:ext uri="{FF2B5EF4-FFF2-40B4-BE49-F238E27FC236}">
              <a16:creationId xmlns:a16="http://schemas.microsoft.com/office/drawing/2014/main" id="{155B21D2-2005-40E3-B45F-7CE622A6FC0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a:extLst>
            <a:ext uri="{FF2B5EF4-FFF2-40B4-BE49-F238E27FC236}">
              <a16:creationId xmlns:a16="http://schemas.microsoft.com/office/drawing/2014/main" id="{2244E837-609A-4138-92B5-E07BFF9DFF0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a:extLst>
            <a:ext uri="{FF2B5EF4-FFF2-40B4-BE49-F238E27FC236}">
              <a16:creationId xmlns:a16="http://schemas.microsoft.com/office/drawing/2014/main" id="{187686C0-7467-4967-BC11-3FB017A10C4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a:extLst>
            <a:ext uri="{FF2B5EF4-FFF2-40B4-BE49-F238E27FC236}">
              <a16:creationId xmlns:a16="http://schemas.microsoft.com/office/drawing/2014/main" id="{585DD6B6-CB73-469D-9D49-F831C05E382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a:extLst>
            <a:ext uri="{FF2B5EF4-FFF2-40B4-BE49-F238E27FC236}">
              <a16:creationId xmlns:a16="http://schemas.microsoft.com/office/drawing/2014/main" id="{602B9D3E-37D8-4829-802E-57AE77CB6B5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8" name="テキスト ボックス 487">
          <a:extLst>
            <a:ext uri="{FF2B5EF4-FFF2-40B4-BE49-F238E27FC236}">
              <a16:creationId xmlns:a16="http://schemas.microsoft.com/office/drawing/2014/main" id="{A003D840-8E2D-4FB3-9BA8-1A3AB1901C7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89" name="直線コネクタ 488">
          <a:extLst>
            <a:ext uri="{FF2B5EF4-FFF2-40B4-BE49-F238E27FC236}">
              <a16:creationId xmlns:a16="http://schemas.microsoft.com/office/drawing/2014/main" id="{9CC6517E-0ECF-492B-AFA7-EB4987636A06}"/>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90" name="テキスト ボックス 489">
          <a:extLst>
            <a:ext uri="{FF2B5EF4-FFF2-40B4-BE49-F238E27FC236}">
              <a16:creationId xmlns:a16="http://schemas.microsoft.com/office/drawing/2014/main" id="{D7EDFD69-086C-49DC-BC20-5A4A52D51284}"/>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1" name="直線コネクタ 490">
          <a:extLst>
            <a:ext uri="{FF2B5EF4-FFF2-40B4-BE49-F238E27FC236}">
              <a16:creationId xmlns:a16="http://schemas.microsoft.com/office/drawing/2014/main" id="{B6BB9579-92F5-439C-B9C1-5666C3B1E3F3}"/>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2" name="テキスト ボックス 491">
          <a:extLst>
            <a:ext uri="{FF2B5EF4-FFF2-40B4-BE49-F238E27FC236}">
              <a16:creationId xmlns:a16="http://schemas.microsoft.com/office/drawing/2014/main" id="{A738F51D-556B-4C77-B89C-96C08EE0D9AA}"/>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3" name="直線コネクタ 492">
          <a:extLst>
            <a:ext uri="{FF2B5EF4-FFF2-40B4-BE49-F238E27FC236}">
              <a16:creationId xmlns:a16="http://schemas.microsoft.com/office/drawing/2014/main" id="{477D207C-363D-4724-A705-B794EB06441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94" name="テキスト ボックス 493">
          <a:extLst>
            <a:ext uri="{FF2B5EF4-FFF2-40B4-BE49-F238E27FC236}">
              <a16:creationId xmlns:a16="http://schemas.microsoft.com/office/drawing/2014/main" id="{8FE31D75-4B58-4F54-800A-707E424BB17A}"/>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95" name="直線コネクタ 494">
          <a:extLst>
            <a:ext uri="{FF2B5EF4-FFF2-40B4-BE49-F238E27FC236}">
              <a16:creationId xmlns:a16="http://schemas.microsoft.com/office/drawing/2014/main" id="{6CE1EE82-D958-44D4-A018-2A78C4CACC08}"/>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96" name="テキスト ボックス 495">
          <a:extLst>
            <a:ext uri="{FF2B5EF4-FFF2-40B4-BE49-F238E27FC236}">
              <a16:creationId xmlns:a16="http://schemas.microsoft.com/office/drawing/2014/main" id="{9DB01A06-D322-4E5D-B1E5-3B0295EF12B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7" name="直線コネクタ 496">
          <a:extLst>
            <a:ext uri="{FF2B5EF4-FFF2-40B4-BE49-F238E27FC236}">
              <a16:creationId xmlns:a16="http://schemas.microsoft.com/office/drawing/2014/main" id="{04D0595B-CE69-4444-82B3-8DBC1A9B256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8" name="テキスト ボックス 497">
          <a:extLst>
            <a:ext uri="{FF2B5EF4-FFF2-40B4-BE49-F238E27FC236}">
              <a16:creationId xmlns:a16="http://schemas.microsoft.com/office/drawing/2014/main" id="{8A32391B-858B-4EAD-BB77-F8F9E3473AF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9" name="【学校施設】&#10;有形固定資産減価償却率グラフ枠">
          <a:extLst>
            <a:ext uri="{FF2B5EF4-FFF2-40B4-BE49-F238E27FC236}">
              <a16:creationId xmlns:a16="http://schemas.microsoft.com/office/drawing/2014/main" id="{A19F717F-9A18-45E6-BD5F-24102009D60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00" name="直線コネクタ 499">
          <a:extLst>
            <a:ext uri="{FF2B5EF4-FFF2-40B4-BE49-F238E27FC236}">
              <a16:creationId xmlns:a16="http://schemas.microsoft.com/office/drawing/2014/main" id="{A0E7B185-898E-4D58-8121-5CA9F4CF99CD}"/>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01" name="【学校施設】&#10;有形固定資産減価償却率最小値テキスト">
          <a:extLst>
            <a:ext uri="{FF2B5EF4-FFF2-40B4-BE49-F238E27FC236}">
              <a16:creationId xmlns:a16="http://schemas.microsoft.com/office/drawing/2014/main" id="{30A83B0F-778A-45D7-AE0D-C6ED11250BAC}"/>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02" name="直線コネクタ 501">
          <a:extLst>
            <a:ext uri="{FF2B5EF4-FFF2-40B4-BE49-F238E27FC236}">
              <a16:creationId xmlns:a16="http://schemas.microsoft.com/office/drawing/2014/main" id="{A0197275-B5B8-422D-89A6-7A383AD5E109}"/>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03" name="【学校施設】&#10;有形固定資産減価償却率最大値テキスト">
          <a:extLst>
            <a:ext uri="{FF2B5EF4-FFF2-40B4-BE49-F238E27FC236}">
              <a16:creationId xmlns:a16="http://schemas.microsoft.com/office/drawing/2014/main" id="{99BB7610-C115-45A4-9366-1E3AFFC20EDF}"/>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04" name="直線コネクタ 503">
          <a:extLst>
            <a:ext uri="{FF2B5EF4-FFF2-40B4-BE49-F238E27FC236}">
              <a16:creationId xmlns:a16="http://schemas.microsoft.com/office/drawing/2014/main" id="{D452E255-C654-4583-898E-110CA7A4AE96}"/>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505" name="【学校施設】&#10;有形固定資産減価償却率平均値テキスト">
          <a:extLst>
            <a:ext uri="{FF2B5EF4-FFF2-40B4-BE49-F238E27FC236}">
              <a16:creationId xmlns:a16="http://schemas.microsoft.com/office/drawing/2014/main" id="{4E7186A8-1C7D-4B85-A8A9-CFCEB418F0D1}"/>
            </a:ext>
          </a:extLst>
        </xdr:cNvPr>
        <xdr:cNvSpPr txBox="1"/>
      </xdr:nvSpPr>
      <xdr:spPr>
        <a:xfrm>
          <a:off x="16357600" y="1000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06" name="フローチャート: 判断 505">
          <a:extLst>
            <a:ext uri="{FF2B5EF4-FFF2-40B4-BE49-F238E27FC236}">
              <a16:creationId xmlns:a16="http://schemas.microsoft.com/office/drawing/2014/main" id="{D277241E-5F4B-41BA-9438-DE6F57D9A495}"/>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07" name="フローチャート: 判断 506">
          <a:extLst>
            <a:ext uri="{FF2B5EF4-FFF2-40B4-BE49-F238E27FC236}">
              <a16:creationId xmlns:a16="http://schemas.microsoft.com/office/drawing/2014/main" id="{3158491B-37FF-4972-83A9-97225A9FCB92}"/>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08" name="フローチャート: 判断 507">
          <a:extLst>
            <a:ext uri="{FF2B5EF4-FFF2-40B4-BE49-F238E27FC236}">
              <a16:creationId xmlns:a16="http://schemas.microsoft.com/office/drawing/2014/main" id="{92122C55-0C50-41CB-8DE7-0F7EE4DC1600}"/>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09" name="フローチャート: 判断 508">
          <a:extLst>
            <a:ext uri="{FF2B5EF4-FFF2-40B4-BE49-F238E27FC236}">
              <a16:creationId xmlns:a16="http://schemas.microsoft.com/office/drawing/2014/main" id="{8DB2BEE0-F584-4D63-B103-2FFD5CF2ED0B}"/>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10" name="フローチャート: 判断 509">
          <a:extLst>
            <a:ext uri="{FF2B5EF4-FFF2-40B4-BE49-F238E27FC236}">
              <a16:creationId xmlns:a16="http://schemas.microsoft.com/office/drawing/2014/main" id="{298FB1A5-80F6-41C7-B72F-ADEA0CBCDC71}"/>
            </a:ext>
          </a:extLst>
        </xdr:cNvPr>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1A6D037-2D6F-45F3-AC62-123CE1D8746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45DC54E6-FBBE-42A1-A093-DB5B29C411B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D1120539-F618-40D6-9893-68D1C19EFFE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BA4DD94F-9722-4720-BDF5-49386A5B768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D4358630-05E1-4EEE-92EF-CDA97DD0853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xdr:rowOff>
    </xdr:from>
    <xdr:to>
      <xdr:col>85</xdr:col>
      <xdr:colOff>177800</xdr:colOff>
      <xdr:row>60</xdr:row>
      <xdr:rowOff>110236</xdr:rowOff>
    </xdr:to>
    <xdr:sp macro="" textlink="">
      <xdr:nvSpPr>
        <xdr:cNvPr id="516" name="楕円 515">
          <a:extLst>
            <a:ext uri="{FF2B5EF4-FFF2-40B4-BE49-F238E27FC236}">
              <a16:creationId xmlns:a16="http://schemas.microsoft.com/office/drawing/2014/main" id="{3E2F2637-A93E-4E80-9A78-3A76F7151A62}"/>
            </a:ext>
          </a:extLst>
        </xdr:cNvPr>
        <xdr:cNvSpPr/>
      </xdr:nvSpPr>
      <xdr:spPr>
        <a:xfrm>
          <a:off x="162687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158513</xdr:rowOff>
    </xdr:from>
    <xdr:ext cx="405111" cy="259045"/>
    <xdr:sp macro="" textlink="">
      <xdr:nvSpPr>
        <xdr:cNvPr id="517" name="【学校施設】&#10;有形固定資産減価償却率該当値テキスト">
          <a:extLst>
            <a:ext uri="{FF2B5EF4-FFF2-40B4-BE49-F238E27FC236}">
              <a16:creationId xmlns:a16="http://schemas.microsoft.com/office/drawing/2014/main" id="{ADB2B13A-FDD1-4D2A-9475-E9C47EEC9B5D}"/>
            </a:ext>
          </a:extLst>
        </xdr:cNvPr>
        <xdr:cNvSpPr txBox="1"/>
      </xdr:nvSpPr>
      <xdr:spPr>
        <a:xfrm>
          <a:off x="16357600"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36068</xdr:rowOff>
    </xdr:from>
    <xdr:to>
      <xdr:col>81</xdr:col>
      <xdr:colOff>101600</xdr:colOff>
      <xdr:row>60</xdr:row>
      <xdr:rowOff>137668</xdr:rowOff>
    </xdr:to>
    <xdr:sp macro="" textlink="">
      <xdr:nvSpPr>
        <xdr:cNvPr id="518" name="楕円 517">
          <a:extLst>
            <a:ext uri="{FF2B5EF4-FFF2-40B4-BE49-F238E27FC236}">
              <a16:creationId xmlns:a16="http://schemas.microsoft.com/office/drawing/2014/main" id="{D6E13DF7-A41C-4228-85F2-C963E7E308F7}"/>
            </a:ext>
          </a:extLst>
        </xdr:cNvPr>
        <xdr:cNvSpPr/>
      </xdr:nvSpPr>
      <xdr:spPr>
        <a:xfrm>
          <a:off x="15430500" y="1032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59436</xdr:rowOff>
    </xdr:from>
    <xdr:to>
      <xdr:col>85</xdr:col>
      <xdr:colOff>127000</xdr:colOff>
      <xdr:row>60</xdr:row>
      <xdr:rowOff>86868</xdr:rowOff>
    </xdr:to>
    <xdr:cxnSp macro="">
      <xdr:nvCxnSpPr>
        <xdr:cNvPr id="519" name="直線コネクタ 518">
          <a:extLst>
            <a:ext uri="{FF2B5EF4-FFF2-40B4-BE49-F238E27FC236}">
              <a16:creationId xmlns:a16="http://schemas.microsoft.com/office/drawing/2014/main" id="{6CA4F872-68BD-4C15-A639-621C35E898A3}"/>
            </a:ext>
          </a:extLst>
        </xdr:cNvPr>
        <xdr:cNvCxnSpPr/>
      </xdr:nvCxnSpPr>
      <xdr:spPr>
        <a:xfrm flipV="1">
          <a:off x="15481300" y="103464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164084</xdr:rowOff>
    </xdr:from>
    <xdr:to>
      <xdr:col>76</xdr:col>
      <xdr:colOff>165100</xdr:colOff>
      <xdr:row>60</xdr:row>
      <xdr:rowOff>94234</xdr:rowOff>
    </xdr:to>
    <xdr:sp macro="" textlink="">
      <xdr:nvSpPr>
        <xdr:cNvPr id="520" name="楕円 519">
          <a:extLst>
            <a:ext uri="{FF2B5EF4-FFF2-40B4-BE49-F238E27FC236}">
              <a16:creationId xmlns:a16="http://schemas.microsoft.com/office/drawing/2014/main" id="{B1AE7B32-8F08-4C0F-A62E-3F0D0FDB72A7}"/>
            </a:ext>
          </a:extLst>
        </xdr:cNvPr>
        <xdr:cNvSpPr/>
      </xdr:nvSpPr>
      <xdr:spPr>
        <a:xfrm>
          <a:off x="14541500" y="10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43434</xdr:rowOff>
    </xdr:from>
    <xdr:to>
      <xdr:col>81</xdr:col>
      <xdr:colOff>50800</xdr:colOff>
      <xdr:row>60</xdr:row>
      <xdr:rowOff>86868</xdr:rowOff>
    </xdr:to>
    <xdr:cxnSp macro="">
      <xdr:nvCxnSpPr>
        <xdr:cNvPr id="521" name="直線コネクタ 520">
          <a:extLst>
            <a:ext uri="{FF2B5EF4-FFF2-40B4-BE49-F238E27FC236}">
              <a16:creationId xmlns:a16="http://schemas.microsoft.com/office/drawing/2014/main" id="{90F5835B-47EA-4CB6-B847-C0626AF83A5B}"/>
            </a:ext>
          </a:extLst>
        </xdr:cNvPr>
        <xdr:cNvCxnSpPr/>
      </xdr:nvCxnSpPr>
      <xdr:spPr>
        <a:xfrm>
          <a:off x="14592300" y="1033043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22" name="n_1aveValue【学校施設】&#10;有形固定資産減価償却率">
          <a:extLst>
            <a:ext uri="{FF2B5EF4-FFF2-40B4-BE49-F238E27FC236}">
              <a16:creationId xmlns:a16="http://schemas.microsoft.com/office/drawing/2014/main" id="{46395D06-AF27-44D9-9627-621CF7C081E0}"/>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523" name="n_2aveValue【学校施設】&#10;有形固定資産減価償却率">
          <a:extLst>
            <a:ext uri="{FF2B5EF4-FFF2-40B4-BE49-F238E27FC236}">
              <a16:creationId xmlns:a16="http://schemas.microsoft.com/office/drawing/2014/main" id="{CC34B9BA-E828-437B-8375-8FC4A8F907F4}"/>
            </a:ext>
          </a:extLst>
        </xdr:cNvPr>
        <xdr:cNvSpPr txBox="1"/>
      </xdr:nvSpPr>
      <xdr:spPr>
        <a:xfrm>
          <a:off x="14389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524" name="n_3aveValue【学校施設】&#10;有形固定資産減価償却率">
          <a:extLst>
            <a:ext uri="{FF2B5EF4-FFF2-40B4-BE49-F238E27FC236}">
              <a16:creationId xmlns:a16="http://schemas.microsoft.com/office/drawing/2014/main" id="{60E90255-AC0A-47B7-824F-659C3FC7509F}"/>
            </a:ext>
          </a:extLst>
        </xdr:cNvPr>
        <xdr:cNvSpPr txBox="1"/>
      </xdr:nvSpPr>
      <xdr:spPr>
        <a:xfrm>
          <a:off x="13500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58183</xdr:rowOff>
    </xdr:from>
    <xdr:ext cx="405111" cy="259045"/>
    <xdr:sp macro="" textlink="">
      <xdr:nvSpPr>
        <xdr:cNvPr id="525" name="n_4aveValue【学校施設】&#10;有形固定資産減価償却率">
          <a:extLst>
            <a:ext uri="{FF2B5EF4-FFF2-40B4-BE49-F238E27FC236}">
              <a16:creationId xmlns:a16="http://schemas.microsoft.com/office/drawing/2014/main" id="{304DEC66-9457-4923-8575-80B12E2C8EEE}"/>
            </a:ext>
          </a:extLst>
        </xdr:cNvPr>
        <xdr:cNvSpPr txBox="1"/>
      </xdr:nvSpPr>
      <xdr:spPr>
        <a:xfrm>
          <a:off x="12611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128795</xdr:rowOff>
    </xdr:from>
    <xdr:ext cx="405111" cy="259045"/>
    <xdr:sp macro="" textlink="">
      <xdr:nvSpPr>
        <xdr:cNvPr id="526" name="n_1mainValue【学校施設】&#10;有形固定資産減価償却率">
          <a:extLst>
            <a:ext uri="{FF2B5EF4-FFF2-40B4-BE49-F238E27FC236}">
              <a16:creationId xmlns:a16="http://schemas.microsoft.com/office/drawing/2014/main" id="{95CE259D-E134-420F-9EC0-6CD4B04A86B9}"/>
            </a:ext>
          </a:extLst>
        </xdr:cNvPr>
        <xdr:cNvSpPr txBox="1"/>
      </xdr:nvSpPr>
      <xdr:spPr>
        <a:xfrm>
          <a:off x="15266044" y="104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85361</xdr:rowOff>
    </xdr:from>
    <xdr:ext cx="405111" cy="259045"/>
    <xdr:sp macro="" textlink="">
      <xdr:nvSpPr>
        <xdr:cNvPr id="527" name="n_2mainValue【学校施設】&#10;有形固定資産減価償却率">
          <a:extLst>
            <a:ext uri="{FF2B5EF4-FFF2-40B4-BE49-F238E27FC236}">
              <a16:creationId xmlns:a16="http://schemas.microsoft.com/office/drawing/2014/main" id="{D0D5D7F7-D1B1-4D51-8DB5-7397EB506310}"/>
            </a:ext>
          </a:extLst>
        </xdr:cNvPr>
        <xdr:cNvSpPr txBox="1"/>
      </xdr:nvSpPr>
      <xdr:spPr>
        <a:xfrm>
          <a:off x="14389744" y="1037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8" name="正方形/長方形 527">
          <a:extLst>
            <a:ext uri="{FF2B5EF4-FFF2-40B4-BE49-F238E27FC236}">
              <a16:creationId xmlns:a16="http://schemas.microsoft.com/office/drawing/2014/main" id="{43468DED-077C-4653-AD63-A325BB3025B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9" name="正方形/長方形 528">
          <a:extLst>
            <a:ext uri="{FF2B5EF4-FFF2-40B4-BE49-F238E27FC236}">
              <a16:creationId xmlns:a16="http://schemas.microsoft.com/office/drawing/2014/main" id="{40272E26-2096-423F-8364-8EEEAC8BFE4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0" name="正方形/長方形 529">
          <a:extLst>
            <a:ext uri="{FF2B5EF4-FFF2-40B4-BE49-F238E27FC236}">
              <a16:creationId xmlns:a16="http://schemas.microsoft.com/office/drawing/2014/main" id="{A038B471-9771-4E75-9EF5-D089D3E107D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1" name="正方形/長方形 530">
          <a:extLst>
            <a:ext uri="{FF2B5EF4-FFF2-40B4-BE49-F238E27FC236}">
              <a16:creationId xmlns:a16="http://schemas.microsoft.com/office/drawing/2014/main" id="{C694975B-4C85-456E-B73E-CFFAD81C088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2" name="正方形/長方形 531">
          <a:extLst>
            <a:ext uri="{FF2B5EF4-FFF2-40B4-BE49-F238E27FC236}">
              <a16:creationId xmlns:a16="http://schemas.microsoft.com/office/drawing/2014/main" id="{E9DDF1E4-7AC0-4DD6-9678-07DECFBE33F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3" name="正方形/長方形 532">
          <a:extLst>
            <a:ext uri="{FF2B5EF4-FFF2-40B4-BE49-F238E27FC236}">
              <a16:creationId xmlns:a16="http://schemas.microsoft.com/office/drawing/2014/main" id="{C8185877-F310-4648-B963-AA1AEB87487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4" name="正方形/長方形 533">
          <a:extLst>
            <a:ext uri="{FF2B5EF4-FFF2-40B4-BE49-F238E27FC236}">
              <a16:creationId xmlns:a16="http://schemas.microsoft.com/office/drawing/2014/main" id="{E8A2B27D-A295-40DC-B95B-EFA5437F3B4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5" name="正方形/長方形 534">
          <a:extLst>
            <a:ext uri="{FF2B5EF4-FFF2-40B4-BE49-F238E27FC236}">
              <a16:creationId xmlns:a16="http://schemas.microsoft.com/office/drawing/2014/main" id="{35E27D92-1A23-456E-AED1-2E71FED8517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6" name="テキスト ボックス 535">
          <a:extLst>
            <a:ext uri="{FF2B5EF4-FFF2-40B4-BE49-F238E27FC236}">
              <a16:creationId xmlns:a16="http://schemas.microsoft.com/office/drawing/2014/main" id="{00DB800A-662D-4DA8-B576-63892D95614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7" name="直線コネクタ 536">
          <a:extLst>
            <a:ext uri="{FF2B5EF4-FFF2-40B4-BE49-F238E27FC236}">
              <a16:creationId xmlns:a16="http://schemas.microsoft.com/office/drawing/2014/main" id="{7DBBE0BD-1797-441C-914C-9B1AE66FF80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8" name="テキスト ボックス 537">
          <a:extLst>
            <a:ext uri="{FF2B5EF4-FFF2-40B4-BE49-F238E27FC236}">
              <a16:creationId xmlns:a16="http://schemas.microsoft.com/office/drawing/2014/main" id="{DAD5EA24-C26F-4BD7-9294-6272EB3BBDC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9" name="直線コネクタ 538">
          <a:extLst>
            <a:ext uri="{FF2B5EF4-FFF2-40B4-BE49-F238E27FC236}">
              <a16:creationId xmlns:a16="http://schemas.microsoft.com/office/drawing/2014/main" id="{DBD68FD9-05D6-4343-AA18-8F9D2941136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0" name="テキスト ボックス 539">
          <a:extLst>
            <a:ext uri="{FF2B5EF4-FFF2-40B4-BE49-F238E27FC236}">
              <a16:creationId xmlns:a16="http://schemas.microsoft.com/office/drawing/2014/main" id="{BB876F6C-AD85-472E-9592-E804D8093C1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1" name="直線コネクタ 540">
          <a:extLst>
            <a:ext uri="{FF2B5EF4-FFF2-40B4-BE49-F238E27FC236}">
              <a16:creationId xmlns:a16="http://schemas.microsoft.com/office/drawing/2014/main" id="{2D9442B1-D377-4376-9534-43E6C1DF9D9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2" name="テキスト ボックス 541">
          <a:extLst>
            <a:ext uri="{FF2B5EF4-FFF2-40B4-BE49-F238E27FC236}">
              <a16:creationId xmlns:a16="http://schemas.microsoft.com/office/drawing/2014/main" id="{F8140BE4-1202-4985-83A0-E64B5AD71CC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3" name="直線コネクタ 542">
          <a:extLst>
            <a:ext uri="{FF2B5EF4-FFF2-40B4-BE49-F238E27FC236}">
              <a16:creationId xmlns:a16="http://schemas.microsoft.com/office/drawing/2014/main" id="{C27A6E0B-0782-420C-80F5-A6BD30A88E4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4" name="テキスト ボックス 543">
          <a:extLst>
            <a:ext uri="{FF2B5EF4-FFF2-40B4-BE49-F238E27FC236}">
              <a16:creationId xmlns:a16="http://schemas.microsoft.com/office/drawing/2014/main" id="{A4A4A589-EA07-48B6-A8AA-9A8397BBEC5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5" name="直線コネクタ 544">
          <a:extLst>
            <a:ext uri="{FF2B5EF4-FFF2-40B4-BE49-F238E27FC236}">
              <a16:creationId xmlns:a16="http://schemas.microsoft.com/office/drawing/2014/main" id="{A94C8B71-17D5-4BC6-824B-959F3B85B00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6" name="テキスト ボックス 545">
          <a:extLst>
            <a:ext uri="{FF2B5EF4-FFF2-40B4-BE49-F238E27FC236}">
              <a16:creationId xmlns:a16="http://schemas.microsoft.com/office/drawing/2014/main" id="{5DA3780E-DF4B-4FCB-B654-B2E6759D32B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a:extLst>
            <a:ext uri="{FF2B5EF4-FFF2-40B4-BE49-F238E27FC236}">
              <a16:creationId xmlns:a16="http://schemas.microsoft.com/office/drawing/2014/main" id="{2635F4AE-3E7A-49F4-8D28-9F9EE55A61E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a:extLst>
            <a:ext uri="{FF2B5EF4-FFF2-40B4-BE49-F238E27FC236}">
              <a16:creationId xmlns:a16="http://schemas.microsoft.com/office/drawing/2014/main" id="{52807198-838A-47AE-A273-0F4C146E1B8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学校施設】&#10;一人当たり面積グラフ枠">
          <a:extLst>
            <a:ext uri="{FF2B5EF4-FFF2-40B4-BE49-F238E27FC236}">
              <a16:creationId xmlns:a16="http://schemas.microsoft.com/office/drawing/2014/main" id="{A2B9F07E-4D47-47D5-930A-3D99D353429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50" name="直線コネクタ 549">
          <a:extLst>
            <a:ext uri="{FF2B5EF4-FFF2-40B4-BE49-F238E27FC236}">
              <a16:creationId xmlns:a16="http://schemas.microsoft.com/office/drawing/2014/main" id="{0167562C-2417-47BE-B1AE-8D55F90B5323}"/>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51" name="【学校施設】&#10;一人当たり面積最小値テキスト">
          <a:extLst>
            <a:ext uri="{FF2B5EF4-FFF2-40B4-BE49-F238E27FC236}">
              <a16:creationId xmlns:a16="http://schemas.microsoft.com/office/drawing/2014/main" id="{6A3A7306-A825-4ED1-B586-6C2AA1CEB09F}"/>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52" name="直線コネクタ 551">
          <a:extLst>
            <a:ext uri="{FF2B5EF4-FFF2-40B4-BE49-F238E27FC236}">
              <a16:creationId xmlns:a16="http://schemas.microsoft.com/office/drawing/2014/main" id="{07B635D2-8DFC-40C1-8DCC-850DD10C8C4D}"/>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53" name="【学校施設】&#10;一人当たり面積最大値テキスト">
          <a:extLst>
            <a:ext uri="{FF2B5EF4-FFF2-40B4-BE49-F238E27FC236}">
              <a16:creationId xmlns:a16="http://schemas.microsoft.com/office/drawing/2014/main" id="{F190A80B-4F3E-4D77-8FA2-CF01B0DAC583}"/>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54" name="直線コネクタ 553">
          <a:extLst>
            <a:ext uri="{FF2B5EF4-FFF2-40B4-BE49-F238E27FC236}">
              <a16:creationId xmlns:a16="http://schemas.microsoft.com/office/drawing/2014/main" id="{655EF6FD-F4C8-414E-AA7D-5E4D785BE5FA}"/>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555" name="【学校施設】&#10;一人当たり面積平均値テキスト">
          <a:extLst>
            <a:ext uri="{FF2B5EF4-FFF2-40B4-BE49-F238E27FC236}">
              <a16:creationId xmlns:a16="http://schemas.microsoft.com/office/drawing/2014/main" id="{470E8F9A-947C-412C-B9A6-640679B96813}"/>
            </a:ext>
          </a:extLst>
        </xdr:cNvPr>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56" name="フローチャート: 判断 555">
          <a:extLst>
            <a:ext uri="{FF2B5EF4-FFF2-40B4-BE49-F238E27FC236}">
              <a16:creationId xmlns:a16="http://schemas.microsoft.com/office/drawing/2014/main" id="{1A773787-E411-4FF3-A6DA-B5BC65DEE302}"/>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57" name="フローチャート: 判断 556">
          <a:extLst>
            <a:ext uri="{FF2B5EF4-FFF2-40B4-BE49-F238E27FC236}">
              <a16:creationId xmlns:a16="http://schemas.microsoft.com/office/drawing/2014/main" id="{5C77E2FE-1068-467B-B9DC-B0F2647BC17F}"/>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558" name="フローチャート: 判断 557">
          <a:extLst>
            <a:ext uri="{FF2B5EF4-FFF2-40B4-BE49-F238E27FC236}">
              <a16:creationId xmlns:a16="http://schemas.microsoft.com/office/drawing/2014/main" id="{306DAF7A-F870-4200-BA93-2984035FF550}"/>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559" name="フローチャート: 判断 558">
          <a:extLst>
            <a:ext uri="{FF2B5EF4-FFF2-40B4-BE49-F238E27FC236}">
              <a16:creationId xmlns:a16="http://schemas.microsoft.com/office/drawing/2014/main" id="{B8D65CFA-1CA0-4E8D-B37C-835771411A03}"/>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560" name="フローチャート: 判断 559">
          <a:extLst>
            <a:ext uri="{FF2B5EF4-FFF2-40B4-BE49-F238E27FC236}">
              <a16:creationId xmlns:a16="http://schemas.microsoft.com/office/drawing/2014/main" id="{670A2BD9-6710-4D3A-889D-EEA02F77322D}"/>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CC1023D2-1B1F-4ADA-A6E0-DA1BE0DF483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2FB6669F-0024-4941-8F87-C3D267DE665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0B875734-79D3-45C9-AF17-9F805CFEB82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7F0C74D1-B277-43AA-A18E-C3789F4368A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C91874EE-DD64-40AA-9228-8A33E18C086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106476</xdr:rowOff>
    </xdr:from>
    <xdr:to>
      <xdr:col>116</xdr:col>
      <xdr:colOff>114300</xdr:colOff>
      <xdr:row>61</xdr:row>
      <xdr:rowOff>36626</xdr:rowOff>
    </xdr:to>
    <xdr:sp macro="" textlink="">
      <xdr:nvSpPr>
        <xdr:cNvPr id="566" name="楕円 565">
          <a:extLst>
            <a:ext uri="{FF2B5EF4-FFF2-40B4-BE49-F238E27FC236}">
              <a16:creationId xmlns:a16="http://schemas.microsoft.com/office/drawing/2014/main" id="{D999980B-9167-49EC-B80B-3A7682A8D2EF}"/>
            </a:ext>
          </a:extLst>
        </xdr:cNvPr>
        <xdr:cNvSpPr/>
      </xdr:nvSpPr>
      <xdr:spPr>
        <a:xfrm>
          <a:off x="22110700" y="1039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129353</xdr:rowOff>
    </xdr:from>
    <xdr:ext cx="469744" cy="259045"/>
    <xdr:sp macro="" textlink="">
      <xdr:nvSpPr>
        <xdr:cNvPr id="567" name="【学校施設】&#10;一人当たり面積該当値テキスト">
          <a:extLst>
            <a:ext uri="{FF2B5EF4-FFF2-40B4-BE49-F238E27FC236}">
              <a16:creationId xmlns:a16="http://schemas.microsoft.com/office/drawing/2014/main" id="{23D3D1C4-CFE8-4381-97B7-A28501837360}"/>
            </a:ext>
          </a:extLst>
        </xdr:cNvPr>
        <xdr:cNvSpPr txBox="1"/>
      </xdr:nvSpPr>
      <xdr:spPr>
        <a:xfrm>
          <a:off x="22199600" y="1024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126594</xdr:rowOff>
    </xdr:from>
    <xdr:to>
      <xdr:col>112</xdr:col>
      <xdr:colOff>38100</xdr:colOff>
      <xdr:row>61</xdr:row>
      <xdr:rowOff>56744</xdr:rowOff>
    </xdr:to>
    <xdr:sp macro="" textlink="">
      <xdr:nvSpPr>
        <xdr:cNvPr id="568" name="楕円 567">
          <a:extLst>
            <a:ext uri="{FF2B5EF4-FFF2-40B4-BE49-F238E27FC236}">
              <a16:creationId xmlns:a16="http://schemas.microsoft.com/office/drawing/2014/main" id="{F08AA1D2-11F3-4BB4-BB41-4A96506E50FA}"/>
            </a:ext>
          </a:extLst>
        </xdr:cNvPr>
        <xdr:cNvSpPr/>
      </xdr:nvSpPr>
      <xdr:spPr>
        <a:xfrm>
          <a:off x="21272500" y="1041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157276</xdr:rowOff>
    </xdr:from>
    <xdr:to>
      <xdr:col>116</xdr:col>
      <xdr:colOff>63500</xdr:colOff>
      <xdr:row>61</xdr:row>
      <xdr:rowOff>5944</xdr:rowOff>
    </xdr:to>
    <xdr:cxnSp macro="">
      <xdr:nvCxnSpPr>
        <xdr:cNvPr id="569" name="直線コネクタ 568">
          <a:extLst>
            <a:ext uri="{FF2B5EF4-FFF2-40B4-BE49-F238E27FC236}">
              <a16:creationId xmlns:a16="http://schemas.microsoft.com/office/drawing/2014/main" id="{06A77F51-19DD-4BF8-A7A4-D062BA8EF240}"/>
            </a:ext>
          </a:extLst>
        </xdr:cNvPr>
        <xdr:cNvCxnSpPr/>
      </xdr:nvCxnSpPr>
      <xdr:spPr>
        <a:xfrm flipV="1">
          <a:off x="21323300" y="10444276"/>
          <a:ext cx="838200" cy="2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148082</xdr:rowOff>
    </xdr:from>
    <xdr:to>
      <xdr:col>107</xdr:col>
      <xdr:colOff>101600</xdr:colOff>
      <xdr:row>61</xdr:row>
      <xdr:rowOff>78232</xdr:rowOff>
    </xdr:to>
    <xdr:sp macro="" textlink="">
      <xdr:nvSpPr>
        <xdr:cNvPr id="570" name="楕円 569">
          <a:extLst>
            <a:ext uri="{FF2B5EF4-FFF2-40B4-BE49-F238E27FC236}">
              <a16:creationId xmlns:a16="http://schemas.microsoft.com/office/drawing/2014/main" id="{211A5525-9E11-4C31-A7CD-D873AA3A684F}"/>
            </a:ext>
          </a:extLst>
        </xdr:cNvPr>
        <xdr:cNvSpPr/>
      </xdr:nvSpPr>
      <xdr:spPr>
        <a:xfrm>
          <a:off x="203835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5944</xdr:rowOff>
    </xdr:from>
    <xdr:to>
      <xdr:col>111</xdr:col>
      <xdr:colOff>177800</xdr:colOff>
      <xdr:row>61</xdr:row>
      <xdr:rowOff>27432</xdr:rowOff>
    </xdr:to>
    <xdr:cxnSp macro="">
      <xdr:nvCxnSpPr>
        <xdr:cNvPr id="571" name="直線コネクタ 570">
          <a:extLst>
            <a:ext uri="{FF2B5EF4-FFF2-40B4-BE49-F238E27FC236}">
              <a16:creationId xmlns:a16="http://schemas.microsoft.com/office/drawing/2014/main" id="{1CC0A0B3-3A8C-440D-964A-0829057B0DE0}"/>
            </a:ext>
          </a:extLst>
        </xdr:cNvPr>
        <xdr:cNvCxnSpPr/>
      </xdr:nvCxnSpPr>
      <xdr:spPr>
        <a:xfrm flipV="1">
          <a:off x="20434300" y="10464394"/>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572" name="n_1aveValue【学校施設】&#10;一人当たり面積">
          <a:extLst>
            <a:ext uri="{FF2B5EF4-FFF2-40B4-BE49-F238E27FC236}">
              <a16:creationId xmlns:a16="http://schemas.microsoft.com/office/drawing/2014/main" id="{BBA397F3-C524-41B7-8F53-EF5DFE9AED1A}"/>
            </a:ext>
          </a:extLst>
        </xdr:cNvPr>
        <xdr:cNvSpPr txBox="1"/>
      </xdr:nvSpPr>
      <xdr:spPr>
        <a:xfrm>
          <a:off x="21075727"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573" name="n_2aveValue【学校施設】&#10;一人当たり面積">
          <a:extLst>
            <a:ext uri="{FF2B5EF4-FFF2-40B4-BE49-F238E27FC236}">
              <a16:creationId xmlns:a16="http://schemas.microsoft.com/office/drawing/2014/main" id="{39F69792-C1CA-4799-8162-40E49D91085C}"/>
            </a:ext>
          </a:extLst>
        </xdr:cNvPr>
        <xdr:cNvSpPr txBox="1"/>
      </xdr:nvSpPr>
      <xdr:spPr>
        <a:xfrm>
          <a:off x="20199427" y="105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142308</xdr:rowOff>
    </xdr:from>
    <xdr:ext cx="469744" cy="259045"/>
    <xdr:sp macro="" textlink="">
      <xdr:nvSpPr>
        <xdr:cNvPr id="574" name="n_3aveValue【学校施設】&#10;一人当たり面積">
          <a:extLst>
            <a:ext uri="{FF2B5EF4-FFF2-40B4-BE49-F238E27FC236}">
              <a16:creationId xmlns:a16="http://schemas.microsoft.com/office/drawing/2014/main" id="{036EA0CD-E17B-44CB-8429-8BEB390C6FF1}"/>
            </a:ext>
          </a:extLst>
        </xdr:cNvPr>
        <xdr:cNvSpPr txBox="1"/>
      </xdr:nvSpPr>
      <xdr:spPr>
        <a:xfrm>
          <a:off x="19310427" y="102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158310</xdr:rowOff>
    </xdr:from>
    <xdr:ext cx="469744" cy="259045"/>
    <xdr:sp macro="" textlink="">
      <xdr:nvSpPr>
        <xdr:cNvPr id="575" name="n_4aveValue【学校施設】&#10;一人当たり面積">
          <a:extLst>
            <a:ext uri="{FF2B5EF4-FFF2-40B4-BE49-F238E27FC236}">
              <a16:creationId xmlns:a16="http://schemas.microsoft.com/office/drawing/2014/main" id="{ED23F2EB-AFAC-45BD-B15D-39A840923D59}"/>
            </a:ext>
          </a:extLst>
        </xdr:cNvPr>
        <xdr:cNvSpPr txBox="1"/>
      </xdr:nvSpPr>
      <xdr:spPr>
        <a:xfrm>
          <a:off x="18421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73271</xdr:rowOff>
    </xdr:from>
    <xdr:ext cx="469744" cy="259045"/>
    <xdr:sp macro="" textlink="">
      <xdr:nvSpPr>
        <xdr:cNvPr id="576" name="n_1mainValue【学校施設】&#10;一人当たり面積">
          <a:extLst>
            <a:ext uri="{FF2B5EF4-FFF2-40B4-BE49-F238E27FC236}">
              <a16:creationId xmlns:a16="http://schemas.microsoft.com/office/drawing/2014/main" id="{0E79600B-5F31-4614-A76A-B909F570DE51}"/>
            </a:ext>
          </a:extLst>
        </xdr:cNvPr>
        <xdr:cNvSpPr txBox="1"/>
      </xdr:nvSpPr>
      <xdr:spPr>
        <a:xfrm>
          <a:off x="21075727" y="1018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94759</xdr:rowOff>
    </xdr:from>
    <xdr:ext cx="469744" cy="259045"/>
    <xdr:sp macro="" textlink="">
      <xdr:nvSpPr>
        <xdr:cNvPr id="577" name="n_2mainValue【学校施設】&#10;一人当たり面積">
          <a:extLst>
            <a:ext uri="{FF2B5EF4-FFF2-40B4-BE49-F238E27FC236}">
              <a16:creationId xmlns:a16="http://schemas.microsoft.com/office/drawing/2014/main" id="{7C3D155D-B782-41B7-983C-35D8F2A52BBD}"/>
            </a:ext>
          </a:extLst>
        </xdr:cNvPr>
        <xdr:cNvSpPr txBox="1"/>
      </xdr:nvSpPr>
      <xdr:spPr>
        <a:xfrm>
          <a:off x="201994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8" name="正方形/長方形 577">
          <a:extLst>
            <a:ext uri="{FF2B5EF4-FFF2-40B4-BE49-F238E27FC236}">
              <a16:creationId xmlns:a16="http://schemas.microsoft.com/office/drawing/2014/main" id="{B7CBEABB-F0FF-4EB6-BDD5-C66FD5BDCF4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9" name="正方形/長方形 578">
          <a:extLst>
            <a:ext uri="{FF2B5EF4-FFF2-40B4-BE49-F238E27FC236}">
              <a16:creationId xmlns:a16="http://schemas.microsoft.com/office/drawing/2014/main" id="{3D73E2F4-A7D7-4D67-A856-B0E9BFF628D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0" name="正方形/長方形 579">
          <a:extLst>
            <a:ext uri="{FF2B5EF4-FFF2-40B4-BE49-F238E27FC236}">
              <a16:creationId xmlns:a16="http://schemas.microsoft.com/office/drawing/2014/main" id="{D6875158-66CD-459D-8A15-6270FE5B311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1" name="正方形/長方形 580">
          <a:extLst>
            <a:ext uri="{FF2B5EF4-FFF2-40B4-BE49-F238E27FC236}">
              <a16:creationId xmlns:a16="http://schemas.microsoft.com/office/drawing/2014/main" id="{EDA71767-5DA2-4796-A11A-319BADCA09E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2" name="正方形/長方形 581">
          <a:extLst>
            <a:ext uri="{FF2B5EF4-FFF2-40B4-BE49-F238E27FC236}">
              <a16:creationId xmlns:a16="http://schemas.microsoft.com/office/drawing/2014/main" id="{4B751C44-EFAB-44AF-BB96-E06F29CF566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3" name="正方形/長方形 582">
          <a:extLst>
            <a:ext uri="{FF2B5EF4-FFF2-40B4-BE49-F238E27FC236}">
              <a16:creationId xmlns:a16="http://schemas.microsoft.com/office/drawing/2014/main" id="{2317B437-BAC5-4136-8E4B-15B0FF7C95C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4" name="正方形/長方形 583">
          <a:extLst>
            <a:ext uri="{FF2B5EF4-FFF2-40B4-BE49-F238E27FC236}">
              <a16:creationId xmlns:a16="http://schemas.microsoft.com/office/drawing/2014/main" id="{23580809-17D4-40B6-A3BF-F67659C9662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5" name="正方形/長方形 584">
          <a:extLst>
            <a:ext uri="{FF2B5EF4-FFF2-40B4-BE49-F238E27FC236}">
              <a16:creationId xmlns:a16="http://schemas.microsoft.com/office/drawing/2014/main" id="{8D41E5EA-1293-4F19-A08C-794DE49C0D0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F217EF60-A24D-4106-BCF3-8A3D335B3D5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EE4FBCC7-4789-4FD2-866C-32F84190E91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9F0D0A08-40DF-43E9-B614-E7F671AFBE3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AC090001-EC26-4A42-87F5-F67C87A4E80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8F6D5D35-0AF8-4307-A0E5-BA66BD691E1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3E7FA7CA-D3AC-47BA-9CC5-9EED15FBC01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91065761-AC59-4B84-B7EF-ADAD2B72B01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A29A24A6-25F1-4568-B1DE-ECBA97AD37E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4" name="正方形/長方形 593">
          <a:extLst>
            <a:ext uri="{FF2B5EF4-FFF2-40B4-BE49-F238E27FC236}">
              <a16:creationId xmlns:a16="http://schemas.microsoft.com/office/drawing/2014/main" id="{003A1F9B-5A23-45CA-870C-2746C82F1D1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5" name="正方形/長方形 594">
          <a:extLst>
            <a:ext uri="{FF2B5EF4-FFF2-40B4-BE49-F238E27FC236}">
              <a16:creationId xmlns:a16="http://schemas.microsoft.com/office/drawing/2014/main" id="{44914F97-1166-4569-BF38-B66A182B897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6" name="正方形/長方形 595">
          <a:extLst>
            <a:ext uri="{FF2B5EF4-FFF2-40B4-BE49-F238E27FC236}">
              <a16:creationId xmlns:a16="http://schemas.microsoft.com/office/drawing/2014/main" id="{666233B2-D08D-4281-948D-8BD3118654C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7" name="正方形/長方形 596">
          <a:extLst>
            <a:ext uri="{FF2B5EF4-FFF2-40B4-BE49-F238E27FC236}">
              <a16:creationId xmlns:a16="http://schemas.microsoft.com/office/drawing/2014/main" id="{90A67789-07A0-4C26-96E8-41A70447C9D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8" name="正方形/長方形 597">
          <a:extLst>
            <a:ext uri="{FF2B5EF4-FFF2-40B4-BE49-F238E27FC236}">
              <a16:creationId xmlns:a16="http://schemas.microsoft.com/office/drawing/2014/main" id="{72F813BA-65C4-4E1E-BAB7-C6C5EC35357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9" name="正方形/長方形 598">
          <a:extLst>
            <a:ext uri="{FF2B5EF4-FFF2-40B4-BE49-F238E27FC236}">
              <a16:creationId xmlns:a16="http://schemas.microsoft.com/office/drawing/2014/main" id="{C60854AD-92EF-4A35-B631-4C453D14CF2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0" name="正方形/長方形 599">
          <a:extLst>
            <a:ext uri="{FF2B5EF4-FFF2-40B4-BE49-F238E27FC236}">
              <a16:creationId xmlns:a16="http://schemas.microsoft.com/office/drawing/2014/main" id="{CC5D5B04-11D5-410A-8142-E336CBF2540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1" name="正方形/長方形 600">
          <a:extLst>
            <a:ext uri="{FF2B5EF4-FFF2-40B4-BE49-F238E27FC236}">
              <a16:creationId xmlns:a16="http://schemas.microsoft.com/office/drawing/2014/main" id="{27513021-C683-4E3D-810A-B0B7C22C0D5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2" name="テキスト ボックス 601">
          <a:extLst>
            <a:ext uri="{FF2B5EF4-FFF2-40B4-BE49-F238E27FC236}">
              <a16:creationId xmlns:a16="http://schemas.microsoft.com/office/drawing/2014/main" id="{7C5EAC24-6A5F-4974-9E4D-7173A3A77B3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3" name="直線コネクタ 602">
          <a:extLst>
            <a:ext uri="{FF2B5EF4-FFF2-40B4-BE49-F238E27FC236}">
              <a16:creationId xmlns:a16="http://schemas.microsoft.com/office/drawing/2014/main" id="{E85A3113-58A4-464E-A40F-A04839E1B4A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4" name="テキスト ボックス 603">
          <a:extLst>
            <a:ext uri="{FF2B5EF4-FFF2-40B4-BE49-F238E27FC236}">
              <a16:creationId xmlns:a16="http://schemas.microsoft.com/office/drawing/2014/main" id="{519A8033-1E09-453D-83C2-34B917909B8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05" name="直線コネクタ 604">
          <a:extLst>
            <a:ext uri="{FF2B5EF4-FFF2-40B4-BE49-F238E27FC236}">
              <a16:creationId xmlns:a16="http://schemas.microsoft.com/office/drawing/2014/main" id="{DD140841-FBCD-4ABB-9FD9-4BF0DC3ABEE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06" name="テキスト ボックス 605">
          <a:extLst>
            <a:ext uri="{FF2B5EF4-FFF2-40B4-BE49-F238E27FC236}">
              <a16:creationId xmlns:a16="http://schemas.microsoft.com/office/drawing/2014/main" id="{372BF6B3-14EE-4686-8464-BA194AEFFB8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07" name="直線コネクタ 606">
          <a:extLst>
            <a:ext uri="{FF2B5EF4-FFF2-40B4-BE49-F238E27FC236}">
              <a16:creationId xmlns:a16="http://schemas.microsoft.com/office/drawing/2014/main" id="{F2150891-F090-43D5-8D1C-57B69715E75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08" name="テキスト ボックス 607">
          <a:extLst>
            <a:ext uri="{FF2B5EF4-FFF2-40B4-BE49-F238E27FC236}">
              <a16:creationId xmlns:a16="http://schemas.microsoft.com/office/drawing/2014/main" id="{5EF3B075-C276-4154-B287-C8ADD8D4BFD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9" name="直線コネクタ 608">
          <a:extLst>
            <a:ext uri="{FF2B5EF4-FFF2-40B4-BE49-F238E27FC236}">
              <a16:creationId xmlns:a16="http://schemas.microsoft.com/office/drawing/2014/main" id="{4E647AC1-C862-4D66-B2FA-3D1356A3D02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10" name="テキスト ボックス 609">
          <a:extLst>
            <a:ext uri="{FF2B5EF4-FFF2-40B4-BE49-F238E27FC236}">
              <a16:creationId xmlns:a16="http://schemas.microsoft.com/office/drawing/2014/main" id="{1C5FC1D9-AB9F-429F-829D-15020DE26DF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1" name="直線コネクタ 610">
          <a:extLst>
            <a:ext uri="{FF2B5EF4-FFF2-40B4-BE49-F238E27FC236}">
              <a16:creationId xmlns:a16="http://schemas.microsoft.com/office/drawing/2014/main" id="{F103E4BE-1BD3-4754-9920-B4AFC9415EE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2" name="テキスト ボックス 611">
          <a:extLst>
            <a:ext uri="{FF2B5EF4-FFF2-40B4-BE49-F238E27FC236}">
              <a16:creationId xmlns:a16="http://schemas.microsoft.com/office/drawing/2014/main" id="{307ACF09-F736-4759-8843-40400C6F254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13" name="直線コネクタ 612">
          <a:extLst>
            <a:ext uri="{FF2B5EF4-FFF2-40B4-BE49-F238E27FC236}">
              <a16:creationId xmlns:a16="http://schemas.microsoft.com/office/drawing/2014/main" id="{5908F578-63A1-4460-8C79-F237A8098D9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14" name="テキスト ボックス 613">
          <a:extLst>
            <a:ext uri="{FF2B5EF4-FFF2-40B4-BE49-F238E27FC236}">
              <a16:creationId xmlns:a16="http://schemas.microsoft.com/office/drawing/2014/main" id="{978511DE-50AB-4966-AC8B-92B0ECC394E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5" name="直線コネクタ 614">
          <a:extLst>
            <a:ext uri="{FF2B5EF4-FFF2-40B4-BE49-F238E27FC236}">
              <a16:creationId xmlns:a16="http://schemas.microsoft.com/office/drawing/2014/main" id="{EDCC2BF0-B848-4B43-BBB2-998B9AFA3CE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16" name="テキスト ボックス 615">
          <a:extLst>
            <a:ext uri="{FF2B5EF4-FFF2-40B4-BE49-F238E27FC236}">
              <a16:creationId xmlns:a16="http://schemas.microsoft.com/office/drawing/2014/main" id="{4FD0D71E-7C75-4570-9DA3-147938A25E6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7" name="【公民館】&#10;有形固定資産減価償却率グラフ枠">
          <a:extLst>
            <a:ext uri="{FF2B5EF4-FFF2-40B4-BE49-F238E27FC236}">
              <a16:creationId xmlns:a16="http://schemas.microsoft.com/office/drawing/2014/main" id="{96C5C32E-C1D8-4D47-8C75-78F190B5A87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618" name="直線コネクタ 617">
          <a:extLst>
            <a:ext uri="{FF2B5EF4-FFF2-40B4-BE49-F238E27FC236}">
              <a16:creationId xmlns:a16="http://schemas.microsoft.com/office/drawing/2014/main" id="{3925ADE5-53FF-4394-B84E-D2926DDD9F23}"/>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19" name="【公民館】&#10;有形固定資産減価償却率最小値テキスト">
          <a:extLst>
            <a:ext uri="{FF2B5EF4-FFF2-40B4-BE49-F238E27FC236}">
              <a16:creationId xmlns:a16="http://schemas.microsoft.com/office/drawing/2014/main" id="{E264AC50-A1D1-45A3-ACE1-4E755331477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20" name="直線コネクタ 619">
          <a:extLst>
            <a:ext uri="{FF2B5EF4-FFF2-40B4-BE49-F238E27FC236}">
              <a16:creationId xmlns:a16="http://schemas.microsoft.com/office/drawing/2014/main" id="{5093E9CB-3E9E-413B-A49B-BF8043C70FC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621" name="【公民館】&#10;有形固定資産減価償却率最大値テキスト">
          <a:extLst>
            <a:ext uri="{FF2B5EF4-FFF2-40B4-BE49-F238E27FC236}">
              <a16:creationId xmlns:a16="http://schemas.microsoft.com/office/drawing/2014/main" id="{62C52890-F932-4782-851A-86E27874CB38}"/>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622" name="直線コネクタ 621">
          <a:extLst>
            <a:ext uri="{FF2B5EF4-FFF2-40B4-BE49-F238E27FC236}">
              <a16:creationId xmlns:a16="http://schemas.microsoft.com/office/drawing/2014/main" id="{C4C19C07-6A48-4BD8-A23C-3A10F9E06A39}"/>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99713</xdr:rowOff>
    </xdr:from>
    <xdr:ext cx="405111" cy="259045"/>
    <xdr:sp macro="" textlink="">
      <xdr:nvSpPr>
        <xdr:cNvPr id="623" name="【公民館】&#10;有形固定資産減価償却率平均値テキスト">
          <a:extLst>
            <a:ext uri="{FF2B5EF4-FFF2-40B4-BE49-F238E27FC236}">
              <a16:creationId xmlns:a16="http://schemas.microsoft.com/office/drawing/2014/main" id="{C36CBC0D-5435-41FA-8C26-DABE724DE3A4}"/>
            </a:ext>
          </a:extLst>
        </xdr:cNvPr>
        <xdr:cNvSpPr txBox="1"/>
      </xdr:nvSpPr>
      <xdr:spPr>
        <a:xfrm>
          <a:off x="16357600" y="1793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624" name="フローチャート: 判断 623">
          <a:extLst>
            <a:ext uri="{FF2B5EF4-FFF2-40B4-BE49-F238E27FC236}">
              <a16:creationId xmlns:a16="http://schemas.microsoft.com/office/drawing/2014/main" id="{215044EA-C42C-4D66-84C8-2C201262956E}"/>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625" name="フローチャート: 判断 624">
          <a:extLst>
            <a:ext uri="{FF2B5EF4-FFF2-40B4-BE49-F238E27FC236}">
              <a16:creationId xmlns:a16="http://schemas.microsoft.com/office/drawing/2014/main" id="{71F2CCFD-C804-4A22-91DC-C53BF59473A8}"/>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626" name="フローチャート: 判断 625">
          <a:extLst>
            <a:ext uri="{FF2B5EF4-FFF2-40B4-BE49-F238E27FC236}">
              <a16:creationId xmlns:a16="http://schemas.microsoft.com/office/drawing/2014/main" id="{B2CE920E-3E7D-498A-82DC-D4DF9ED32AA7}"/>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627" name="フローチャート: 判断 626">
          <a:extLst>
            <a:ext uri="{FF2B5EF4-FFF2-40B4-BE49-F238E27FC236}">
              <a16:creationId xmlns:a16="http://schemas.microsoft.com/office/drawing/2014/main" id="{B583B565-89B3-4FD7-AFB7-A02C9099CB17}"/>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628" name="フローチャート: 判断 627">
          <a:extLst>
            <a:ext uri="{FF2B5EF4-FFF2-40B4-BE49-F238E27FC236}">
              <a16:creationId xmlns:a16="http://schemas.microsoft.com/office/drawing/2014/main" id="{519D0930-31CF-492C-B489-70EFF299CB8A}"/>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A9AD0E4D-BEFE-43CB-8C4E-906C47D5ED3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A6C4C62D-FED3-4F85-BD10-C9092235665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8ECC204E-38F8-41D5-B0D3-615B9F9CA25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2FD7205C-A3B1-46F0-98E0-CD046A17F48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A47046EB-9E06-4B9A-88D4-EA6AA3163AE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8255</xdr:rowOff>
    </xdr:from>
    <xdr:to>
      <xdr:col>85</xdr:col>
      <xdr:colOff>177800</xdr:colOff>
      <xdr:row>108</xdr:row>
      <xdr:rowOff>109855</xdr:rowOff>
    </xdr:to>
    <xdr:sp macro="" textlink="">
      <xdr:nvSpPr>
        <xdr:cNvPr id="634" name="楕円 633">
          <a:extLst>
            <a:ext uri="{FF2B5EF4-FFF2-40B4-BE49-F238E27FC236}">
              <a16:creationId xmlns:a16="http://schemas.microsoft.com/office/drawing/2014/main" id="{68ED39D5-8D67-4AEB-8EA0-330B7AFA1617}"/>
            </a:ext>
          </a:extLst>
        </xdr:cNvPr>
        <xdr:cNvSpPr/>
      </xdr:nvSpPr>
      <xdr:spPr>
        <a:xfrm>
          <a:off x="16268700" y="18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94632</xdr:rowOff>
    </xdr:from>
    <xdr:ext cx="405111" cy="259045"/>
    <xdr:sp macro="" textlink="">
      <xdr:nvSpPr>
        <xdr:cNvPr id="635" name="【公民館】&#10;有形固定資産減価償却率該当値テキスト">
          <a:extLst>
            <a:ext uri="{FF2B5EF4-FFF2-40B4-BE49-F238E27FC236}">
              <a16:creationId xmlns:a16="http://schemas.microsoft.com/office/drawing/2014/main" id="{79835C43-FDFF-4FBC-A7B8-1A53E14F6299}"/>
            </a:ext>
          </a:extLst>
        </xdr:cNvPr>
        <xdr:cNvSpPr txBox="1"/>
      </xdr:nvSpPr>
      <xdr:spPr>
        <a:xfrm>
          <a:off x="16357600" y="184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2539</xdr:rowOff>
    </xdr:from>
    <xdr:to>
      <xdr:col>81</xdr:col>
      <xdr:colOff>101600</xdr:colOff>
      <xdr:row>108</xdr:row>
      <xdr:rowOff>104139</xdr:rowOff>
    </xdr:to>
    <xdr:sp macro="" textlink="">
      <xdr:nvSpPr>
        <xdr:cNvPr id="636" name="楕円 635">
          <a:extLst>
            <a:ext uri="{FF2B5EF4-FFF2-40B4-BE49-F238E27FC236}">
              <a16:creationId xmlns:a16="http://schemas.microsoft.com/office/drawing/2014/main" id="{E9E874F5-F17F-43F1-8D47-7ADBA289D795}"/>
            </a:ext>
          </a:extLst>
        </xdr:cNvPr>
        <xdr:cNvSpPr/>
      </xdr:nvSpPr>
      <xdr:spPr>
        <a:xfrm>
          <a:off x="15430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53339</xdr:rowOff>
    </xdr:from>
    <xdr:to>
      <xdr:col>85</xdr:col>
      <xdr:colOff>127000</xdr:colOff>
      <xdr:row>108</xdr:row>
      <xdr:rowOff>59055</xdr:rowOff>
    </xdr:to>
    <xdr:cxnSp macro="">
      <xdr:nvCxnSpPr>
        <xdr:cNvPr id="637" name="直線コネクタ 636">
          <a:extLst>
            <a:ext uri="{FF2B5EF4-FFF2-40B4-BE49-F238E27FC236}">
              <a16:creationId xmlns:a16="http://schemas.microsoft.com/office/drawing/2014/main" id="{88F1A132-DE67-4014-8FAE-F6BC3292B893}"/>
            </a:ext>
          </a:extLst>
        </xdr:cNvPr>
        <xdr:cNvCxnSpPr/>
      </xdr:nvCxnSpPr>
      <xdr:spPr>
        <a:xfrm>
          <a:off x="15481300" y="1856993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168275</xdr:rowOff>
    </xdr:from>
    <xdr:to>
      <xdr:col>76</xdr:col>
      <xdr:colOff>165100</xdr:colOff>
      <xdr:row>108</xdr:row>
      <xdr:rowOff>98425</xdr:rowOff>
    </xdr:to>
    <xdr:sp macro="" textlink="">
      <xdr:nvSpPr>
        <xdr:cNvPr id="638" name="楕円 637">
          <a:extLst>
            <a:ext uri="{FF2B5EF4-FFF2-40B4-BE49-F238E27FC236}">
              <a16:creationId xmlns:a16="http://schemas.microsoft.com/office/drawing/2014/main" id="{5F546FA3-6EA2-4D9D-862C-49AF15CB1AF8}"/>
            </a:ext>
          </a:extLst>
        </xdr:cNvPr>
        <xdr:cNvSpPr/>
      </xdr:nvSpPr>
      <xdr:spPr>
        <a:xfrm>
          <a:off x="14541500" y="185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47625</xdr:rowOff>
    </xdr:from>
    <xdr:to>
      <xdr:col>81</xdr:col>
      <xdr:colOff>50800</xdr:colOff>
      <xdr:row>108</xdr:row>
      <xdr:rowOff>53339</xdr:rowOff>
    </xdr:to>
    <xdr:cxnSp macro="">
      <xdr:nvCxnSpPr>
        <xdr:cNvPr id="639" name="直線コネクタ 638">
          <a:extLst>
            <a:ext uri="{FF2B5EF4-FFF2-40B4-BE49-F238E27FC236}">
              <a16:creationId xmlns:a16="http://schemas.microsoft.com/office/drawing/2014/main" id="{C1BAC454-3245-4AA3-A2A0-CFD756806945}"/>
            </a:ext>
          </a:extLst>
        </xdr:cNvPr>
        <xdr:cNvCxnSpPr/>
      </xdr:nvCxnSpPr>
      <xdr:spPr>
        <a:xfrm>
          <a:off x="14592300" y="185642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156863</xdr:rowOff>
    </xdr:from>
    <xdr:ext cx="405111" cy="259045"/>
    <xdr:sp macro="" textlink="">
      <xdr:nvSpPr>
        <xdr:cNvPr id="640" name="n_1aveValue【公民館】&#10;有形固定資産減価償却率">
          <a:extLst>
            <a:ext uri="{FF2B5EF4-FFF2-40B4-BE49-F238E27FC236}">
              <a16:creationId xmlns:a16="http://schemas.microsoft.com/office/drawing/2014/main" id="{EC04197E-F9CF-41B8-B6DB-2937C90085C4}"/>
            </a:ext>
          </a:extLst>
        </xdr:cNvPr>
        <xdr:cNvSpPr txBox="1"/>
      </xdr:nvSpPr>
      <xdr:spPr>
        <a:xfrm>
          <a:off x="15266044" y="1781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145432</xdr:rowOff>
    </xdr:from>
    <xdr:ext cx="405111" cy="259045"/>
    <xdr:sp macro="" textlink="">
      <xdr:nvSpPr>
        <xdr:cNvPr id="641" name="n_2aveValue【公民館】&#10;有形固定資産減価償却率">
          <a:extLst>
            <a:ext uri="{FF2B5EF4-FFF2-40B4-BE49-F238E27FC236}">
              <a16:creationId xmlns:a16="http://schemas.microsoft.com/office/drawing/2014/main" id="{1D49A66E-BE2E-4CEA-8094-C58C60AEA2FA}"/>
            </a:ext>
          </a:extLst>
        </xdr:cNvPr>
        <xdr:cNvSpPr txBox="1"/>
      </xdr:nvSpPr>
      <xdr:spPr>
        <a:xfrm>
          <a:off x="14389744"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642" name="n_3aveValue【公民館】&#10;有形固定資産減価償却率">
          <a:extLst>
            <a:ext uri="{FF2B5EF4-FFF2-40B4-BE49-F238E27FC236}">
              <a16:creationId xmlns:a16="http://schemas.microsoft.com/office/drawing/2014/main" id="{C39DEBBB-1A19-4B3D-901C-8ED72C7ADB6B}"/>
            </a:ext>
          </a:extLst>
        </xdr:cNvPr>
        <xdr:cNvSpPr txBox="1"/>
      </xdr:nvSpPr>
      <xdr:spPr>
        <a:xfrm>
          <a:off x="13500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643" name="n_4aveValue【公民館】&#10;有形固定資産減価償却率">
          <a:extLst>
            <a:ext uri="{FF2B5EF4-FFF2-40B4-BE49-F238E27FC236}">
              <a16:creationId xmlns:a16="http://schemas.microsoft.com/office/drawing/2014/main" id="{127922D7-C7CA-4315-B769-EDCFB371904C}"/>
            </a:ext>
          </a:extLst>
        </xdr:cNvPr>
        <xdr:cNvSpPr txBox="1"/>
      </xdr:nvSpPr>
      <xdr:spPr>
        <a:xfrm>
          <a:off x="12611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95266</xdr:rowOff>
    </xdr:from>
    <xdr:ext cx="405111" cy="259045"/>
    <xdr:sp macro="" textlink="">
      <xdr:nvSpPr>
        <xdr:cNvPr id="644" name="n_1mainValue【公民館】&#10;有形固定資産減価償却率">
          <a:extLst>
            <a:ext uri="{FF2B5EF4-FFF2-40B4-BE49-F238E27FC236}">
              <a16:creationId xmlns:a16="http://schemas.microsoft.com/office/drawing/2014/main" id="{8B7C2979-C931-46F4-BC49-71C29AEA5034}"/>
            </a:ext>
          </a:extLst>
        </xdr:cNvPr>
        <xdr:cNvSpPr txBox="1"/>
      </xdr:nvSpPr>
      <xdr:spPr>
        <a:xfrm>
          <a:off x="152660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89552</xdr:rowOff>
    </xdr:from>
    <xdr:ext cx="405111" cy="259045"/>
    <xdr:sp macro="" textlink="">
      <xdr:nvSpPr>
        <xdr:cNvPr id="645" name="n_2mainValue【公民館】&#10;有形固定資産減価償却率">
          <a:extLst>
            <a:ext uri="{FF2B5EF4-FFF2-40B4-BE49-F238E27FC236}">
              <a16:creationId xmlns:a16="http://schemas.microsoft.com/office/drawing/2014/main" id="{9EFD6FFD-D872-4C9B-A246-AF8AF869A587}"/>
            </a:ext>
          </a:extLst>
        </xdr:cNvPr>
        <xdr:cNvSpPr txBox="1"/>
      </xdr:nvSpPr>
      <xdr:spPr>
        <a:xfrm>
          <a:off x="14389744" y="186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a:extLst>
            <a:ext uri="{FF2B5EF4-FFF2-40B4-BE49-F238E27FC236}">
              <a16:creationId xmlns:a16="http://schemas.microsoft.com/office/drawing/2014/main" id="{46099CA5-5A83-4FC5-9081-2FD6A56822F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a:extLst>
            <a:ext uri="{FF2B5EF4-FFF2-40B4-BE49-F238E27FC236}">
              <a16:creationId xmlns:a16="http://schemas.microsoft.com/office/drawing/2014/main" id="{71744263-2CD1-40B1-9F26-691CBCCFBCB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a:extLst>
            <a:ext uri="{FF2B5EF4-FFF2-40B4-BE49-F238E27FC236}">
              <a16:creationId xmlns:a16="http://schemas.microsoft.com/office/drawing/2014/main" id="{11D3E14B-05BB-492E-AA1D-77732E5F787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a:extLst>
            <a:ext uri="{FF2B5EF4-FFF2-40B4-BE49-F238E27FC236}">
              <a16:creationId xmlns:a16="http://schemas.microsoft.com/office/drawing/2014/main" id="{7FA868DA-C6F2-49AF-9602-9F69608BE16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a:extLst>
            <a:ext uri="{FF2B5EF4-FFF2-40B4-BE49-F238E27FC236}">
              <a16:creationId xmlns:a16="http://schemas.microsoft.com/office/drawing/2014/main" id="{6A96AAF6-6C71-4E56-95AB-564EAF4DB7F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a:extLst>
            <a:ext uri="{FF2B5EF4-FFF2-40B4-BE49-F238E27FC236}">
              <a16:creationId xmlns:a16="http://schemas.microsoft.com/office/drawing/2014/main" id="{919FC3C2-44C7-47C4-9B7B-E0118FFBAEF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a:extLst>
            <a:ext uri="{FF2B5EF4-FFF2-40B4-BE49-F238E27FC236}">
              <a16:creationId xmlns:a16="http://schemas.microsoft.com/office/drawing/2014/main" id="{BA5B19A8-9C6C-4D54-B9A8-ABF104864F3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a:extLst>
            <a:ext uri="{FF2B5EF4-FFF2-40B4-BE49-F238E27FC236}">
              <a16:creationId xmlns:a16="http://schemas.microsoft.com/office/drawing/2014/main" id="{F06C741C-3103-4C58-AA18-9A00A910281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4" name="テキスト ボックス 653">
          <a:extLst>
            <a:ext uri="{FF2B5EF4-FFF2-40B4-BE49-F238E27FC236}">
              <a16:creationId xmlns:a16="http://schemas.microsoft.com/office/drawing/2014/main" id="{1642F425-5487-473A-8933-B4C04D1DEDA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5" name="直線コネクタ 654">
          <a:extLst>
            <a:ext uri="{FF2B5EF4-FFF2-40B4-BE49-F238E27FC236}">
              <a16:creationId xmlns:a16="http://schemas.microsoft.com/office/drawing/2014/main" id="{986C198E-F594-4889-A5F7-2FCCDE8273E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56" name="直線コネクタ 655">
          <a:extLst>
            <a:ext uri="{FF2B5EF4-FFF2-40B4-BE49-F238E27FC236}">
              <a16:creationId xmlns:a16="http://schemas.microsoft.com/office/drawing/2014/main" id="{04F10D8A-56E7-401D-A810-D18D81C916E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57" name="テキスト ボックス 656">
          <a:extLst>
            <a:ext uri="{FF2B5EF4-FFF2-40B4-BE49-F238E27FC236}">
              <a16:creationId xmlns:a16="http://schemas.microsoft.com/office/drawing/2014/main" id="{23265C14-4DA2-415F-843E-8FC664E7AF6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58" name="直線コネクタ 657">
          <a:extLst>
            <a:ext uri="{FF2B5EF4-FFF2-40B4-BE49-F238E27FC236}">
              <a16:creationId xmlns:a16="http://schemas.microsoft.com/office/drawing/2014/main" id="{E7B393A4-F5A3-4286-9A84-299C390488A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59" name="テキスト ボックス 658">
          <a:extLst>
            <a:ext uri="{FF2B5EF4-FFF2-40B4-BE49-F238E27FC236}">
              <a16:creationId xmlns:a16="http://schemas.microsoft.com/office/drawing/2014/main" id="{206FC0D9-8F97-4A3C-9F05-669262C1782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60" name="直線コネクタ 659">
          <a:extLst>
            <a:ext uri="{FF2B5EF4-FFF2-40B4-BE49-F238E27FC236}">
              <a16:creationId xmlns:a16="http://schemas.microsoft.com/office/drawing/2014/main" id="{CF826A9F-B4EA-44E6-84D0-011C3C78EFE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61" name="テキスト ボックス 660">
          <a:extLst>
            <a:ext uri="{FF2B5EF4-FFF2-40B4-BE49-F238E27FC236}">
              <a16:creationId xmlns:a16="http://schemas.microsoft.com/office/drawing/2014/main" id="{15B69F5F-94C9-4FFD-AFD5-7EB1153F60C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62" name="直線コネクタ 661">
          <a:extLst>
            <a:ext uri="{FF2B5EF4-FFF2-40B4-BE49-F238E27FC236}">
              <a16:creationId xmlns:a16="http://schemas.microsoft.com/office/drawing/2014/main" id="{E2BA03A0-0C48-4970-98E7-70864CDA7FA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63" name="テキスト ボックス 662">
          <a:extLst>
            <a:ext uri="{FF2B5EF4-FFF2-40B4-BE49-F238E27FC236}">
              <a16:creationId xmlns:a16="http://schemas.microsoft.com/office/drawing/2014/main" id="{4A3ED96F-73E5-444E-83B7-7604FD4C38E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4" name="直線コネクタ 663">
          <a:extLst>
            <a:ext uri="{FF2B5EF4-FFF2-40B4-BE49-F238E27FC236}">
              <a16:creationId xmlns:a16="http://schemas.microsoft.com/office/drawing/2014/main" id="{1BAB221B-AB72-4ED5-A71A-27FB96F714A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5" name="テキスト ボックス 664">
          <a:extLst>
            <a:ext uri="{FF2B5EF4-FFF2-40B4-BE49-F238E27FC236}">
              <a16:creationId xmlns:a16="http://schemas.microsoft.com/office/drawing/2014/main" id="{B86FE709-731F-49AA-BDB4-06601888F48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6" name="【公民館】&#10;一人当たり面積グラフ枠">
          <a:extLst>
            <a:ext uri="{FF2B5EF4-FFF2-40B4-BE49-F238E27FC236}">
              <a16:creationId xmlns:a16="http://schemas.microsoft.com/office/drawing/2014/main" id="{D6ED1F90-B07B-4313-BE92-50556C60486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667" name="直線コネクタ 666">
          <a:extLst>
            <a:ext uri="{FF2B5EF4-FFF2-40B4-BE49-F238E27FC236}">
              <a16:creationId xmlns:a16="http://schemas.microsoft.com/office/drawing/2014/main" id="{F2DF4A18-7CE2-4D65-B9C4-77575FC8C3D0}"/>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668" name="【公民館】&#10;一人当たり面積最小値テキスト">
          <a:extLst>
            <a:ext uri="{FF2B5EF4-FFF2-40B4-BE49-F238E27FC236}">
              <a16:creationId xmlns:a16="http://schemas.microsoft.com/office/drawing/2014/main" id="{CF807BC0-CD41-43E9-8D1E-83D037B417E1}"/>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669" name="直線コネクタ 668">
          <a:extLst>
            <a:ext uri="{FF2B5EF4-FFF2-40B4-BE49-F238E27FC236}">
              <a16:creationId xmlns:a16="http://schemas.microsoft.com/office/drawing/2014/main" id="{2E2E5D55-2449-46C1-80F6-9209425E4CDA}"/>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670" name="【公民館】&#10;一人当たり面積最大値テキスト">
          <a:extLst>
            <a:ext uri="{FF2B5EF4-FFF2-40B4-BE49-F238E27FC236}">
              <a16:creationId xmlns:a16="http://schemas.microsoft.com/office/drawing/2014/main" id="{ABA64A2E-9ED1-4511-BC64-9ABE67ECBEF7}"/>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671" name="直線コネクタ 670">
          <a:extLst>
            <a:ext uri="{FF2B5EF4-FFF2-40B4-BE49-F238E27FC236}">
              <a16:creationId xmlns:a16="http://schemas.microsoft.com/office/drawing/2014/main" id="{97F336FB-91AD-41C9-9053-791E9B2C91CA}"/>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672" name="【公民館】&#10;一人当たり面積平均値テキスト">
          <a:extLst>
            <a:ext uri="{FF2B5EF4-FFF2-40B4-BE49-F238E27FC236}">
              <a16:creationId xmlns:a16="http://schemas.microsoft.com/office/drawing/2014/main" id="{05FEC688-3A00-4984-9E92-FA6B4AE683FA}"/>
            </a:ext>
          </a:extLst>
        </xdr:cNvPr>
        <xdr:cNvSpPr txBox="1"/>
      </xdr:nvSpPr>
      <xdr:spPr>
        <a:xfrm>
          <a:off x="22199600" y="1810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673" name="フローチャート: 判断 672">
          <a:extLst>
            <a:ext uri="{FF2B5EF4-FFF2-40B4-BE49-F238E27FC236}">
              <a16:creationId xmlns:a16="http://schemas.microsoft.com/office/drawing/2014/main" id="{69F352FC-480D-4481-9E2E-F9076E7ECF73}"/>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674" name="フローチャート: 判断 673">
          <a:extLst>
            <a:ext uri="{FF2B5EF4-FFF2-40B4-BE49-F238E27FC236}">
              <a16:creationId xmlns:a16="http://schemas.microsoft.com/office/drawing/2014/main" id="{F53CD7E9-E0D9-4F8C-ABF9-350F74A210C6}"/>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675" name="フローチャート: 判断 674">
          <a:extLst>
            <a:ext uri="{FF2B5EF4-FFF2-40B4-BE49-F238E27FC236}">
              <a16:creationId xmlns:a16="http://schemas.microsoft.com/office/drawing/2014/main" id="{DDC14926-FAA2-4494-B98F-DA110E8C3EF1}"/>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676" name="フローチャート: 判断 675">
          <a:extLst>
            <a:ext uri="{FF2B5EF4-FFF2-40B4-BE49-F238E27FC236}">
              <a16:creationId xmlns:a16="http://schemas.microsoft.com/office/drawing/2014/main" id="{6434985C-159B-4A9F-A733-85A32AE13D03}"/>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677" name="フローチャート: 判断 676">
          <a:extLst>
            <a:ext uri="{FF2B5EF4-FFF2-40B4-BE49-F238E27FC236}">
              <a16:creationId xmlns:a16="http://schemas.microsoft.com/office/drawing/2014/main" id="{16962980-6548-43A8-A116-F61CD5587CA1}"/>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CF9BA2F1-95C2-4CC6-8CD5-89998F901A0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5866E79E-92FB-45DD-BD4E-21720FC6266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5AB85EC-A533-4F24-9210-2E8B86BA711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F9E4A584-087C-4D69-878E-83338B83F5E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C0F10DC9-E978-4304-B13E-BE5563EA6A8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34544</xdr:rowOff>
    </xdr:from>
    <xdr:to>
      <xdr:col>116</xdr:col>
      <xdr:colOff>114300</xdr:colOff>
      <xdr:row>105</xdr:row>
      <xdr:rowOff>136144</xdr:rowOff>
    </xdr:to>
    <xdr:sp macro="" textlink="">
      <xdr:nvSpPr>
        <xdr:cNvPr id="683" name="楕円 682">
          <a:extLst>
            <a:ext uri="{FF2B5EF4-FFF2-40B4-BE49-F238E27FC236}">
              <a16:creationId xmlns:a16="http://schemas.microsoft.com/office/drawing/2014/main" id="{DAA094B8-C2AA-444F-8754-706CF530A3D2}"/>
            </a:ext>
          </a:extLst>
        </xdr:cNvPr>
        <xdr:cNvSpPr/>
      </xdr:nvSpPr>
      <xdr:spPr>
        <a:xfrm>
          <a:off x="22110700" y="180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57421</xdr:rowOff>
    </xdr:from>
    <xdr:ext cx="469744" cy="259045"/>
    <xdr:sp macro="" textlink="">
      <xdr:nvSpPr>
        <xdr:cNvPr id="684" name="【公民館】&#10;一人当たり面積該当値テキスト">
          <a:extLst>
            <a:ext uri="{FF2B5EF4-FFF2-40B4-BE49-F238E27FC236}">
              <a16:creationId xmlns:a16="http://schemas.microsoft.com/office/drawing/2014/main" id="{4DAE822A-61D4-426F-858B-FA7696FB72B1}"/>
            </a:ext>
          </a:extLst>
        </xdr:cNvPr>
        <xdr:cNvSpPr txBox="1"/>
      </xdr:nvSpPr>
      <xdr:spPr>
        <a:xfrm>
          <a:off x="22199600" y="178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7113</xdr:rowOff>
    </xdr:from>
    <xdr:to>
      <xdr:col>112</xdr:col>
      <xdr:colOff>38100</xdr:colOff>
      <xdr:row>106</xdr:row>
      <xdr:rowOff>108713</xdr:rowOff>
    </xdr:to>
    <xdr:sp macro="" textlink="">
      <xdr:nvSpPr>
        <xdr:cNvPr id="685" name="楕円 684">
          <a:extLst>
            <a:ext uri="{FF2B5EF4-FFF2-40B4-BE49-F238E27FC236}">
              <a16:creationId xmlns:a16="http://schemas.microsoft.com/office/drawing/2014/main" id="{C47AD7D4-2CA2-4A10-9B83-4C0B782E52DF}"/>
            </a:ext>
          </a:extLst>
        </xdr:cNvPr>
        <xdr:cNvSpPr/>
      </xdr:nvSpPr>
      <xdr:spPr>
        <a:xfrm>
          <a:off x="21272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85344</xdr:rowOff>
    </xdr:from>
    <xdr:to>
      <xdr:col>116</xdr:col>
      <xdr:colOff>63500</xdr:colOff>
      <xdr:row>106</xdr:row>
      <xdr:rowOff>57913</xdr:rowOff>
    </xdr:to>
    <xdr:cxnSp macro="">
      <xdr:nvCxnSpPr>
        <xdr:cNvPr id="686" name="直線コネクタ 685">
          <a:extLst>
            <a:ext uri="{FF2B5EF4-FFF2-40B4-BE49-F238E27FC236}">
              <a16:creationId xmlns:a16="http://schemas.microsoft.com/office/drawing/2014/main" id="{939A8476-231D-44EE-8AD4-10A85D5AFC91}"/>
            </a:ext>
          </a:extLst>
        </xdr:cNvPr>
        <xdr:cNvCxnSpPr/>
      </xdr:nvCxnSpPr>
      <xdr:spPr>
        <a:xfrm flipV="1">
          <a:off x="21323300" y="18087594"/>
          <a:ext cx="838200" cy="14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xdr:rowOff>
    </xdr:from>
    <xdr:to>
      <xdr:col>107</xdr:col>
      <xdr:colOff>101600</xdr:colOff>
      <xdr:row>106</xdr:row>
      <xdr:rowOff>117856</xdr:rowOff>
    </xdr:to>
    <xdr:sp macro="" textlink="">
      <xdr:nvSpPr>
        <xdr:cNvPr id="687" name="楕円 686">
          <a:extLst>
            <a:ext uri="{FF2B5EF4-FFF2-40B4-BE49-F238E27FC236}">
              <a16:creationId xmlns:a16="http://schemas.microsoft.com/office/drawing/2014/main" id="{D0402B2E-2979-4370-82E0-51F93C0904D1}"/>
            </a:ext>
          </a:extLst>
        </xdr:cNvPr>
        <xdr:cNvSpPr/>
      </xdr:nvSpPr>
      <xdr:spPr>
        <a:xfrm>
          <a:off x="20383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57913</xdr:rowOff>
    </xdr:from>
    <xdr:to>
      <xdr:col>111</xdr:col>
      <xdr:colOff>177800</xdr:colOff>
      <xdr:row>106</xdr:row>
      <xdr:rowOff>67056</xdr:rowOff>
    </xdr:to>
    <xdr:cxnSp macro="">
      <xdr:nvCxnSpPr>
        <xdr:cNvPr id="688" name="直線コネクタ 687">
          <a:extLst>
            <a:ext uri="{FF2B5EF4-FFF2-40B4-BE49-F238E27FC236}">
              <a16:creationId xmlns:a16="http://schemas.microsoft.com/office/drawing/2014/main" id="{DFFAB2BF-6E3A-4FED-BEB9-1F7E5FC5FE7B}"/>
            </a:ext>
          </a:extLst>
        </xdr:cNvPr>
        <xdr:cNvCxnSpPr/>
      </xdr:nvCxnSpPr>
      <xdr:spPr>
        <a:xfrm flipV="1">
          <a:off x="20434300" y="182316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689" name="n_1aveValue【公民館】&#10;一人当たり面積">
          <a:extLst>
            <a:ext uri="{FF2B5EF4-FFF2-40B4-BE49-F238E27FC236}">
              <a16:creationId xmlns:a16="http://schemas.microsoft.com/office/drawing/2014/main" id="{35A69CCB-85A1-4169-A96F-C340A2B1DF1F}"/>
            </a:ext>
          </a:extLst>
        </xdr:cNvPr>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690" name="n_2aveValue【公民館】&#10;一人当たり面積">
          <a:extLst>
            <a:ext uri="{FF2B5EF4-FFF2-40B4-BE49-F238E27FC236}">
              <a16:creationId xmlns:a16="http://schemas.microsoft.com/office/drawing/2014/main" id="{8C115F83-955D-4C30-A835-1C64B95C5833}"/>
            </a:ext>
          </a:extLst>
        </xdr:cNvPr>
        <xdr:cNvSpPr txBox="1"/>
      </xdr:nvSpPr>
      <xdr:spPr>
        <a:xfrm>
          <a:off x="20199427" y="179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691" name="n_3aveValue【公民館】&#10;一人当たり面積">
          <a:extLst>
            <a:ext uri="{FF2B5EF4-FFF2-40B4-BE49-F238E27FC236}">
              <a16:creationId xmlns:a16="http://schemas.microsoft.com/office/drawing/2014/main" id="{4B448FAB-AE48-4B8C-B942-4B78F2F1C06B}"/>
            </a:ext>
          </a:extLst>
        </xdr:cNvPr>
        <xdr:cNvSpPr txBox="1"/>
      </xdr:nvSpPr>
      <xdr:spPr>
        <a:xfrm>
          <a:off x="19310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692" name="n_4aveValue【公民館】&#10;一人当たり面積">
          <a:extLst>
            <a:ext uri="{FF2B5EF4-FFF2-40B4-BE49-F238E27FC236}">
              <a16:creationId xmlns:a16="http://schemas.microsoft.com/office/drawing/2014/main" id="{BFB3652D-8532-417E-95AC-9FDC64C1969A}"/>
            </a:ext>
          </a:extLst>
        </xdr:cNvPr>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99840</xdr:rowOff>
    </xdr:from>
    <xdr:ext cx="469744" cy="259045"/>
    <xdr:sp macro="" textlink="">
      <xdr:nvSpPr>
        <xdr:cNvPr id="693" name="n_1mainValue【公民館】&#10;一人当たり面積">
          <a:extLst>
            <a:ext uri="{FF2B5EF4-FFF2-40B4-BE49-F238E27FC236}">
              <a16:creationId xmlns:a16="http://schemas.microsoft.com/office/drawing/2014/main" id="{27C2301A-298E-439A-B36A-1A8041666C57}"/>
            </a:ext>
          </a:extLst>
        </xdr:cNvPr>
        <xdr:cNvSpPr txBox="1"/>
      </xdr:nvSpPr>
      <xdr:spPr>
        <a:xfrm>
          <a:off x="210757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108983</xdr:rowOff>
    </xdr:from>
    <xdr:ext cx="469744" cy="259045"/>
    <xdr:sp macro="" textlink="">
      <xdr:nvSpPr>
        <xdr:cNvPr id="694" name="n_2mainValue【公民館】&#10;一人当たり面積">
          <a:extLst>
            <a:ext uri="{FF2B5EF4-FFF2-40B4-BE49-F238E27FC236}">
              <a16:creationId xmlns:a16="http://schemas.microsoft.com/office/drawing/2014/main" id="{44DE73A0-BE1D-4D33-8782-8809969917A0}"/>
            </a:ext>
          </a:extLst>
        </xdr:cNvPr>
        <xdr:cNvSpPr txBox="1"/>
      </xdr:nvSpPr>
      <xdr:spPr>
        <a:xfrm>
          <a:off x="20199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5" name="正方形/長方形 694">
          <a:extLst>
            <a:ext uri="{FF2B5EF4-FFF2-40B4-BE49-F238E27FC236}">
              <a16:creationId xmlns:a16="http://schemas.microsoft.com/office/drawing/2014/main" id="{86995A59-8017-481C-9186-5B8DBE6FB70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6" name="正方形/長方形 695">
          <a:extLst>
            <a:ext uri="{FF2B5EF4-FFF2-40B4-BE49-F238E27FC236}">
              <a16:creationId xmlns:a16="http://schemas.microsoft.com/office/drawing/2014/main" id="{48FC0A2B-5826-4BFD-B38B-34ED2D12994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7" name="テキスト ボックス 696">
          <a:extLst>
            <a:ext uri="{FF2B5EF4-FFF2-40B4-BE49-F238E27FC236}">
              <a16:creationId xmlns:a16="http://schemas.microsoft.com/office/drawing/2014/main" id="{0BB38967-5EF0-4818-94BA-593E0E5E43D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建物資産で類似団体と比較して有形固定資産減価償却率が高くなっている施設は、学校施設、保育所、公民館である。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学校施設については小中学校の老朽化が進んでいるため、令和２年度に策定した個別施設計画に基づく長寿命化対策と令和６年に策定した中学校適正化方針に沿った適正化に取り組んでいく。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建物施設については、今後策定する公共施設再編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アクションプラン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に沿っ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て、長寿命化、更新や集約化、用途の変更や廃止等による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適正化を図る。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インフラ資産では橋りょう、トンネルで有形固定資産減価償却率が類似団体よりも高くなっている。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架設後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年以上経過する橋が全体の過半を占めるため、今後は補修などの維持管理・更新費用が増加することが予想される。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個別施設計画に基づき、橋りょうの長寿命化や 補修・更新に係る費用の縮減と平準化を図る。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3BD6AED-2544-4CDB-B385-4AC82F470A8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8C754F-9948-4006-909C-B1FC8C9523C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2380C53-0624-4788-8697-76F76386876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4A8227D-2F53-4BA8-9034-BF614CBEA36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新潟県加茂市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9D7F23F-AF93-44F1-AAA9-0323DFFBDE5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8009C99-8521-474F-B05E-FBE75A01717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19F8178-5505-40F0-8924-000E46B157F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084447F-E43C-4FC6-B9BA-5484EF124BE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8C1DA04-6706-4CBF-A1AF-33C2292D022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A144584-136A-49F7-919F-4C444AD9567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24,569
24,461
133.72
13,800,409
13,136,389
605,138
7,354,258
9,545,427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7E56D27-A5E9-41C4-87F1-02BB16EDA1A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5C6F9A9-D8C1-424B-88E2-ADAF8370C2B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1ACC8DB-58F1-4902-A0EC-7FC253DA85D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9E57758-35AE-4B98-98B5-E11015DE8F0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A2ACA42-B1A4-4FEB-AFB7-42FC8858D5C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5E2B6AC-4FAC-4160-AE67-20C1E07F1F6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212DF40-4985-4F1D-8B95-C896621F3A8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87E81A7-7443-4EF5-8542-224F1E85141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27A7979-AFAE-483D-A9A9-E09FBA1196D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2DB1341-415E-4B39-BC14-E874EE5828F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6906D92-4D84-4536-930E-A6A31470DFB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87AA054-4C5D-46C9-AA84-098492F6B61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DB361F7-A4C4-4D42-AA50-D28E0E768BE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09BDD06-E705-4621-9C67-2064EA94555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40BFEB7-5E6D-4CE2-8ECF-0A3882DFE7D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231AF87-5910-425E-8609-ADC0B9B934E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AD818A8-319C-4645-93B5-CC881C21A86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DA6E7A9-7319-4178-BA7F-933AABFBD3F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D2847DB-0C93-4BA3-8AAA-DA040FCB5C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D945A68-12C5-4C61-AE98-E95294ACFDE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6E366DE-0CC5-4E92-98AE-3FEF424F552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BF44F3A-4084-49BC-AAD7-C74516B96AE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031568D-6570-40FD-898D-A64346A04DD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F79943D-ADD1-4305-B133-0F39F6C032D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98B8D00-C4A3-4E4C-9240-F9E67228BE5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00853AD-B338-49AB-B747-B7F72A834AC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A6389D7-02DD-4841-A086-A66452223C1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3DDB69E-E8DD-4A0C-B15B-0B5BA61FB41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A2202D0-F0DD-41DD-B236-29A7078E85A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ECBBD60-A0E3-46DF-B4B8-2229DE990BC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BEECEAC-D3A2-41A3-993D-5D01C974938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1F05255-6264-4588-B022-2491DFBC402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DB55F4D-10E4-4706-BFA9-1ACC0ABBA35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835E709-84C3-4CE3-9FB5-142AF39EE33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F726D50-F284-40B6-9AA1-CB3A7485EC4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89C3598-500B-496F-8D67-3B2A4778CD4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13FDEA3-3FF5-4EC9-89D8-052331200CF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EBF5EC9-DE34-4D87-8BB9-7C02C6893F1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40BE208-DC3A-4638-B230-1C1B8E96DCC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D068724-79B5-4762-9D90-84C7BA77F55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9718879-EC01-4B90-B7AB-7CA7DAA7ECD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6E77D23C-608D-45E4-93E2-AF958222F4E3}"/>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51B75D6-28CA-4B88-86E2-190699465B7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78870705-B22E-4224-811B-3443F440A33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CC84A69F-32CF-4DDD-9D5A-BC037ABCE638}"/>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37804CF2-1B5E-4F21-B9F5-1473E0FF066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D4882901-3E7F-4B9D-A6C8-A1F23BB44772}"/>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3C15093D-C959-40D4-BB6D-BDD848932553}"/>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9A9DFC3B-EEBD-4B9D-9EFC-CDFAF6520D09}"/>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C41155C8-E26D-4A9F-ADAF-F444917A00CA}"/>
            </a:ext>
          </a:extLst>
        </xdr:cNvPr>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7CBC39A3-F758-4A0B-B6F0-2E09F2F2C0F9}"/>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3214E15F-EF40-46FA-979F-97164C035152}"/>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9AC66174-667E-44DB-B2A6-489A6FFA3C5B}"/>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D3D3861E-DB74-4EB2-99BF-EB3F10624365}"/>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7AEE7861-E818-4217-A422-67CA998D3CB7}"/>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FA99901-A0F4-4779-BFC3-787CD4869A3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ABE55FA-48CB-48AA-B572-9871DE9A2CF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CC6510A-6A7A-4586-AA8F-51BE0A13E58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10234EF-2E38-404D-B323-D2574202A5C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5FB9A9C-3F1A-4085-B334-8AD8CE0F69B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110490</xdr:rowOff>
    </xdr:from>
    <xdr:to>
      <xdr:col>24</xdr:col>
      <xdr:colOff>114300</xdr:colOff>
      <xdr:row>38</xdr:row>
      <xdr:rowOff>40640</xdr:rowOff>
    </xdr:to>
    <xdr:sp macro="" textlink="">
      <xdr:nvSpPr>
        <xdr:cNvPr id="72" name="楕円 71">
          <a:extLst>
            <a:ext uri="{FF2B5EF4-FFF2-40B4-BE49-F238E27FC236}">
              <a16:creationId xmlns:a16="http://schemas.microsoft.com/office/drawing/2014/main" id="{2F10957C-C2AB-4119-A723-844AFB8D3366}"/>
            </a:ext>
          </a:extLst>
        </xdr:cNvPr>
        <xdr:cNvSpPr/>
      </xdr:nvSpPr>
      <xdr:spPr>
        <a:xfrm>
          <a:off x="45847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88917</xdr:rowOff>
    </xdr:from>
    <xdr:ext cx="405111" cy="259045"/>
    <xdr:sp macro="" textlink="">
      <xdr:nvSpPr>
        <xdr:cNvPr id="73" name="【図書館】&#10;有形固定資産減価償却率該当値テキスト">
          <a:extLst>
            <a:ext uri="{FF2B5EF4-FFF2-40B4-BE49-F238E27FC236}">
              <a16:creationId xmlns:a16="http://schemas.microsoft.com/office/drawing/2014/main" id="{B8D87DC7-0B3E-4F8C-B51A-17F871B02C42}"/>
            </a:ext>
          </a:extLst>
        </xdr:cNvPr>
        <xdr:cNvSpPr txBox="1"/>
      </xdr:nvSpPr>
      <xdr:spPr>
        <a:xfrm>
          <a:off x="4673600"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4" name="楕円 73">
          <a:extLst>
            <a:ext uri="{FF2B5EF4-FFF2-40B4-BE49-F238E27FC236}">
              <a16:creationId xmlns:a16="http://schemas.microsoft.com/office/drawing/2014/main" id="{661AB83A-BEBF-4A19-A060-633F7CE33528}"/>
            </a:ext>
          </a:extLst>
        </xdr:cNvPr>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37</xdr:row>
      <xdr:rowOff>161290</xdr:rowOff>
    </xdr:to>
    <xdr:cxnSp macro="">
      <xdr:nvCxnSpPr>
        <xdr:cNvPr id="75" name="直線コネクタ 74">
          <a:extLst>
            <a:ext uri="{FF2B5EF4-FFF2-40B4-BE49-F238E27FC236}">
              <a16:creationId xmlns:a16="http://schemas.microsoft.com/office/drawing/2014/main" id="{FAC0B444-2A97-4B80-9DBC-8F4E53907187}"/>
            </a:ext>
          </a:extLst>
        </xdr:cNvPr>
        <xdr:cNvCxnSpPr/>
      </xdr:nvCxnSpPr>
      <xdr:spPr>
        <a:xfrm>
          <a:off x="3797300" y="647700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53340</xdr:rowOff>
    </xdr:from>
    <xdr:to>
      <xdr:col>15</xdr:col>
      <xdr:colOff>101600</xdr:colOff>
      <xdr:row>37</xdr:row>
      <xdr:rowOff>154940</xdr:rowOff>
    </xdr:to>
    <xdr:sp macro="" textlink="">
      <xdr:nvSpPr>
        <xdr:cNvPr id="76" name="楕円 75">
          <a:extLst>
            <a:ext uri="{FF2B5EF4-FFF2-40B4-BE49-F238E27FC236}">
              <a16:creationId xmlns:a16="http://schemas.microsoft.com/office/drawing/2014/main" id="{3A2319E9-5DCE-421A-8F47-A600CD266B16}"/>
            </a:ext>
          </a:extLst>
        </xdr:cNvPr>
        <xdr:cNvSpPr/>
      </xdr:nvSpPr>
      <xdr:spPr>
        <a:xfrm>
          <a:off x="28575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104140</xdr:rowOff>
    </xdr:from>
    <xdr:to>
      <xdr:col>19</xdr:col>
      <xdr:colOff>177800</xdr:colOff>
      <xdr:row>37</xdr:row>
      <xdr:rowOff>133350</xdr:rowOff>
    </xdr:to>
    <xdr:cxnSp macro="">
      <xdr:nvCxnSpPr>
        <xdr:cNvPr id="77" name="直線コネクタ 76">
          <a:extLst>
            <a:ext uri="{FF2B5EF4-FFF2-40B4-BE49-F238E27FC236}">
              <a16:creationId xmlns:a16="http://schemas.microsoft.com/office/drawing/2014/main" id="{054AECC9-7C01-4939-A0C1-A9DD241B264A}"/>
            </a:ext>
          </a:extLst>
        </xdr:cNvPr>
        <xdr:cNvCxnSpPr/>
      </xdr:nvCxnSpPr>
      <xdr:spPr>
        <a:xfrm>
          <a:off x="2908300" y="644779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24130</xdr:rowOff>
    </xdr:from>
    <xdr:to>
      <xdr:col>10</xdr:col>
      <xdr:colOff>165100</xdr:colOff>
      <xdr:row>37</xdr:row>
      <xdr:rowOff>125730</xdr:rowOff>
    </xdr:to>
    <xdr:sp macro="" textlink="">
      <xdr:nvSpPr>
        <xdr:cNvPr id="78" name="楕円 77">
          <a:extLst>
            <a:ext uri="{FF2B5EF4-FFF2-40B4-BE49-F238E27FC236}">
              <a16:creationId xmlns:a16="http://schemas.microsoft.com/office/drawing/2014/main" id="{ED5E34EE-B1FF-45A0-AA07-93068D57B258}"/>
            </a:ext>
          </a:extLst>
        </xdr:cNvPr>
        <xdr:cNvSpPr/>
      </xdr:nvSpPr>
      <xdr:spPr>
        <a:xfrm>
          <a:off x="19685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74930</xdr:rowOff>
    </xdr:from>
    <xdr:to>
      <xdr:col>15</xdr:col>
      <xdr:colOff>50800</xdr:colOff>
      <xdr:row>37</xdr:row>
      <xdr:rowOff>104140</xdr:rowOff>
    </xdr:to>
    <xdr:cxnSp macro="">
      <xdr:nvCxnSpPr>
        <xdr:cNvPr id="79" name="直線コネクタ 78">
          <a:extLst>
            <a:ext uri="{FF2B5EF4-FFF2-40B4-BE49-F238E27FC236}">
              <a16:creationId xmlns:a16="http://schemas.microsoft.com/office/drawing/2014/main" id="{20B934DC-806A-4FE4-AF31-CE2ABD536CF1}"/>
            </a:ext>
          </a:extLst>
        </xdr:cNvPr>
        <xdr:cNvCxnSpPr/>
      </xdr:nvCxnSpPr>
      <xdr:spPr>
        <a:xfrm>
          <a:off x="2019300" y="641858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0" name="n_1aveValue【図書館】&#10;有形固定資産減価償却率">
          <a:extLst>
            <a:ext uri="{FF2B5EF4-FFF2-40B4-BE49-F238E27FC236}">
              <a16:creationId xmlns:a16="http://schemas.microsoft.com/office/drawing/2014/main" id="{209BEC03-58BB-4EF5-871C-8B530408218F}"/>
            </a:ext>
          </a:extLst>
        </xdr:cNvPr>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1" name="n_2aveValue【図書館】&#10;有形固定資産減価償却率">
          <a:extLst>
            <a:ext uri="{FF2B5EF4-FFF2-40B4-BE49-F238E27FC236}">
              <a16:creationId xmlns:a16="http://schemas.microsoft.com/office/drawing/2014/main" id="{67286F62-0BC9-4A40-B9BB-17B732B9BCF5}"/>
            </a:ext>
          </a:extLst>
        </xdr:cNvPr>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2" name="n_3aveValue【図書館】&#10;有形固定資産減価償却率">
          <a:extLst>
            <a:ext uri="{FF2B5EF4-FFF2-40B4-BE49-F238E27FC236}">
              <a16:creationId xmlns:a16="http://schemas.microsoft.com/office/drawing/2014/main" id="{CE4130A2-667A-44F8-B7A7-358610FD9342}"/>
            </a:ext>
          </a:extLst>
        </xdr:cNvPr>
        <xdr:cNvSpPr txBox="1"/>
      </xdr:nvSpPr>
      <xdr:spPr>
        <a:xfrm>
          <a:off x="1816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3" name="n_4aveValue【図書館】&#10;有形固定資産減価償却率">
          <a:extLst>
            <a:ext uri="{FF2B5EF4-FFF2-40B4-BE49-F238E27FC236}">
              <a16:creationId xmlns:a16="http://schemas.microsoft.com/office/drawing/2014/main" id="{DDDFBFA1-0E73-4101-96D4-0104DF1FA996}"/>
            </a:ext>
          </a:extLst>
        </xdr:cNvPr>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3827</xdr:rowOff>
    </xdr:from>
    <xdr:ext cx="405111" cy="259045"/>
    <xdr:sp macro="" textlink="">
      <xdr:nvSpPr>
        <xdr:cNvPr id="84" name="n_1mainValue【図書館】&#10;有形固定資産減価償却率">
          <a:extLst>
            <a:ext uri="{FF2B5EF4-FFF2-40B4-BE49-F238E27FC236}">
              <a16:creationId xmlns:a16="http://schemas.microsoft.com/office/drawing/2014/main" id="{A14CC64B-834B-4C87-A8C3-73C10458F2CA}"/>
            </a:ext>
          </a:extLst>
        </xdr:cNvPr>
        <xdr:cNvSpPr txBox="1"/>
      </xdr:nvSpPr>
      <xdr:spPr>
        <a:xfrm>
          <a:off x="3582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146067</xdr:rowOff>
    </xdr:from>
    <xdr:ext cx="405111" cy="259045"/>
    <xdr:sp macro="" textlink="">
      <xdr:nvSpPr>
        <xdr:cNvPr id="85" name="n_2mainValue【図書館】&#10;有形固定資産減価償却率">
          <a:extLst>
            <a:ext uri="{FF2B5EF4-FFF2-40B4-BE49-F238E27FC236}">
              <a16:creationId xmlns:a16="http://schemas.microsoft.com/office/drawing/2014/main" id="{F2271EE3-B370-42B6-BC0E-B75BB2AAE991}"/>
            </a:ext>
          </a:extLst>
        </xdr:cNvPr>
        <xdr:cNvSpPr txBox="1"/>
      </xdr:nvSpPr>
      <xdr:spPr>
        <a:xfrm>
          <a:off x="2705744" y="648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116857</xdr:rowOff>
    </xdr:from>
    <xdr:ext cx="405111" cy="259045"/>
    <xdr:sp macro="" textlink="">
      <xdr:nvSpPr>
        <xdr:cNvPr id="86" name="n_3mainValue【図書館】&#10;有形固定資産減価償却率">
          <a:extLst>
            <a:ext uri="{FF2B5EF4-FFF2-40B4-BE49-F238E27FC236}">
              <a16:creationId xmlns:a16="http://schemas.microsoft.com/office/drawing/2014/main" id="{8573FD87-D7F3-4EA1-96EC-F51A5E4C5980}"/>
            </a:ext>
          </a:extLst>
        </xdr:cNvPr>
        <xdr:cNvSpPr txBox="1"/>
      </xdr:nvSpPr>
      <xdr:spPr>
        <a:xfrm>
          <a:off x="1816744"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5F9AE4B3-819B-46E7-98BA-DCF76C41202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43BF733A-55EC-4DE6-AD8E-F07EED7FD43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BCBDA2B0-7A35-4201-BB1F-C3A998952ED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D7F12E98-2AEC-4214-A0A7-D5926D232D6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66935C95-6433-494E-86EA-423EBD91929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7B4E3F55-35F8-4BFF-BE8B-86D99F8B812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2833BD8B-31ED-4966-9E98-A968965EF6D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798E389D-1F3D-4116-BD1A-9419F1DB463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1DD9BF4C-6ACA-47CE-9176-69AC521D7E7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3427BE55-2ECF-4827-8CD3-C72D8EF3368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83C36100-BE23-4B83-9F6E-D339CC148C2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a:extLst>
            <a:ext uri="{FF2B5EF4-FFF2-40B4-BE49-F238E27FC236}">
              <a16:creationId xmlns:a16="http://schemas.microsoft.com/office/drawing/2014/main" id="{CC4F39D2-33FE-401B-A753-14D1FC41ECD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94D0932E-30E9-479C-A570-BD5E5D7C35A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a:extLst>
            <a:ext uri="{FF2B5EF4-FFF2-40B4-BE49-F238E27FC236}">
              <a16:creationId xmlns:a16="http://schemas.microsoft.com/office/drawing/2014/main" id="{A18BF10E-CEEB-4B63-B0B1-4F5A45124DB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E0CAB8F1-1DD5-481B-851C-AD936E7D4D3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07A629BA-A900-4060-9190-D34731B5E7D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830F41D7-9FBF-471C-9F46-E09CD0FA19F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a:extLst>
            <a:ext uri="{FF2B5EF4-FFF2-40B4-BE49-F238E27FC236}">
              <a16:creationId xmlns:a16="http://schemas.microsoft.com/office/drawing/2014/main" id="{808AD874-CFAA-402B-AA87-98AA841A3CC2}"/>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989DA70E-E27E-4906-8FCF-4F96C1EAE5D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a:extLst>
            <a:ext uri="{FF2B5EF4-FFF2-40B4-BE49-F238E27FC236}">
              <a16:creationId xmlns:a16="http://schemas.microsoft.com/office/drawing/2014/main" id="{3BFFAED3-13AB-4EF0-89B1-B9C935695CBB}"/>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9D55180C-F9C9-4A01-9EE3-AE7D69C2727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876CF686-30D5-40BF-BDA2-29DAE313D38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08C135C3-C5CD-4F08-B553-84AB899CC25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0" name="直線コネクタ 109">
          <a:extLst>
            <a:ext uri="{FF2B5EF4-FFF2-40B4-BE49-F238E27FC236}">
              <a16:creationId xmlns:a16="http://schemas.microsoft.com/office/drawing/2014/main" id="{D65D9C5D-91D2-4449-8060-6126C5813EA5}"/>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1" name="【図書館】&#10;一人当たり面積最小値テキスト">
          <a:extLst>
            <a:ext uri="{FF2B5EF4-FFF2-40B4-BE49-F238E27FC236}">
              <a16:creationId xmlns:a16="http://schemas.microsoft.com/office/drawing/2014/main" id="{DFDDD7E3-D3D5-4409-BC89-DDC97490F3E7}"/>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2" name="直線コネクタ 111">
          <a:extLst>
            <a:ext uri="{FF2B5EF4-FFF2-40B4-BE49-F238E27FC236}">
              <a16:creationId xmlns:a16="http://schemas.microsoft.com/office/drawing/2014/main" id="{7358590A-4F88-4B54-95EB-C526BE7D0E95}"/>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3" name="【図書館】&#10;一人当たり面積最大値テキスト">
          <a:extLst>
            <a:ext uri="{FF2B5EF4-FFF2-40B4-BE49-F238E27FC236}">
              <a16:creationId xmlns:a16="http://schemas.microsoft.com/office/drawing/2014/main" id="{BFFB9D90-60A1-48E3-BDCA-BF01B990458E}"/>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4" name="直線コネクタ 113">
          <a:extLst>
            <a:ext uri="{FF2B5EF4-FFF2-40B4-BE49-F238E27FC236}">
              <a16:creationId xmlns:a16="http://schemas.microsoft.com/office/drawing/2014/main" id="{2CA080CC-7AAA-4F73-A5AA-385634D581A8}"/>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5" name="【図書館】&#10;一人当たり面積平均値テキスト">
          <a:extLst>
            <a:ext uri="{FF2B5EF4-FFF2-40B4-BE49-F238E27FC236}">
              <a16:creationId xmlns:a16="http://schemas.microsoft.com/office/drawing/2014/main" id="{02C5ECCE-4EA5-4421-A8C1-699A6F9DFF73}"/>
            </a:ext>
          </a:extLst>
        </xdr:cNvPr>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6" name="フローチャート: 判断 115">
          <a:extLst>
            <a:ext uri="{FF2B5EF4-FFF2-40B4-BE49-F238E27FC236}">
              <a16:creationId xmlns:a16="http://schemas.microsoft.com/office/drawing/2014/main" id="{D5970F76-AD4C-4960-BF1B-02E84EE6F73A}"/>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17" name="フローチャート: 判断 116">
          <a:extLst>
            <a:ext uri="{FF2B5EF4-FFF2-40B4-BE49-F238E27FC236}">
              <a16:creationId xmlns:a16="http://schemas.microsoft.com/office/drawing/2014/main" id="{E8355108-2109-4729-BCCD-761F01BCD3AE}"/>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18" name="フローチャート: 判断 117">
          <a:extLst>
            <a:ext uri="{FF2B5EF4-FFF2-40B4-BE49-F238E27FC236}">
              <a16:creationId xmlns:a16="http://schemas.microsoft.com/office/drawing/2014/main" id="{C201A99C-4646-4ACE-AEEF-366945646AB9}"/>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19" name="フローチャート: 判断 118">
          <a:extLst>
            <a:ext uri="{FF2B5EF4-FFF2-40B4-BE49-F238E27FC236}">
              <a16:creationId xmlns:a16="http://schemas.microsoft.com/office/drawing/2014/main" id="{C4708777-F325-4A70-9ACC-12FCA898028C}"/>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0" name="フローチャート: 判断 119">
          <a:extLst>
            <a:ext uri="{FF2B5EF4-FFF2-40B4-BE49-F238E27FC236}">
              <a16:creationId xmlns:a16="http://schemas.microsoft.com/office/drawing/2014/main" id="{6222AE4D-E88D-47A5-ABC1-E27FF27993B9}"/>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8EDEA434-29D2-4E84-BDE4-6728E4C8DC2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800F293-5AF2-468C-90A9-9BB4011A035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B3B5FCC-B24E-4610-85C4-34A8C5A82DC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515F992-46F1-485F-A1AA-FE8C99715AE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0048BC1-0008-425F-A24C-9C0BBC1AAF6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158750</xdr:rowOff>
    </xdr:from>
    <xdr:to>
      <xdr:col>55</xdr:col>
      <xdr:colOff>50800</xdr:colOff>
      <xdr:row>38</xdr:row>
      <xdr:rowOff>88900</xdr:rowOff>
    </xdr:to>
    <xdr:sp macro="" textlink="">
      <xdr:nvSpPr>
        <xdr:cNvPr id="126" name="楕円 125">
          <a:extLst>
            <a:ext uri="{FF2B5EF4-FFF2-40B4-BE49-F238E27FC236}">
              <a16:creationId xmlns:a16="http://schemas.microsoft.com/office/drawing/2014/main" id="{6FE656AC-2B91-4C03-AB40-332EA8FAD6BB}"/>
            </a:ext>
          </a:extLst>
        </xdr:cNvPr>
        <xdr:cNvSpPr/>
      </xdr:nvSpPr>
      <xdr:spPr>
        <a:xfrm>
          <a:off x="10426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10177</xdr:rowOff>
    </xdr:from>
    <xdr:ext cx="469744" cy="259045"/>
    <xdr:sp macro="" textlink="">
      <xdr:nvSpPr>
        <xdr:cNvPr id="127" name="【図書館】&#10;一人当たり面積該当値テキスト">
          <a:extLst>
            <a:ext uri="{FF2B5EF4-FFF2-40B4-BE49-F238E27FC236}">
              <a16:creationId xmlns:a16="http://schemas.microsoft.com/office/drawing/2014/main" id="{AA93F520-177B-4704-BE03-59CD3D73EB10}"/>
            </a:ext>
          </a:extLst>
        </xdr:cNvPr>
        <xdr:cNvSpPr txBox="1"/>
      </xdr:nvSpPr>
      <xdr:spPr>
        <a:xfrm>
          <a:off x="10515600"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xdr:rowOff>
    </xdr:from>
    <xdr:to>
      <xdr:col>50</xdr:col>
      <xdr:colOff>165100</xdr:colOff>
      <xdr:row>38</xdr:row>
      <xdr:rowOff>104140</xdr:rowOff>
    </xdr:to>
    <xdr:sp macro="" textlink="">
      <xdr:nvSpPr>
        <xdr:cNvPr id="128" name="楕円 127">
          <a:extLst>
            <a:ext uri="{FF2B5EF4-FFF2-40B4-BE49-F238E27FC236}">
              <a16:creationId xmlns:a16="http://schemas.microsoft.com/office/drawing/2014/main" id="{B9881AAE-DAF6-4355-8F7D-3B0BBDDC6F6A}"/>
            </a:ext>
          </a:extLst>
        </xdr:cNvPr>
        <xdr:cNvSpPr/>
      </xdr:nvSpPr>
      <xdr:spPr>
        <a:xfrm>
          <a:off x="9588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38100</xdr:rowOff>
    </xdr:from>
    <xdr:to>
      <xdr:col>55</xdr:col>
      <xdr:colOff>0</xdr:colOff>
      <xdr:row>38</xdr:row>
      <xdr:rowOff>53340</xdr:rowOff>
    </xdr:to>
    <xdr:cxnSp macro="">
      <xdr:nvCxnSpPr>
        <xdr:cNvPr id="129" name="直線コネクタ 128">
          <a:extLst>
            <a:ext uri="{FF2B5EF4-FFF2-40B4-BE49-F238E27FC236}">
              <a16:creationId xmlns:a16="http://schemas.microsoft.com/office/drawing/2014/main" id="{77350542-E92B-4053-A4C8-7F27791ACCD5}"/>
            </a:ext>
          </a:extLst>
        </xdr:cNvPr>
        <xdr:cNvCxnSpPr/>
      </xdr:nvCxnSpPr>
      <xdr:spPr>
        <a:xfrm flipV="1">
          <a:off x="9639300" y="65532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17780</xdr:rowOff>
    </xdr:from>
    <xdr:to>
      <xdr:col>46</xdr:col>
      <xdr:colOff>38100</xdr:colOff>
      <xdr:row>38</xdr:row>
      <xdr:rowOff>119380</xdr:rowOff>
    </xdr:to>
    <xdr:sp macro="" textlink="">
      <xdr:nvSpPr>
        <xdr:cNvPr id="130" name="楕円 129">
          <a:extLst>
            <a:ext uri="{FF2B5EF4-FFF2-40B4-BE49-F238E27FC236}">
              <a16:creationId xmlns:a16="http://schemas.microsoft.com/office/drawing/2014/main" id="{67FCF25C-7806-4223-9CBD-4CEF9503AF6F}"/>
            </a:ext>
          </a:extLst>
        </xdr:cNvPr>
        <xdr:cNvSpPr/>
      </xdr:nvSpPr>
      <xdr:spPr>
        <a:xfrm>
          <a:off x="8699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53340</xdr:rowOff>
    </xdr:from>
    <xdr:to>
      <xdr:col>50</xdr:col>
      <xdr:colOff>114300</xdr:colOff>
      <xdr:row>38</xdr:row>
      <xdr:rowOff>68580</xdr:rowOff>
    </xdr:to>
    <xdr:cxnSp macro="">
      <xdr:nvCxnSpPr>
        <xdr:cNvPr id="131" name="直線コネクタ 130">
          <a:extLst>
            <a:ext uri="{FF2B5EF4-FFF2-40B4-BE49-F238E27FC236}">
              <a16:creationId xmlns:a16="http://schemas.microsoft.com/office/drawing/2014/main" id="{61CAAB2E-0669-4CD3-BA75-9F6332B0DE38}"/>
            </a:ext>
          </a:extLst>
        </xdr:cNvPr>
        <xdr:cNvCxnSpPr/>
      </xdr:nvCxnSpPr>
      <xdr:spPr>
        <a:xfrm flipV="1">
          <a:off x="8750300" y="6568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33020</xdr:rowOff>
    </xdr:from>
    <xdr:to>
      <xdr:col>41</xdr:col>
      <xdr:colOff>101600</xdr:colOff>
      <xdr:row>38</xdr:row>
      <xdr:rowOff>134620</xdr:rowOff>
    </xdr:to>
    <xdr:sp macro="" textlink="">
      <xdr:nvSpPr>
        <xdr:cNvPr id="132" name="楕円 131">
          <a:extLst>
            <a:ext uri="{FF2B5EF4-FFF2-40B4-BE49-F238E27FC236}">
              <a16:creationId xmlns:a16="http://schemas.microsoft.com/office/drawing/2014/main" id="{03B0FB68-A33D-47B4-8CFF-B6E21F48C68D}"/>
            </a:ext>
          </a:extLst>
        </xdr:cNvPr>
        <xdr:cNvSpPr/>
      </xdr:nvSpPr>
      <xdr:spPr>
        <a:xfrm>
          <a:off x="7810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68580</xdr:rowOff>
    </xdr:from>
    <xdr:to>
      <xdr:col>45</xdr:col>
      <xdr:colOff>177800</xdr:colOff>
      <xdr:row>38</xdr:row>
      <xdr:rowOff>83820</xdr:rowOff>
    </xdr:to>
    <xdr:cxnSp macro="">
      <xdr:nvCxnSpPr>
        <xdr:cNvPr id="133" name="直線コネクタ 132">
          <a:extLst>
            <a:ext uri="{FF2B5EF4-FFF2-40B4-BE49-F238E27FC236}">
              <a16:creationId xmlns:a16="http://schemas.microsoft.com/office/drawing/2014/main" id="{5F029BC9-5712-4940-B32F-360332B46EE9}"/>
            </a:ext>
          </a:extLst>
        </xdr:cNvPr>
        <xdr:cNvCxnSpPr/>
      </xdr:nvCxnSpPr>
      <xdr:spPr>
        <a:xfrm flipV="1">
          <a:off x="7861300" y="6583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76217</xdr:rowOff>
    </xdr:from>
    <xdr:ext cx="469744" cy="259045"/>
    <xdr:sp macro="" textlink="">
      <xdr:nvSpPr>
        <xdr:cNvPr id="134" name="n_1aveValue【図書館】&#10;一人当たり面積">
          <a:extLst>
            <a:ext uri="{FF2B5EF4-FFF2-40B4-BE49-F238E27FC236}">
              <a16:creationId xmlns:a16="http://schemas.microsoft.com/office/drawing/2014/main" id="{B3E7A40A-BBC9-43F2-83B3-99C66F558923}"/>
            </a:ext>
          </a:extLst>
        </xdr:cNvPr>
        <xdr:cNvSpPr txBox="1"/>
      </xdr:nvSpPr>
      <xdr:spPr>
        <a:xfrm>
          <a:off x="9391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35" name="n_2aveValue【図書館】&#10;一人当たり面積">
          <a:extLst>
            <a:ext uri="{FF2B5EF4-FFF2-40B4-BE49-F238E27FC236}">
              <a16:creationId xmlns:a16="http://schemas.microsoft.com/office/drawing/2014/main" id="{E2BC8A29-48F3-4D45-88B6-F0FEF4EC8CE6}"/>
            </a:ext>
          </a:extLst>
        </xdr:cNvPr>
        <xdr:cNvSpPr txBox="1"/>
      </xdr:nvSpPr>
      <xdr:spPr>
        <a:xfrm>
          <a:off x="8515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36" name="n_3aveValue【図書館】&#10;一人当たり面積">
          <a:extLst>
            <a:ext uri="{FF2B5EF4-FFF2-40B4-BE49-F238E27FC236}">
              <a16:creationId xmlns:a16="http://schemas.microsoft.com/office/drawing/2014/main" id="{29FB3971-20D0-4857-99C6-6C8F9E2A8E26}"/>
            </a:ext>
          </a:extLst>
        </xdr:cNvPr>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37" name="n_4aveValue【図書館】&#10;一人当たり面積">
          <a:extLst>
            <a:ext uri="{FF2B5EF4-FFF2-40B4-BE49-F238E27FC236}">
              <a16:creationId xmlns:a16="http://schemas.microsoft.com/office/drawing/2014/main" id="{6EF27663-13D9-47A4-B389-C24DE9A2723B}"/>
            </a:ext>
          </a:extLst>
        </xdr:cNvPr>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120667</xdr:rowOff>
    </xdr:from>
    <xdr:ext cx="469744" cy="259045"/>
    <xdr:sp macro="" textlink="">
      <xdr:nvSpPr>
        <xdr:cNvPr id="138" name="n_1mainValue【図書館】&#10;一人当たり面積">
          <a:extLst>
            <a:ext uri="{FF2B5EF4-FFF2-40B4-BE49-F238E27FC236}">
              <a16:creationId xmlns:a16="http://schemas.microsoft.com/office/drawing/2014/main" id="{42BB8133-9692-405B-9E22-FF6E4F2FC256}"/>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135907</xdr:rowOff>
    </xdr:from>
    <xdr:ext cx="469744" cy="259045"/>
    <xdr:sp macro="" textlink="">
      <xdr:nvSpPr>
        <xdr:cNvPr id="139" name="n_2mainValue【図書館】&#10;一人当たり面積">
          <a:extLst>
            <a:ext uri="{FF2B5EF4-FFF2-40B4-BE49-F238E27FC236}">
              <a16:creationId xmlns:a16="http://schemas.microsoft.com/office/drawing/2014/main" id="{F89E14A9-6707-43E3-98D8-BE46888B0B5B}"/>
            </a:ext>
          </a:extLst>
        </xdr:cNvPr>
        <xdr:cNvSpPr txBox="1"/>
      </xdr:nvSpPr>
      <xdr:spPr>
        <a:xfrm>
          <a:off x="8515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151147</xdr:rowOff>
    </xdr:from>
    <xdr:ext cx="469744" cy="259045"/>
    <xdr:sp macro="" textlink="">
      <xdr:nvSpPr>
        <xdr:cNvPr id="140" name="n_3mainValue【図書館】&#10;一人当たり面積">
          <a:extLst>
            <a:ext uri="{FF2B5EF4-FFF2-40B4-BE49-F238E27FC236}">
              <a16:creationId xmlns:a16="http://schemas.microsoft.com/office/drawing/2014/main" id="{633A3B58-FA1B-433C-B7B5-7173805C6DB3}"/>
            </a:ext>
          </a:extLst>
        </xdr:cNvPr>
        <xdr:cNvSpPr txBox="1"/>
      </xdr:nvSpPr>
      <xdr:spPr>
        <a:xfrm>
          <a:off x="7626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3E09AB56-5A21-4058-89C6-E09F78BFA32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91429D26-2937-4DBF-AA87-1478CD7FE55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9266A4C1-EB4E-4CEB-A3F3-8D34A613D4E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E11A3166-FC49-43EC-A027-29ABCCE400F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20414C78-FDC5-4ABD-97B0-4743B928A43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2EC0200D-54F7-4D17-9885-33A8FA0B62A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DBDA722E-0C98-49A9-8FD2-7B2BFB03B3F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58A96945-BB0F-4887-A018-64D7B25BB9FA}"/>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9" name="正方形/長方形 148">
          <a:extLst>
            <a:ext uri="{FF2B5EF4-FFF2-40B4-BE49-F238E27FC236}">
              <a16:creationId xmlns:a16="http://schemas.microsoft.com/office/drawing/2014/main" id="{392FB116-1ADC-4BD6-8415-BB835DD2C5A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0" name="正方形/長方形 149">
          <a:extLst>
            <a:ext uri="{FF2B5EF4-FFF2-40B4-BE49-F238E27FC236}">
              <a16:creationId xmlns:a16="http://schemas.microsoft.com/office/drawing/2014/main" id="{4B5FF6BD-4A12-4F4A-9276-2D6BBFE4DB1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1" name="正方形/長方形 150">
          <a:extLst>
            <a:ext uri="{FF2B5EF4-FFF2-40B4-BE49-F238E27FC236}">
              <a16:creationId xmlns:a16="http://schemas.microsoft.com/office/drawing/2014/main" id="{93DC820C-6FAA-4C03-BCB6-A963E7AB5D8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2" name="正方形/長方形 151">
          <a:extLst>
            <a:ext uri="{FF2B5EF4-FFF2-40B4-BE49-F238E27FC236}">
              <a16:creationId xmlns:a16="http://schemas.microsoft.com/office/drawing/2014/main" id="{E6D6DC49-AC8D-4E08-B174-1B2EBC3A186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3" name="正方形/長方形 152">
          <a:extLst>
            <a:ext uri="{FF2B5EF4-FFF2-40B4-BE49-F238E27FC236}">
              <a16:creationId xmlns:a16="http://schemas.microsoft.com/office/drawing/2014/main" id="{A2ABA841-EF5C-4781-9A8C-E0F43D1723C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4" name="正方形/長方形 153">
          <a:extLst>
            <a:ext uri="{FF2B5EF4-FFF2-40B4-BE49-F238E27FC236}">
              <a16:creationId xmlns:a16="http://schemas.microsoft.com/office/drawing/2014/main" id="{FED17786-BCA5-46F7-ABCB-1E4E6C6DF89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5" name="正方形/長方形 154">
          <a:extLst>
            <a:ext uri="{FF2B5EF4-FFF2-40B4-BE49-F238E27FC236}">
              <a16:creationId xmlns:a16="http://schemas.microsoft.com/office/drawing/2014/main" id="{B26554C4-8F95-47D3-A4C4-6F96558963C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6" name="正方形/長方形 155">
          <a:extLst>
            <a:ext uri="{FF2B5EF4-FFF2-40B4-BE49-F238E27FC236}">
              <a16:creationId xmlns:a16="http://schemas.microsoft.com/office/drawing/2014/main" id="{0130ED36-27BF-4233-8FCB-FE10D6AF6C19}"/>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7" name="正方形/長方形 156">
          <a:extLst>
            <a:ext uri="{FF2B5EF4-FFF2-40B4-BE49-F238E27FC236}">
              <a16:creationId xmlns:a16="http://schemas.microsoft.com/office/drawing/2014/main" id="{4C391D8B-EB15-4936-8362-0A8C09BDF94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8" name="正方形/長方形 157">
          <a:extLst>
            <a:ext uri="{FF2B5EF4-FFF2-40B4-BE49-F238E27FC236}">
              <a16:creationId xmlns:a16="http://schemas.microsoft.com/office/drawing/2014/main" id="{D66F619B-9E49-4DC4-B1B8-0FAF667CD18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9" name="正方形/長方形 158">
          <a:extLst>
            <a:ext uri="{FF2B5EF4-FFF2-40B4-BE49-F238E27FC236}">
              <a16:creationId xmlns:a16="http://schemas.microsoft.com/office/drawing/2014/main" id="{9E4D0C8C-EC5F-4770-BB08-904B40D501B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0" name="正方形/長方形 159">
          <a:extLst>
            <a:ext uri="{FF2B5EF4-FFF2-40B4-BE49-F238E27FC236}">
              <a16:creationId xmlns:a16="http://schemas.microsoft.com/office/drawing/2014/main" id="{C7C52D7D-0CBF-4410-B555-21E3000D554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1" name="正方形/長方形 160">
          <a:extLst>
            <a:ext uri="{FF2B5EF4-FFF2-40B4-BE49-F238E27FC236}">
              <a16:creationId xmlns:a16="http://schemas.microsoft.com/office/drawing/2014/main" id="{A75E1688-F304-4787-B19D-47A768D8A88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2" name="正方形/長方形 161">
          <a:extLst>
            <a:ext uri="{FF2B5EF4-FFF2-40B4-BE49-F238E27FC236}">
              <a16:creationId xmlns:a16="http://schemas.microsoft.com/office/drawing/2014/main" id="{53385626-3153-41E9-AB6B-1B1AC218C62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3" name="正方形/長方形 162">
          <a:extLst>
            <a:ext uri="{FF2B5EF4-FFF2-40B4-BE49-F238E27FC236}">
              <a16:creationId xmlns:a16="http://schemas.microsoft.com/office/drawing/2014/main" id="{6BE81D51-B0FF-4686-ABD3-1D6ED7A71B3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4" name="正方形/長方形 163">
          <a:extLst>
            <a:ext uri="{FF2B5EF4-FFF2-40B4-BE49-F238E27FC236}">
              <a16:creationId xmlns:a16="http://schemas.microsoft.com/office/drawing/2014/main" id="{3D0B454C-BE72-423D-B56F-ED6C88EA3735}"/>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5" name="正方形/長方形 164">
          <a:extLst>
            <a:ext uri="{FF2B5EF4-FFF2-40B4-BE49-F238E27FC236}">
              <a16:creationId xmlns:a16="http://schemas.microsoft.com/office/drawing/2014/main" id="{C354E495-27BF-408D-8082-6EB5F09CD58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6" name="正方形/長方形 165">
          <a:extLst>
            <a:ext uri="{FF2B5EF4-FFF2-40B4-BE49-F238E27FC236}">
              <a16:creationId xmlns:a16="http://schemas.microsoft.com/office/drawing/2014/main" id="{20196659-92A5-4599-AFBA-5CACB11FAB5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7" name="正方形/長方形 166">
          <a:extLst>
            <a:ext uri="{FF2B5EF4-FFF2-40B4-BE49-F238E27FC236}">
              <a16:creationId xmlns:a16="http://schemas.microsoft.com/office/drawing/2014/main" id="{B58F7E67-87FD-4922-9E25-B39E8690DC9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8" name="正方形/長方形 167">
          <a:extLst>
            <a:ext uri="{FF2B5EF4-FFF2-40B4-BE49-F238E27FC236}">
              <a16:creationId xmlns:a16="http://schemas.microsoft.com/office/drawing/2014/main" id="{DBED969E-473A-447C-9144-9A0B9D591EB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9" name="正方形/長方形 168">
          <a:extLst>
            <a:ext uri="{FF2B5EF4-FFF2-40B4-BE49-F238E27FC236}">
              <a16:creationId xmlns:a16="http://schemas.microsoft.com/office/drawing/2014/main" id="{EF9AE74A-72E7-4D69-8309-24E69466112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0" name="正方形/長方形 169">
          <a:extLst>
            <a:ext uri="{FF2B5EF4-FFF2-40B4-BE49-F238E27FC236}">
              <a16:creationId xmlns:a16="http://schemas.microsoft.com/office/drawing/2014/main" id="{2DFCF518-BC81-4C53-A1B6-8DE075FBBB9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1" name="正方形/長方形 170">
          <a:extLst>
            <a:ext uri="{FF2B5EF4-FFF2-40B4-BE49-F238E27FC236}">
              <a16:creationId xmlns:a16="http://schemas.microsoft.com/office/drawing/2014/main" id="{0B593437-24BF-47C5-B54F-93FBF3F979A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2" name="正方形/長方形 171">
          <a:extLst>
            <a:ext uri="{FF2B5EF4-FFF2-40B4-BE49-F238E27FC236}">
              <a16:creationId xmlns:a16="http://schemas.microsoft.com/office/drawing/2014/main" id="{52EB95A4-5F44-4ADC-845B-5ADDEAD4D9C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3" name="正方形/長方形 172">
          <a:extLst>
            <a:ext uri="{FF2B5EF4-FFF2-40B4-BE49-F238E27FC236}">
              <a16:creationId xmlns:a16="http://schemas.microsoft.com/office/drawing/2014/main" id="{0935FE76-D947-4913-A76D-4726BACBC5E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4" name="正方形/長方形 173">
          <a:extLst>
            <a:ext uri="{FF2B5EF4-FFF2-40B4-BE49-F238E27FC236}">
              <a16:creationId xmlns:a16="http://schemas.microsoft.com/office/drawing/2014/main" id="{16812D64-DD1B-4A72-A39C-4CCA311977A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5" name="正方形/長方形 174">
          <a:extLst>
            <a:ext uri="{FF2B5EF4-FFF2-40B4-BE49-F238E27FC236}">
              <a16:creationId xmlns:a16="http://schemas.microsoft.com/office/drawing/2014/main" id="{E4228DA0-D668-42C9-975B-FC8E1842A67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6" name="正方形/長方形 175">
          <a:extLst>
            <a:ext uri="{FF2B5EF4-FFF2-40B4-BE49-F238E27FC236}">
              <a16:creationId xmlns:a16="http://schemas.microsoft.com/office/drawing/2014/main" id="{D6BF1393-1108-41CB-8142-A8A14C1B664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7" name="正方形/長方形 176">
          <a:extLst>
            <a:ext uri="{FF2B5EF4-FFF2-40B4-BE49-F238E27FC236}">
              <a16:creationId xmlns:a16="http://schemas.microsoft.com/office/drawing/2014/main" id="{5C4D077B-F479-43CE-BD9F-5E49EFC3C79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8" name="正方形/長方形 177">
          <a:extLst>
            <a:ext uri="{FF2B5EF4-FFF2-40B4-BE49-F238E27FC236}">
              <a16:creationId xmlns:a16="http://schemas.microsoft.com/office/drawing/2014/main" id="{39F857F9-E918-49BD-97F0-0600B1E0DB9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9" name="正方形/長方形 178">
          <a:extLst>
            <a:ext uri="{FF2B5EF4-FFF2-40B4-BE49-F238E27FC236}">
              <a16:creationId xmlns:a16="http://schemas.microsoft.com/office/drawing/2014/main" id="{D2761EEC-1081-44E8-AC6B-5D60DB0D624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0" name="正方形/長方形 179">
          <a:extLst>
            <a:ext uri="{FF2B5EF4-FFF2-40B4-BE49-F238E27FC236}">
              <a16:creationId xmlns:a16="http://schemas.microsoft.com/office/drawing/2014/main" id="{AD43E27F-E8B5-41D2-A91D-7D260E74F2A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1" name="正方形/長方形 180">
          <a:extLst>
            <a:ext uri="{FF2B5EF4-FFF2-40B4-BE49-F238E27FC236}">
              <a16:creationId xmlns:a16="http://schemas.microsoft.com/office/drawing/2014/main" id="{9AAF8794-EA8E-4A02-8E16-97E1CFCCE5C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2" name="正方形/長方形 181">
          <a:extLst>
            <a:ext uri="{FF2B5EF4-FFF2-40B4-BE49-F238E27FC236}">
              <a16:creationId xmlns:a16="http://schemas.microsoft.com/office/drawing/2014/main" id="{57B72B36-4C1A-48CC-8C51-E17D204FD99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3" name="正方形/長方形 182">
          <a:extLst>
            <a:ext uri="{FF2B5EF4-FFF2-40B4-BE49-F238E27FC236}">
              <a16:creationId xmlns:a16="http://schemas.microsoft.com/office/drawing/2014/main" id="{E1665ADC-6B26-434C-8123-6C32246F727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4" name="正方形/長方形 183">
          <a:extLst>
            <a:ext uri="{FF2B5EF4-FFF2-40B4-BE49-F238E27FC236}">
              <a16:creationId xmlns:a16="http://schemas.microsoft.com/office/drawing/2014/main" id="{34DE880A-BBC4-4003-B8BD-893DF767A26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5" name="正方形/長方形 184">
          <a:extLst>
            <a:ext uri="{FF2B5EF4-FFF2-40B4-BE49-F238E27FC236}">
              <a16:creationId xmlns:a16="http://schemas.microsoft.com/office/drawing/2014/main" id="{FF45DFC3-8B9F-4622-B95C-A6BBF2FF431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6" name="正方形/長方形 185">
          <a:extLst>
            <a:ext uri="{FF2B5EF4-FFF2-40B4-BE49-F238E27FC236}">
              <a16:creationId xmlns:a16="http://schemas.microsoft.com/office/drawing/2014/main" id="{986B2A11-1B4E-4B4A-916E-8A4F675F193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7" name="正方形/長方形 186">
          <a:extLst>
            <a:ext uri="{FF2B5EF4-FFF2-40B4-BE49-F238E27FC236}">
              <a16:creationId xmlns:a16="http://schemas.microsoft.com/office/drawing/2014/main" id="{90A335B8-3313-4914-B1EB-5831CCDCC93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8" name="正方形/長方形 187">
          <a:extLst>
            <a:ext uri="{FF2B5EF4-FFF2-40B4-BE49-F238E27FC236}">
              <a16:creationId xmlns:a16="http://schemas.microsoft.com/office/drawing/2014/main" id="{42E29465-1549-4B0A-9C2D-037C777E8DC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9" name="正方形/長方形 188">
          <a:extLst>
            <a:ext uri="{FF2B5EF4-FFF2-40B4-BE49-F238E27FC236}">
              <a16:creationId xmlns:a16="http://schemas.microsoft.com/office/drawing/2014/main" id="{57291B81-026D-47B0-BC4D-3387C733EAF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0" name="正方形/長方形 189">
          <a:extLst>
            <a:ext uri="{FF2B5EF4-FFF2-40B4-BE49-F238E27FC236}">
              <a16:creationId xmlns:a16="http://schemas.microsoft.com/office/drawing/2014/main" id="{3563E582-715B-46C7-8006-66ABE947ECE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1" name="正方形/長方形 190">
          <a:extLst>
            <a:ext uri="{FF2B5EF4-FFF2-40B4-BE49-F238E27FC236}">
              <a16:creationId xmlns:a16="http://schemas.microsoft.com/office/drawing/2014/main" id="{7AE5BBF0-6D76-4FCF-8438-253E2A76C5B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2" name="正方形/長方形 191">
          <a:extLst>
            <a:ext uri="{FF2B5EF4-FFF2-40B4-BE49-F238E27FC236}">
              <a16:creationId xmlns:a16="http://schemas.microsoft.com/office/drawing/2014/main" id="{D966E64B-710F-4DFC-A75A-9026F9FC618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3" name="正方形/長方形 192">
          <a:extLst>
            <a:ext uri="{FF2B5EF4-FFF2-40B4-BE49-F238E27FC236}">
              <a16:creationId xmlns:a16="http://schemas.microsoft.com/office/drawing/2014/main" id="{7D601318-DB37-4339-B200-AE7C931D881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4" name="正方形/長方形 193">
          <a:extLst>
            <a:ext uri="{FF2B5EF4-FFF2-40B4-BE49-F238E27FC236}">
              <a16:creationId xmlns:a16="http://schemas.microsoft.com/office/drawing/2014/main" id="{CEE71C2D-51A3-4B25-A8C6-7138DBC1555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5" name="正方形/長方形 194">
          <a:extLst>
            <a:ext uri="{FF2B5EF4-FFF2-40B4-BE49-F238E27FC236}">
              <a16:creationId xmlns:a16="http://schemas.microsoft.com/office/drawing/2014/main" id="{E028420C-FC6C-41F4-A9B6-758DDAD1036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6" name="正方形/長方形 195">
          <a:extLst>
            <a:ext uri="{FF2B5EF4-FFF2-40B4-BE49-F238E27FC236}">
              <a16:creationId xmlns:a16="http://schemas.microsoft.com/office/drawing/2014/main" id="{8B011FD4-872C-4995-A6DB-EE257A33916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97" name="正方形/長方形 196">
          <a:extLst>
            <a:ext uri="{FF2B5EF4-FFF2-40B4-BE49-F238E27FC236}">
              <a16:creationId xmlns:a16="http://schemas.microsoft.com/office/drawing/2014/main" id="{CEB1FC8C-9A0A-4AA2-91E7-DAE582112E3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98" name="正方形/長方形 197">
          <a:extLst>
            <a:ext uri="{FF2B5EF4-FFF2-40B4-BE49-F238E27FC236}">
              <a16:creationId xmlns:a16="http://schemas.microsoft.com/office/drawing/2014/main" id="{B7CB6806-58A7-49E5-A377-AEA64052623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99" name="正方形/長方形 198">
          <a:extLst>
            <a:ext uri="{FF2B5EF4-FFF2-40B4-BE49-F238E27FC236}">
              <a16:creationId xmlns:a16="http://schemas.microsoft.com/office/drawing/2014/main" id="{2F9763D4-7C49-4553-B5E6-CED9FF941BF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0" name="正方形/長方形 199">
          <a:extLst>
            <a:ext uri="{FF2B5EF4-FFF2-40B4-BE49-F238E27FC236}">
              <a16:creationId xmlns:a16="http://schemas.microsoft.com/office/drawing/2014/main" id="{1202114B-E111-48DF-A720-FB245C7B2B6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01" name="正方形/長方形 200">
          <a:extLst>
            <a:ext uri="{FF2B5EF4-FFF2-40B4-BE49-F238E27FC236}">
              <a16:creationId xmlns:a16="http://schemas.microsoft.com/office/drawing/2014/main" id="{E435BB01-19A1-46D3-9012-0FE0EDC4E47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02" name="正方形/長方形 201">
          <a:extLst>
            <a:ext uri="{FF2B5EF4-FFF2-40B4-BE49-F238E27FC236}">
              <a16:creationId xmlns:a16="http://schemas.microsoft.com/office/drawing/2014/main" id="{5D28A816-D40B-47EC-ABE5-3D404AE5547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03" name="正方形/長方形 202">
          <a:extLst>
            <a:ext uri="{FF2B5EF4-FFF2-40B4-BE49-F238E27FC236}">
              <a16:creationId xmlns:a16="http://schemas.microsoft.com/office/drawing/2014/main" id="{B58A3658-EFFB-4CD1-B8BB-C03B31C8D93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04" name="正方形/長方形 203">
          <a:extLst>
            <a:ext uri="{FF2B5EF4-FFF2-40B4-BE49-F238E27FC236}">
              <a16:creationId xmlns:a16="http://schemas.microsoft.com/office/drawing/2014/main" id="{2F5E92E3-CDC7-4513-AA0E-C49C21DFE666}"/>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05" name="正方形/長方形 204">
          <a:extLst>
            <a:ext uri="{FF2B5EF4-FFF2-40B4-BE49-F238E27FC236}">
              <a16:creationId xmlns:a16="http://schemas.microsoft.com/office/drawing/2014/main" id="{F2F242F5-1FEF-44A3-8925-AB5EFD8331D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06" name="正方形/長方形 205">
          <a:extLst>
            <a:ext uri="{FF2B5EF4-FFF2-40B4-BE49-F238E27FC236}">
              <a16:creationId xmlns:a16="http://schemas.microsoft.com/office/drawing/2014/main" id="{8A5EE45D-428E-4DF8-B19F-FF622187047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07" name="正方形/長方形 206">
          <a:extLst>
            <a:ext uri="{FF2B5EF4-FFF2-40B4-BE49-F238E27FC236}">
              <a16:creationId xmlns:a16="http://schemas.microsoft.com/office/drawing/2014/main" id="{68448AF8-F685-4D9F-9337-3C11007DAFA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08" name="正方形/長方形 207">
          <a:extLst>
            <a:ext uri="{FF2B5EF4-FFF2-40B4-BE49-F238E27FC236}">
              <a16:creationId xmlns:a16="http://schemas.microsoft.com/office/drawing/2014/main" id="{28C0AC94-A513-418E-B850-F46DF86AAA3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09" name="正方形/長方形 208">
          <a:extLst>
            <a:ext uri="{FF2B5EF4-FFF2-40B4-BE49-F238E27FC236}">
              <a16:creationId xmlns:a16="http://schemas.microsoft.com/office/drawing/2014/main" id="{38542C4B-5C0C-4280-8E6C-DBC31893A5E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0" name="正方形/長方形 209">
          <a:extLst>
            <a:ext uri="{FF2B5EF4-FFF2-40B4-BE49-F238E27FC236}">
              <a16:creationId xmlns:a16="http://schemas.microsoft.com/office/drawing/2014/main" id="{BD95FDCC-65D3-44B4-921F-0A5A97D1E59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1" name="正方形/長方形 210">
          <a:extLst>
            <a:ext uri="{FF2B5EF4-FFF2-40B4-BE49-F238E27FC236}">
              <a16:creationId xmlns:a16="http://schemas.microsoft.com/office/drawing/2014/main" id="{64EE829C-311F-45C8-BB3B-D02682E84B3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2" name="正方形/長方形 211">
          <a:extLst>
            <a:ext uri="{FF2B5EF4-FFF2-40B4-BE49-F238E27FC236}">
              <a16:creationId xmlns:a16="http://schemas.microsoft.com/office/drawing/2014/main" id="{3EF9C13C-CBF0-421C-924A-CAEB01F6FEE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13" name="正方形/長方形 212">
          <a:extLst>
            <a:ext uri="{FF2B5EF4-FFF2-40B4-BE49-F238E27FC236}">
              <a16:creationId xmlns:a16="http://schemas.microsoft.com/office/drawing/2014/main" id="{BD708E8B-AA06-4A10-8C18-D3822C55B2C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14" name="正方形/長方形 213">
          <a:extLst>
            <a:ext uri="{FF2B5EF4-FFF2-40B4-BE49-F238E27FC236}">
              <a16:creationId xmlns:a16="http://schemas.microsoft.com/office/drawing/2014/main" id="{4E39A5D4-EF5E-49B1-9133-D2B3FA91614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15" name="正方形/長方形 214">
          <a:extLst>
            <a:ext uri="{FF2B5EF4-FFF2-40B4-BE49-F238E27FC236}">
              <a16:creationId xmlns:a16="http://schemas.microsoft.com/office/drawing/2014/main" id="{61A04B04-746E-45A6-8C18-2C47004FBAD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16" name="正方形/長方形 215">
          <a:extLst>
            <a:ext uri="{FF2B5EF4-FFF2-40B4-BE49-F238E27FC236}">
              <a16:creationId xmlns:a16="http://schemas.microsoft.com/office/drawing/2014/main" id="{02246999-BBB9-4315-999F-92E4973E229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17" name="正方形/長方形 216">
          <a:extLst>
            <a:ext uri="{FF2B5EF4-FFF2-40B4-BE49-F238E27FC236}">
              <a16:creationId xmlns:a16="http://schemas.microsoft.com/office/drawing/2014/main" id="{A51725F5-AA26-42F6-9BE7-D50EA21DF5D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18" name="正方形/長方形 217">
          <a:extLst>
            <a:ext uri="{FF2B5EF4-FFF2-40B4-BE49-F238E27FC236}">
              <a16:creationId xmlns:a16="http://schemas.microsoft.com/office/drawing/2014/main" id="{ACC39C29-AEB9-4D8B-8E98-BA019A1632D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19" name="正方形/長方形 218">
          <a:extLst>
            <a:ext uri="{FF2B5EF4-FFF2-40B4-BE49-F238E27FC236}">
              <a16:creationId xmlns:a16="http://schemas.microsoft.com/office/drawing/2014/main" id="{280F04BA-4485-43E9-AE77-F1361652C74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20" name="正方形/長方形 219">
          <a:extLst>
            <a:ext uri="{FF2B5EF4-FFF2-40B4-BE49-F238E27FC236}">
              <a16:creationId xmlns:a16="http://schemas.microsoft.com/office/drawing/2014/main" id="{9E6A1CE4-FE91-4F9F-8B6F-95F2B80AF969}"/>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21" name="正方形/長方形 220">
          <a:extLst>
            <a:ext uri="{FF2B5EF4-FFF2-40B4-BE49-F238E27FC236}">
              <a16:creationId xmlns:a16="http://schemas.microsoft.com/office/drawing/2014/main" id="{8FBADDA2-4EA2-4BD7-A01E-FF77114FB01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22" name="正方形/長方形 221">
          <a:extLst>
            <a:ext uri="{FF2B5EF4-FFF2-40B4-BE49-F238E27FC236}">
              <a16:creationId xmlns:a16="http://schemas.microsoft.com/office/drawing/2014/main" id="{164A735E-6F87-44BF-8401-4F0439C0CF7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23" name="正方形/長方形 222">
          <a:extLst>
            <a:ext uri="{FF2B5EF4-FFF2-40B4-BE49-F238E27FC236}">
              <a16:creationId xmlns:a16="http://schemas.microsoft.com/office/drawing/2014/main" id="{FD99CC4D-4111-4BB6-BF41-06E006D09B3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24" name="正方形/長方形 223">
          <a:extLst>
            <a:ext uri="{FF2B5EF4-FFF2-40B4-BE49-F238E27FC236}">
              <a16:creationId xmlns:a16="http://schemas.microsoft.com/office/drawing/2014/main" id="{FCCA8850-849C-4B1B-8D1A-74BE2F21343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25" name="正方形/長方形 224">
          <a:extLst>
            <a:ext uri="{FF2B5EF4-FFF2-40B4-BE49-F238E27FC236}">
              <a16:creationId xmlns:a16="http://schemas.microsoft.com/office/drawing/2014/main" id="{3F732D65-D755-4BBA-BB03-A49F73B10FB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26" name="正方形/長方形 225">
          <a:extLst>
            <a:ext uri="{FF2B5EF4-FFF2-40B4-BE49-F238E27FC236}">
              <a16:creationId xmlns:a16="http://schemas.microsoft.com/office/drawing/2014/main" id="{A03A3DC0-212C-4278-B093-6975DF03018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27" name="正方形/長方形 226">
          <a:extLst>
            <a:ext uri="{FF2B5EF4-FFF2-40B4-BE49-F238E27FC236}">
              <a16:creationId xmlns:a16="http://schemas.microsoft.com/office/drawing/2014/main" id="{B55E71C6-3E39-438A-8258-ABA3BA9FF66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28" name="正方形/長方形 227">
          <a:extLst>
            <a:ext uri="{FF2B5EF4-FFF2-40B4-BE49-F238E27FC236}">
              <a16:creationId xmlns:a16="http://schemas.microsoft.com/office/drawing/2014/main" id="{6383ED76-914B-486C-B4DA-1B0CA2296A3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29" name="テキスト ボックス 228">
          <a:extLst>
            <a:ext uri="{FF2B5EF4-FFF2-40B4-BE49-F238E27FC236}">
              <a16:creationId xmlns:a16="http://schemas.microsoft.com/office/drawing/2014/main" id="{3B928D2D-D0F5-4C81-930D-D9A70776A05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30" name="直線コネクタ 229">
          <a:extLst>
            <a:ext uri="{FF2B5EF4-FFF2-40B4-BE49-F238E27FC236}">
              <a16:creationId xmlns:a16="http://schemas.microsoft.com/office/drawing/2014/main" id="{A818D50E-9B3D-4207-8CC9-A2C1B273EDE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31" name="テキスト ボックス 230">
          <a:extLst>
            <a:ext uri="{FF2B5EF4-FFF2-40B4-BE49-F238E27FC236}">
              <a16:creationId xmlns:a16="http://schemas.microsoft.com/office/drawing/2014/main" id="{76AEF92D-8ECD-4A55-A935-15D002E19C1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232" name="直線コネクタ 231">
          <a:extLst>
            <a:ext uri="{FF2B5EF4-FFF2-40B4-BE49-F238E27FC236}">
              <a16:creationId xmlns:a16="http://schemas.microsoft.com/office/drawing/2014/main" id="{9A54EF26-0F59-42E7-BD5C-29D8A7D72BF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F4F0E863-7A65-4A42-B469-A91CD4FD0D5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234" name="直線コネクタ 233">
          <a:extLst>
            <a:ext uri="{FF2B5EF4-FFF2-40B4-BE49-F238E27FC236}">
              <a16:creationId xmlns:a16="http://schemas.microsoft.com/office/drawing/2014/main" id="{AA221C87-BBE9-493C-A187-24119923779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235" name="テキスト ボックス 234">
          <a:extLst>
            <a:ext uri="{FF2B5EF4-FFF2-40B4-BE49-F238E27FC236}">
              <a16:creationId xmlns:a16="http://schemas.microsoft.com/office/drawing/2014/main" id="{8BD5356E-7F0D-4128-9BC5-B82B0ACF59B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236" name="直線コネクタ 235">
          <a:extLst>
            <a:ext uri="{FF2B5EF4-FFF2-40B4-BE49-F238E27FC236}">
              <a16:creationId xmlns:a16="http://schemas.microsoft.com/office/drawing/2014/main" id="{E8B86122-7F34-4C20-B0AD-9B3EA08B317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237" name="テキスト ボックス 236">
          <a:extLst>
            <a:ext uri="{FF2B5EF4-FFF2-40B4-BE49-F238E27FC236}">
              <a16:creationId xmlns:a16="http://schemas.microsoft.com/office/drawing/2014/main" id="{015A3BD1-B6D8-4592-9E73-18A99C60B68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238" name="直線コネクタ 237">
          <a:extLst>
            <a:ext uri="{FF2B5EF4-FFF2-40B4-BE49-F238E27FC236}">
              <a16:creationId xmlns:a16="http://schemas.microsoft.com/office/drawing/2014/main" id="{1DC00C32-A924-41B2-A1A5-4155D228194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239" name="テキスト ボックス 238">
          <a:extLst>
            <a:ext uri="{FF2B5EF4-FFF2-40B4-BE49-F238E27FC236}">
              <a16:creationId xmlns:a16="http://schemas.microsoft.com/office/drawing/2014/main" id="{1D713C7F-EAF7-4F24-8765-CC23507F6F8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240" name="直線コネクタ 239">
          <a:extLst>
            <a:ext uri="{FF2B5EF4-FFF2-40B4-BE49-F238E27FC236}">
              <a16:creationId xmlns:a16="http://schemas.microsoft.com/office/drawing/2014/main" id="{B62CBF48-86F2-4918-B436-BBADFEE39B6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241" name="テキスト ボックス 240">
          <a:extLst>
            <a:ext uri="{FF2B5EF4-FFF2-40B4-BE49-F238E27FC236}">
              <a16:creationId xmlns:a16="http://schemas.microsoft.com/office/drawing/2014/main" id="{145A319D-37E7-44E4-B403-A967F47A938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42" name="直線コネクタ 241">
          <a:extLst>
            <a:ext uri="{FF2B5EF4-FFF2-40B4-BE49-F238E27FC236}">
              <a16:creationId xmlns:a16="http://schemas.microsoft.com/office/drawing/2014/main" id="{35811DD1-413B-4974-82F6-6D13FAA7716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243" name="テキスト ボックス 242">
          <a:extLst>
            <a:ext uri="{FF2B5EF4-FFF2-40B4-BE49-F238E27FC236}">
              <a16:creationId xmlns:a16="http://schemas.microsoft.com/office/drawing/2014/main" id="{4ABDE968-784C-4BEE-9A5D-47CE8711D2E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244" name="【消防施設】&#10;有形固定資産減価償却率グラフ枠">
          <a:extLst>
            <a:ext uri="{FF2B5EF4-FFF2-40B4-BE49-F238E27FC236}">
              <a16:creationId xmlns:a16="http://schemas.microsoft.com/office/drawing/2014/main" id="{C865769D-A0F3-4F81-99D7-DF1CCB01360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245" name="直線コネクタ 244">
          <a:extLst>
            <a:ext uri="{FF2B5EF4-FFF2-40B4-BE49-F238E27FC236}">
              <a16:creationId xmlns:a16="http://schemas.microsoft.com/office/drawing/2014/main" id="{D1BE8A52-7306-495C-9E27-35312AAF1E7C}"/>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246" name="【消防施設】&#10;有形固定資産減価償却率最小値テキスト">
          <a:extLst>
            <a:ext uri="{FF2B5EF4-FFF2-40B4-BE49-F238E27FC236}">
              <a16:creationId xmlns:a16="http://schemas.microsoft.com/office/drawing/2014/main" id="{A8B8CB28-C04B-4536-8754-CDAEE177917F}"/>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247" name="直線コネクタ 246">
          <a:extLst>
            <a:ext uri="{FF2B5EF4-FFF2-40B4-BE49-F238E27FC236}">
              <a16:creationId xmlns:a16="http://schemas.microsoft.com/office/drawing/2014/main" id="{C0B8E6D2-4312-4B1B-A1E5-5701D00186AF}"/>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248" name="【消防施設】&#10;有形固定資産減価償却率最大値テキスト">
          <a:extLst>
            <a:ext uri="{FF2B5EF4-FFF2-40B4-BE49-F238E27FC236}">
              <a16:creationId xmlns:a16="http://schemas.microsoft.com/office/drawing/2014/main" id="{B4F1DCD2-8361-4E61-956A-61EB79858C8D}"/>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249" name="直線コネクタ 248">
          <a:extLst>
            <a:ext uri="{FF2B5EF4-FFF2-40B4-BE49-F238E27FC236}">
              <a16:creationId xmlns:a16="http://schemas.microsoft.com/office/drawing/2014/main" id="{03FE8AA7-761C-4A39-B8AF-7EBF6CAF1E70}"/>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250" name="【消防施設】&#10;有形固定資産減価償却率平均値テキスト">
          <a:extLst>
            <a:ext uri="{FF2B5EF4-FFF2-40B4-BE49-F238E27FC236}">
              <a16:creationId xmlns:a16="http://schemas.microsoft.com/office/drawing/2014/main" id="{B5651967-05D9-42E3-BD79-08210790BA95}"/>
            </a:ext>
          </a:extLst>
        </xdr:cNvPr>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251" name="フローチャート: 判断 250">
          <a:extLst>
            <a:ext uri="{FF2B5EF4-FFF2-40B4-BE49-F238E27FC236}">
              <a16:creationId xmlns:a16="http://schemas.microsoft.com/office/drawing/2014/main" id="{6C744035-0B5F-4B2C-B9EE-76134BD6C87C}"/>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252" name="フローチャート: 判断 251">
          <a:extLst>
            <a:ext uri="{FF2B5EF4-FFF2-40B4-BE49-F238E27FC236}">
              <a16:creationId xmlns:a16="http://schemas.microsoft.com/office/drawing/2014/main" id="{D542F8E4-0F37-42B2-8B6E-2A91D1325FCF}"/>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253" name="フローチャート: 判断 252">
          <a:extLst>
            <a:ext uri="{FF2B5EF4-FFF2-40B4-BE49-F238E27FC236}">
              <a16:creationId xmlns:a16="http://schemas.microsoft.com/office/drawing/2014/main" id="{2F873443-5F42-4015-B2BA-061D3F63EA2A}"/>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254" name="フローチャート: 判断 253">
          <a:extLst>
            <a:ext uri="{FF2B5EF4-FFF2-40B4-BE49-F238E27FC236}">
              <a16:creationId xmlns:a16="http://schemas.microsoft.com/office/drawing/2014/main" id="{1725D552-7A67-410C-9A3B-37607FCD7F09}"/>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255" name="フローチャート: 判断 254">
          <a:extLst>
            <a:ext uri="{FF2B5EF4-FFF2-40B4-BE49-F238E27FC236}">
              <a16:creationId xmlns:a16="http://schemas.microsoft.com/office/drawing/2014/main" id="{FC67F64C-02B6-444F-B0F8-C1A3F2CB2CF7}"/>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24E4C64B-F0BA-4D37-A7EA-C304B847B49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237A7F02-C747-4CCD-93A3-A10E1A0F2CF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CB99816-B029-42B2-A0AB-2F3B916575D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753DE4E6-D467-4DF1-B29E-0D69BF38C7D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552E3763-3007-4E64-8EF9-078E6A5D546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120650</xdr:rowOff>
    </xdr:from>
    <xdr:to>
      <xdr:col>85</xdr:col>
      <xdr:colOff>177800</xdr:colOff>
      <xdr:row>86</xdr:row>
      <xdr:rowOff>50800</xdr:rowOff>
    </xdr:to>
    <xdr:sp macro="" textlink="">
      <xdr:nvSpPr>
        <xdr:cNvPr id="261" name="楕円 260">
          <a:extLst>
            <a:ext uri="{FF2B5EF4-FFF2-40B4-BE49-F238E27FC236}">
              <a16:creationId xmlns:a16="http://schemas.microsoft.com/office/drawing/2014/main" id="{5690B402-1D86-4444-A98F-38A443DA6748}"/>
            </a:ext>
          </a:extLst>
        </xdr:cNvPr>
        <xdr:cNvSpPr/>
      </xdr:nvSpPr>
      <xdr:spPr>
        <a:xfrm>
          <a:off x="16268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35577</xdr:rowOff>
    </xdr:from>
    <xdr:ext cx="405111" cy="259045"/>
    <xdr:sp macro="" textlink="">
      <xdr:nvSpPr>
        <xdr:cNvPr id="262" name="【消防施設】&#10;有形固定資産減価償却率該当値テキスト">
          <a:extLst>
            <a:ext uri="{FF2B5EF4-FFF2-40B4-BE49-F238E27FC236}">
              <a16:creationId xmlns:a16="http://schemas.microsoft.com/office/drawing/2014/main" id="{04F22F35-9E0D-4FBF-9CC7-1994EF49C988}"/>
            </a:ext>
          </a:extLst>
        </xdr:cNvPr>
        <xdr:cNvSpPr txBox="1"/>
      </xdr:nvSpPr>
      <xdr:spPr>
        <a:xfrm>
          <a:off x="16357600" y="1460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107314</xdr:rowOff>
    </xdr:from>
    <xdr:to>
      <xdr:col>81</xdr:col>
      <xdr:colOff>101600</xdr:colOff>
      <xdr:row>86</xdr:row>
      <xdr:rowOff>37464</xdr:rowOff>
    </xdr:to>
    <xdr:sp macro="" textlink="">
      <xdr:nvSpPr>
        <xdr:cNvPr id="263" name="楕円 262">
          <a:extLst>
            <a:ext uri="{FF2B5EF4-FFF2-40B4-BE49-F238E27FC236}">
              <a16:creationId xmlns:a16="http://schemas.microsoft.com/office/drawing/2014/main" id="{0A8D2C05-19EB-49ED-AD2B-876FF284A462}"/>
            </a:ext>
          </a:extLst>
        </xdr:cNvPr>
        <xdr:cNvSpPr/>
      </xdr:nvSpPr>
      <xdr:spPr>
        <a:xfrm>
          <a:off x="15430500" y="146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158114</xdr:rowOff>
    </xdr:from>
    <xdr:to>
      <xdr:col>85</xdr:col>
      <xdr:colOff>127000</xdr:colOff>
      <xdr:row>86</xdr:row>
      <xdr:rowOff>0</xdr:rowOff>
    </xdr:to>
    <xdr:cxnSp macro="">
      <xdr:nvCxnSpPr>
        <xdr:cNvPr id="264" name="直線コネクタ 263">
          <a:extLst>
            <a:ext uri="{FF2B5EF4-FFF2-40B4-BE49-F238E27FC236}">
              <a16:creationId xmlns:a16="http://schemas.microsoft.com/office/drawing/2014/main" id="{47AFB93B-8FE8-49CE-94B9-28FCF06250D6}"/>
            </a:ext>
          </a:extLst>
        </xdr:cNvPr>
        <xdr:cNvCxnSpPr/>
      </xdr:nvCxnSpPr>
      <xdr:spPr>
        <a:xfrm>
          <a:off x="15481300" y="14731364"/>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93980</xdr:rowOff>
    </xdr:from>
    <xdr:to>
      <xdr:col>76</xdr:col>
      <xdr:colOff>165100</xdr:colOff>
      <xdr:row>86</xdr:row>
      <xdr:rowOff>24130</xdr:rowOff>
    </xdr:to>
    <xdr:sp macro="" textlink="">
      <xdr:nvSpPr>
        <xdr:cNvPr id="265" name="楕円 264">
          <a:extLst>
            <a:ext uri="{FF2B5EF4-FFF2-40B4-BE49-F238E27FC236}">
              <a16:creationId xmlns:a16="http://schemas.microsoft.com/office/drawing/2014/main" id="{138793D4-8C36-456D-80EA-FAE7E86EF548}"/>
            </a:ext>
          </a:extLst>
        </xdr:cNvPr>
        <xdr:cNvSpPr/>
      </xdr:nvSpPr>
      <xdr:spPr>
        <a:xfrm>
          <a:off x="14541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144780</xdr:rowOff>
    </xdr:from>
    <xdr:to>
      <xdr:col>81</xdr:col>
      <xdr:colOff>50800</xdr:colOff>
      <xdr:row>85</xdr:row>
      <xdr:rowOff>158114</xdr:rowOff>
    </xdr:to>
    <xdr:cxnSp macro="">
      <xdr:nvCxnSpPr>
        <xdr:cNvPr id="266" name="直線コネクタ 265">
          <a:extLst>
            <a:ext uri="{FF2B5EF4-FFF2-40B4-BE49-F238E27FC236}">
              <a16:creationId xmlns:a16="http://schemas.microsoft.com/office/drawing/2014/main" id="{7A982CEA-EB50-45AA-A4DF-91BF44D362F5}"/>
            </a:ext>
          </a:extLst>
        </xdr:cNvPr>
        <xdr:cNvCxnSpPr/>
      </xdr:nvCxnSpPr>
      <xdr:spPr>
        <a:xfrm>
          <a:off x="14592300" y="1471803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267" name="n_1aveValue【消防施設】&#10;有形固定資産減価償却率">
          <a:extLst>
            <a:ext uri="{FF2B5EF4-FFF2-40B4-BE49-F238E27FC236}">
              <a16:creationId xmlns:a16="http://schemas.microsoft.com/office/drawing/2014/main" id="{25B51B35-508F-490A-947E-EBC7F16DB285}"/>
            </a:ext>
          </a:extLst>
        </xdr:cNvPr>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268" name="n_2aveValue【消防施設】&#10;有形固定資産減価償却率">
          <a:extLst>
            <a:ext uri="{FF2B5EF4-FFF2-40B4-BE49-F238E27FC236}">
              <a16:creationId xmlns:a16="http://schemas.microsoft.com/office/drawing/2014/main" id="{7F6817BF-939D-4C82-A4B5-ABE9440DF62E}"/>
            </a:ext>
          </a:extLst>
        </xdr:cNvPr>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269" name="n_3aveValue【消防施設】&#10;有形固定資産減価償却率">
          <a:extLst>
            <a:ext uri="{FF2B5EF4-FFF2-40B4-BE49-F238E27FC236}">
              <a16:creationId xmlns:a16="http://schemas.microsoft.com/office/drawing/2014/main" id="{D7598E42-8D1D-4431-85DB-3A14422B64AB}"/>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270" name="n_4aveValue【消防施設】&#10;有形固定資産減価償却率">
          <a:extLst>
            <a:ext uri="{FF2B5EF4-FFF2-40B4-BE49-F238E27FC236}">
              <a16:creationId xmlns:a16="http://schemas.microsoft.com/office/drawing/2014/main" id="{66F8C9FE-F4D0-418E-A59C-D46D567979F2}"/>
            </a:ext>
          </a:extLst>
        </xdr:cNvPr>
        <xdr:cNvSpPr txBox="1"/>
      </xdr:nvSpPr>
      <xdr:spPr>
        <a:xfrm>
          <a:off x="12611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28591</xdr:rowOff>
    </xdr:from>
    <xdr:ext cx="405111" cy="259045"/>
    <xdr:sp macro="" textlink="">
      <xdr:nvSpPr>
        <xdr:cNvPr id="271" name="n_1mainValue【消防施設】&#10;有形固定資産減価償却率">
          <a:extLst>
            <a:ext uri="{FF2B5EF4-FFF2-40B4-BE49-F238E27FC236}">
              <a16:creationId xmlns:a16="http://schemas.microsoft.com/office/drawing/2014/main" id="{A1D529E3-5807-456B-B3AE-1088AB3271CC}"/>
            </a:ext>
          </a:extLst>
        </xdr:cNvPr>
        <xdr:cNvSpPr txBox="1"/>
      </xdr:nvSpPr>
      <xdr:spPr>
        <a:xfrm>
          <a:off x="15266044" y="1477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15257</xdr:rowOff>
    </xdr:from>
    <xdr:ext cx="405111" cy="259045"/>
    <xdr:sp macro="" textlink="">
      <xdr:nvSpPr>
        <xdr:cNvPr id="272" name="n_2mainValue【消防施設】&#10;有形固定資産減価償却率">
          <a:extLst>
            <a:ext uri="{FF2B5EF4-FFF2-40B4-BE49-F238E27FC236}">
              <a16:creationId xmlns:a16="http://schemas.microsoft.com/office/drawing/2014/main" id="{F43A2201-8DB6-4B5D-B38F-6C9164D7F0B0}"/>
            </a:ext>
          </a:extLst>
        </xdr:cNvPr>
        <xdr:cNvSpPr txBox="1"/>
      </xdr:nvSpPr>
      <xdr:spPr>
        <a:xfrm>
          <a:off x="14389744" y="1475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73" name="正方形/長方形 272">
          <a:extLst>
            <a:ext uri="{FF2B5EF4-FFF2-40B4-BE49-F238E27FC236}">
              <a16:creationId xmlns:a16="http://schemas.microsoft.com/office/drawing/2014/main" id="{376ADD7B-25E1-4102-97C9-D4238E419DE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74" name="正方形/長方形 273">
          <a:extLst>
            <a:ext uri="{FF2B5EF4-FFF2-40B4-BE49-F238E27FC236}">
              <a16:creationId xmlns:a16="http://schemas.microsoft.com/office/drawing/2014/main" id="{69A9D2AA-6F44-4341-AE1A-FA5087A687F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75" name="正方形/長方形 274">
          <a:extLst>
            <a:ext uri="{FF2B5EF4-FFF2-40B4-BE49-F238E27FC236}">
              <a16:creationId xmlns:a16="http://schemas.microsoft.com/office/drawing/2014/main" id="{EB7B95A0-3264-422E-89A5-B281D2FF609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76" name="正方形/長方形 275">
          <a:extLst>
            <a:ext uri="{FF2B5EF4-FFF2-40B4-BE49-F238E27FC236}">
              <a16:creationId xmlns:a16="http://schemas.microsoft.com/office/drawing/2014/main" id="{4C15E410-109C-496F-97D9-9FF38C940E2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77" name="正方形/長方形 276">
          <a:extLst>
            <a:ext uri="{FF2B5EF4-FFF2-40B4-BE49-F238E27FC236}">
              <a16:creationId xmlns:a16="http://schemas.microsoft.com/office/drawing/2014/main" id="{FBF92F01-5FC6-4B81-BF95-4BFA194A863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78" name="正方形/長方形 277">
          <a:extLst>
            <a:ext uri="{FF2B5EF4-FFF2-40B4-BE49-F238E27FC236}">
              <a16:creationId xmlns:a16="http://schemas.microsoft.com/office/drawing/2014/main" id="{F4C3B2AE-D1C6-4E66-A1A7-7D8D55DBE17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79" name="正方形/長方形 278">
          <a:extLst>
            <a:ext uri="{FF2B5EF4-FFF2-40B4-BE49-F238E27FC236}">
              <a16:creationId xmlns:a16="http://schemas.microsoft.com/office/drawing/2014/main" id="{8993B761-D82A-4E04-A0EC-54FDAA31488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80" name="正方形/長方形 279">
          <a:extLst>
            <a:ext uri="{FF2B5EF4-FFF2-40B4-BE49-F238E27FC236}">
              <a16:creationId xmlns:a16="http://schemas.microsoft.com/office/drawing/2014/main" id="{C417E2C6-6D0B-469F-BA70-1A50CC3E493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81" name="テキスト ボックス 280">
          <a:extLst>
            <a:ext uri="{FF2B5EF4-FFF2-40B4-BE49-F238E27FC236}">
              <a16:creationId xmlns:a16="http://schemas.microsoft.com/office/drawing/2014/main" id="{2A0101D2-E968-4508-BE23-F614C28704F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82" name="直線コネクタ 281">
          <a:extLst>
            <a:ext uri="{FF2B5EF4-FFF2-40B4-BE49-F238E27FC236}">
              <a16:creationId xmlns:a16="http://schemas.microsoft.com/office/drawing/2014/main" id="{8CD036E5-02E8-41FA-B5DA-E14EEED6567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283" name="直線コネクタ 282">
          <a:extLst>
            <a:ext uri="{FF2B5EF4-FFF2-40B4-BE49-F238E27FC236}">
              <a16:creationId xmlns:a16="http://schemas.microsoft.com/office/drawing/2014/main" id="{D84C4B3F-1F10-4477-914C-6417F102A3F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284" name="テキスト ボックス 283">
          <a:extLst>
            <a:ext uri="{FF2B5EF4-FFF2-40B4-BE49-F238E27FC236}">
              <a16:creationId xmlns:a16="http://schemas.microsoft.com/office/drawing/2014/main" id="{3AFB1235-6293-4BF7-9805-94BA146C172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285" name="直線コネクタ 284">
          <a:extLst>
            <a:ext uri="{FF2B5EF4-FFF2-40B4-BE49-F238E27FC236}">
              <a16:creationId xmlns:a16="http://schemas.microsoft.com/office/drawing/2014/main" id="{5A9CE6B7-944F-4B97-B126-06D6F513E567}"/>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286" name="テキスト ボックス 285">
          <a:extLst>
            <a:ext uri="{FF2B5EF4-FFF2-40B4-BE49-F238E27FC236}">
              <a16:creationId xmlns:a16="http://schemas.microsoft.com/office/drawing/2014/main" id="{8DBBAE71-378D-4C09-B3CE-82C8E0BE3D13}"/>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287" name="直線コネクタ 286">
          <a:extLst>
            <a:ext uri="{FF2B5EF4-FFF2-40B4-BE49-F238E27FC236}">
              <a16:creationId xmlns:a16="http://schemas.microsoft.com/office/drawing/2014/main" id="{4E709510-B988-49AF-AE90-BE8479029474}"/>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288" name="テキスト ボックス 287">
          <a:extLst>
            <a:ext uri="{FF2B5EF4-FFF2-40B4-BE49-F238E27FC236}">
              <a16:creationId xmlns:a16="http://schemas.microsoft.com/office/drawing/2014/main" id="{999B5117-2D95-4522-B5C8-E8CB2E973A9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289" name="直線コネクタ 288">
          <a:extLst>
            <a:ext uri="{FF2B5EF4-FFF2-40B4-BE49-F238E27FC236}">
              <a16:creationId xmlns:a16="http://schemas.microsoft.com/office/drawing/2014/main" id="{911A3CFF-82B9-42D8-BA47-A66B68B63758}"/>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290" name="テキスト ボックス 289">
          <a:extLst>
            <a:ext uri="{FF2B5EF4-FFF2-40B4-BE49-F238E27FC236}">
              <a16:creationId xmlns:a16="http://schemas.microsoft.com/office/drawing/2014/main" id="{6BC295B6-D943-4FE0-A13A-E452AFAE5EA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291" name="直線コネクタ 290">
          <a:extLst>
            <a:ext uri="{FF2B5EF4-FFF2-40B4-BE49-F238E27FC236}">
              <a16:creationId xmlns:a16="http://schemas.microsoft.com/office/drawing/2014/main" id="{4C2C9CE0-5F4F-499D-A90C-F02D8C72281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292" name="テキスト ボックス 291">
          <a:extLst>
            <a:ext uri="{FF2B5EF4-FFF2-40B4-BE49-F238E27FC236}">
              <a16:creationId xmlns:a16="http://schemas.microsoft.com/office/drawing/2014/main" id="{516866CC-3D89-44BB-8B6F-40808907D0E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293" name="直線コネクタ 292">
          <a:extLst>
            <a:ext uri="{FF2B5EF4-FFF2-40B4-BE49-F238E27FC236}">
              <a16:creationId xmlns:a16="http://schemas.microsoft.com/office/drawing/2014/main" id="{9E18139F-3EA9-4386-BA25-96AD93E3365E}"/>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294" name="テキスト ボックス 293">
          <a:extLst>
            <a:ext uri="{FF2B5EF4-FFF2-40B4-BE49-F238E27FC236}">
              <a16:creationId xmlns:a16="http://schemas.microsoft.com/office/drawing/2014/main" id="{74B67133-CB7F-40ED-A9FC-DBC3C695D285}"/>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295" name="直線コネクタ 294">
          <a:extLst>
            <a:ext uri="{FF2B5EF4-FFF2-40B4-BE49-F238E27FC236}">
              <a16:creationId xmlns:a16="http://schemas.microsoft.com/office/drawing/2014/main" id="{93172A66-F4C5-4F4C-9AC5-0288F25214A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296" name="テキスト ボックス 295">
          <a:extLst>
            <a:ext uri="{FF2B5EF4-FFF2-40B4-BE49-F238E27FC236}">
              <a16:creationId xmlns:a16="http://schemas.microsoft.com/office/drawing/2014/main" id="{CD38C917-D6D6-4D54-8A04-EA6801F026E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297" name="【消防施設】&#10;一人当たり面積グラフ枠">
          <a:extLst>
            <a:ext uri="{FF2B5EF4-FFF2-40B4-BE49-F238E27FC236}">
              <a16:creationId xmlns:a16="http://schemas.microsoft.com/office/drawing/2014/main" id="{849EA28D-4197-40E2-BF3F-15C4C0C011E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298" name="直線コネクタ 297">
          <a:extLst>
            <a:ext uri="{FF2B5EF4-FFF2-40B4-BE49-F238E27FC236}">
              <a16:creationId xmlns:a16="http://schemas.microsoft.com/office/drawing/2014/main" id="{4AE10BBE-6041-4BA7-8774-2EEFE7145C31}"/>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299" name="【消防施設】&#10;一人当たり面積最小値テキスト">
          <a:extLst>
            <a:ext uri="{FF2B5EF4-FFF2-40B4-BE49-F238E27FC236}">
              <a16:creationId xmlns:a16="http://schemas.microsoft.com/office/drawing/2014/main" id="{A1ABB379-F6F1-46B3-8DB0-47191A9690D7}"/>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300" name="直線コネクタ 299">
          <a:extLst>
            <a:ext uri="{FF2B5EF4-FFF2-40B4-BE49-F238E27FC236}">
              <a16:creationId xmlns:a16="http://schemas.microsoft.com/office/drawing/2014/main" id="{BD2CA898-E0E9-458C-B060-1733B1554707}"/>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301" name="【消防施設】&#10;一人当たり面積最大値テキスト">
          <a:extLst>
            <a:ext uri="{FF2B5EF4-FFF2-40B4-BE49-F238E27FC236}">
              <a16:creationId xmlns:a16="http://schemas.microsoft.com/office/drawing/2014/main" id="{380B0C08-4838-4E46-812D-AA45D9303AD0}"/>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302" name="直線コネクタ 301">
          <a:extLst>
            <a:ext uri="{FF2B5EF4-FFF2-40B4-BE49-F238E27FC236}">
              <a16:creationId xmlns:a16="http://schemas.microsoft.com/office/drawing/2014/main" id="{820EAAE1-DEC0-43E4-A5FE-39290BACEA12}"/>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303" name="【消防施設】&#10;一人当たり面積平均値テキスト">
          <a:extLst>
            <a:ext uri="{FF2B5EF4-FFF2-40B4-BE49-F238E27FC236}">
              <a16:creationId xmlns:a16="http://schemas.microsoft.com/office/drawing/2014/main" id="{6B206325-3F22-4AD3-952C-3BD4E4238FF8}"/>
            </a:ext>
          </a:extLst>
        </xdr:cNvPr>
        <xdr:cNvSpPr txBox="1"/>
      </xdr:nvSpPr>
      <xdr:spPr>
        <a:xfrm>
          <a:off x="22199600" y="1457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304" name="フローチャート: 判断 303">
          <a:extLst>
            <a:ext uri="{FF2B5EF4-FFF2-40B4-BE49-F238E27FC236}">
              <a16:creationId xmlns:a16="http://schemas.microsoft.com/office/drawing/2014/main" id="{5C382F90-1524-4691-AC94-71BFBBD6B60D}"/>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305" name="フローチャート: 判断 304">
          <a:extLst>
            <a:ext uri="{FF2B5EF4-FFF2-40B4-BE49-F238E27FC236}">
              <a16:creationId xmlns:a16="http://schemas.microsoft.com/office/drawing/2014/main" id="{5C04A41A-86AC-499A-8A62-6C1D29F215F0}"/>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306" name="フローチャート: 判断 305">
          <a:extLst>
            <a:ext uri="{FF2B5EF4-FFF2-40B4-BE49-F238E27FC236}">
              <a16:creationId xmlns:a16="http://schemas.microsoft.com/office/drawing/2014/main" id="{003131FE-7D2B-4AE0-A245-E0DCEFF54ACA}"/>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307" name="フローチャート: 判断 306">
          <a:extLst>
            <a:ext uri="{FF2B5EF4-FFF2-40B4-BE49-F238E27FC236}">
              <a16:creationId xmlns:a16="http://schemas.microsoft.com/office/drawing/2014/main" id="{9A6C8DF9-7F09-4AEE-A9E7-6149595A9067}"/>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308" name="フローチャート: 判断 307">
          <a:extLst>
            <a:ext uri="{FF2B5EF4-FFF2-40B4-BE49-F238E27FC236}">
              <a16:creationId xmlns:a16="http://schemas.microsoft.com/office/drawing/2014/main" id="{8C785A63-AD5F-4880-A608-EB688FB026AC}"/>
            </a:ext>
          </a:extLst>
        </xdr:cNvPr>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6B18F5BF-3D14-4158-879E-1FC52188077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AF58323C-BF52-4959-AC4D-9671B40C7C2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6E379EEC-7CF3-4276-AC73-DD0B1B609F4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3859EBA9-8BD2-460C-889B-A6854483E79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090688C4-009C-43D3-8263-77CE7D3FFF8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56969</xdr:rowOff>
    </xdr:from>
    <xdr:to>
      <xdr:col>116</xdr:col>
      <xdr:colOff>114300</xdr:colOff>
      <xdr:row>86</xdr:row>
      <xdr:rowOff>158569</xdr:rowOff>
    </xdr:to>
    <xdr:sp macro="" textlink="">
      <xdr:nvSpPr>
        <xdr:cNvPr id="314" name="楕円 313">
          <a:extLst>
            <a:ext uri="{FF2B5EF4-FFF2-40B4-BE49-F238E27FC236}">
              <a16:creationId xmlns:a16="http://schemas.microsoft.com/office/drawing/2014/main" id="{4D44EAEE-297D-40F7-9278-0F055B318E87}"/>
            </a:ext>
          </a:extLst>
        </xdr:cNvPr>
        <xdr:cNvSpPr/>
      </xdr:nvSpPr>
      <xdr:spPr>
        <a:xfrm>
          <a:off x="22110700" y="1480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143346</xdr:rowOff>
    </xdr:from>
    <xdr:ext cx="469744" cy="259045"/>
    <xdr:sp macro="" textlink="">
      <xdr:nvSpPr>
        <xdr:cNvPr id="315" name="【消防施設】&#10;一人当たり面積該当値テキスト">
          <a:extLst>
            <a:ext uri="{FF2B5EF4-FFF2-40B4-BE49-F238E27FC236}">
              <a16:creationId xmlns:a16="http://schemas.microsoft.com/office/drawing/2014/main" id="{D89D9E1B-FEB9-48EB-B4C3-D30380818028}"/>
            </a:ext>
          </a:extLst>
        </xdr:cNvPr>
        <xdr:cNvSpPr txBox="1"/>
      </xdr:nvSpPr>
      <xdr:spPr>
        <a:xfrm>
          <a:off x="22199600" y="1471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58057</xdr:rowOff>
    </xdr:from>
    <xdr:to>
      <xdr:col>112</xdr:col>
      <xdr:colOff>38100</xdr:colOff>
      <xdr:row>86</xdr:row>
      <xdr:rowOff>159657</xdr:rowOff>
    </xdr:to>
    <xdr:sp macro="" textlink="">
      <xdr:nvSpPr>
        <xdr:cNvPr id="316" name="楕円 315">
          <a:extLst>
            <a:ext uri="{FF2B5EF4-FFF2-40B4-BE49-F238E27FC236}">
              <a16:creationId xmlns:a16="http://schemas.microsoft.com/office/drawing/2014/main" id="{A7DCBC45-1047-4ED3-9A4E-76F13A507A87}"/>
            </a:ext>
          </a:extLst>
        </xdr:cNvPr>
        <xdr:cNvSpPr/>
      </xdr:nvSpPr>
      <xdr:spPr>
        <a:xfrm>
          <a:off x="21272500" y="148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107769</xdr:rowOff>
    </xdr:from>
    <xdr:to>
      <xdr:col>116</xdr:col>
      <xdr:colOff>63500</xdr:colOff>
      <xdr:row>86</xdr:row>
      <xdr:rowOff>108857</xdr:rowOff>
    </xdr:to>
    <xdr:cxnSp macro="">
      <xdr:nvCxnSpPr>
        <xdr:cNvPr id="317" name="直線コネクタ 316">
          <a:extLst>
            <a:ext uri="{FF2B5EF4-FFF2-40B4-BE49-F238E27FC236}">
              <a16:creationId xmlns:a16="http://schemas.microsoft.com/office/drawing/2014/main" id="{253E5927-5EA7-4D76-BE3E-B050AAFF5F46}"/>
            </a:ext>
          </a:extLst>
        </xdr:cNvPr>
        <xdr:cNvCxnSpPr/>
      </xdr:nvCxnSpPr>
      <xdr:spPr>
        <a:xfrm flipV="1">
          <a:off x="21323300" y="14852469"/>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59145</xdr:rowOff>
    </xdr:from>
    <xdr:to>
      <xdr:col>107</xdr:col>
      <xdr:colOff>101600</xdr:colOff>
      <xdr:row>86</xdr:row>
      <xdr:rowOff>160745</xdr:rowOff>
    </xdr:to>
    <xdr:sp macro="" textlink="">
      <xdr:nvSpPr>
        <xdr:cNvPr id="318" name="楕円 317">
          <a:extLst>
            <a:ext uri="{FF2B5EF4-FFF2-40B4-BE49-F238E27FC236}">
              <a16:creationId xmlns:a16="http://schemas.microsoft.com/office/drawing/2014/main" id="{4F1B655D-E218-441A-9CA4-1BC9D6BBC26D}"/>
            </a:ext>
          </a:extLst>
        </xdr:cNvPr>
        <xdr:cNvSpPr/>
      </xdr:nvSpPr>
      <xdr:spPr>
        <a:xfrm>
          <a:off x="203835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108857</xdr:rowOff>
    </xdr:from>
    <xdr:to>
      <xdr:col>111</xdr:col>
      <xdr:colOff>177800</xdr:colOff>
      <xdr:row>86</xdr:row>
      <xdr:rowOff>109945</xdr:rowOff>
    </xdr:to>
    <xdr:cxnSp macro="">
      <xdr:nvCxnSpPr>
        <xdr:cNvPr id="319" name="直線コネクタ 318">
          <a:extLst>
            <a:ext uri="{FF2B5EF4-FFF2-40B4-BE49-F238E27FC236}">
              <a16:creationId xmlns:a16="http://schemas.microsoft.com/office/drawing/2014/main" id="{0CF37FE5-8DE1-4235-A652-2F93B16F750C}"/>
            </a:ext>
          </a:extLst>
        </xdr:cNvPr>
        <xdr:cNvCxnSpPr/>
      </xdr:nvCxnSpPr>
      <xdr:spPr>
        <a:xfrm flipV="1">
          <a:off x="20434300" y="14853557"/>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320" name="n_1aveValue【消防施設】&#10;一人当たり面積">
          <a:extLst>
            <a:ext uri="{FF2B5EF4-FFF2-40B4-BE49-F238E27FC236}">
              <a16:creationId xmlns:a16="http://schemas.microsoft.com/office/drawing/2014/main" id="{97DBCAA5-09A8-4B0C-BB2D-9595741CA4B3}"/>
            </a:ext>
          </a:extLst>
        </xdr:cNvPr>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321" name="n_2aveValue【消防施設】&#10;一人当たり面積">
          <a:extLst>
            <a:ext uri="{FF2B5EF4-FFF2-40B4-BE49-F238E27FC236}">
              <a16:creationId xmlns:a16="http://schemas.microsoft.com/office/drawing/2014/main" id="{855EAE72-CCF6-44FF-A955-39BADE80DB4D}"/>
            </a:ext>
          </a:extLst>
        </xdr:cNvPr>
        <xdr:cNvSpPr txBox="1"/>
      </xdr:nvSpPr>
      <xdr:spPr>
        <a:xfrm>
          <a:off x="20199427" y="1449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322" name="n_3aveValue【消防施設】&#10;一人当たり面積">
          <a:extLst>
            <a:ext uri="{FF2B5EF4-FFF2-40B4-BE49-F238E27FC236}">
              <a16:creationId xmlns:a16="http://schemas.microsoft.com/office/drawing/2014/main" id="{E80E3543-82E3-4BC1-9847-D1A001572A90}"/>
            </a:ext>
          </a:extLst>
        </xdr:cNvPr>
        <xdr:cNvSpPr txBox="1"/>
      </xdr:nvSpPr>
      <xdr:spPr>
        <a:xfrm>
          <a:off x="19310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323" name="n_4aveValue【消防施設】&#10;一人当たり面積">
          <a:extLst>
            <a:ext uri="{FF2B5EF4-FFF2-40B4-BE49-F238E27FC236}">
              <a16:creationId xmlns:a16="http://schemas.microsoft.com/office/drawing/2014/main" id="{528621E9-88C3-4CCD-873E-E45E5B3B8609}"/>
            </a:ext>
          </a:extLst>
        </xdr:cNvPr>
        <xdr:cNvSpPr txBox="1"/>
      </xdr:nvSpPr>
      <xdr:spPr>
        <a:xfrm>
          <a:off x="18421427" y="1451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150784</xdr:rowOff>
    </xdr:from>
    <xdr:ext cx="469744" cy="259045"/>
    <xdr:sp macro="" textlink="">
      <xdr:nvSpPr>
        <xdr:cNvPr id="324" name="n_1mainValue【消防施設】&#10;一人当たり面積">
          <a:extLst>
            <a:ext uri="{FF2B5EF4-FFF2-40B4-BE49-F238E27FC236}">
              <a16:creationId xmlns:a16="http://schemas.microsoft.com/office/drawing/2014/main" id="{1B13616E-BE97-4A92-BFAA-504B2712EB7B}"/>
            </a:ext>
          </a:extLst>
        </xdr:cNvPr>
        <xdr:cNvSpPr txBox="1"/>
      </xdr:nvSpPr>
      <xdr:spPr>
        <a:xfrm>
          <a:off x="21075727"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151872</xdr:rowOff>
    </xdr:from>
    <xdr:ext cx="469744" cy="259045"/>
    <xdr:sp macro="" textlink="">
      <xdr:nvSpPr>
        <xdr:cNvPr id="325" name="n_2mainValue【消防施設】&#10;一人当たり面積">
          <a:extLst>
            <a:ext uri="{FF2B5EF4-FFF2-40B4-BE49-F238E27FC236}">
              <a16:creationId xmlns:a16="http://schemas.microsoft.com/office/drawing/2014/main" id="{53F72D95-A97D-4D67-8FE9-3727E231F346}"/>
            </a:ext>
          </a:extLst>
        </xdr:cNvPr>
        <xdr:cNvSpPr txBox="1"/>
      </xdr:nvSpPr>
      <xdr:spPr>
        <a:xfrm>
          <a:off x="20199427"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26" name="正方形/長方形 325">
          <a:extLst>
            <a:ext uri="{FF2B5EF4-FFF2-40B4-BE49-F238E27FC236}">
              <a16:creationId xmlns:a16="http://schemas.microsoft.com/office/drawing/2014/main" id="{F4A5B37F-471F-4795-9D14-7AED2EDC9B0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27" name="正方形/長方形 326">
          <a:extLst>
            <a:ext uri="{FF2B5EF4-FFF2-40B4-BE49-F238E27FC236}">
              <a16:creationId xmlns:a16="http://schemas.microsoft.com/office/drawing/2014/main" id="{51B5E444-1FE3-41E5-9858-682B6AF27A2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28" name="正方形/長方形 327">
          <a:extLst>
            <a:ext uri="{FF2B5EF4-FFF2-40B4-BE49-F238E27FC236}">
              <a16:creationId xmlns:a16="http://schemas.microsoft.com/office/drawing/2014/main" id="{5C461C37-2BCA-4AB5-B6E3-6684CC70A09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29" name="正方形/長方形 328">
          <a:extLst>
            <a:ext uri="{FF2B5EF4-FFF2-40B4-BE49-F238E27FC236}">
              <a16:creationId xmlns:a16="http://schemas.microsoft.com/office/drawing/2014/main" id="{10172883-635E-4FAE-B619-56184AE91DB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30" name="正方形/長方形 329">
          <a:extLst>
            <a:ext uri="{FF2B5EF4-FFF2-40B4-BE49-F238E27FC236}">
              <a16:creationId xmlns:a16="http://schemas.microsoft.com/office/drawing/2014/main" id="{501B7FB5-A3D1-45C9-B7C3-8CB0A1DE677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31" name="正方形/長方形 330">
          <a:extLst>
            <a:ext uri="{FF2B5EF4-FFF2-40B4-BE49-F238E27FC236}">
              <a16:creationId xmlns:a16="http://schemas.microsoft.com/office/drawing/2014/main" id="{1BBED8FF-F1E9-4E69-AEAE-D6696765723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32" name="正方形/長方形 331">
          <a:extLst>
            <a:ext uri="{FF2B5EF4-FFF2-40B4-BE49-F238E27FC236}">
              <a16:creationId xmlns:a16="http://schemas.microsoft.com/office/drawing/2014/main" id="{C0AD16F5-ACFD-47BD-A682-86D0F60F06C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33" name="正方形/長方形 332">
          <a:extLst>
            <a:ext uri="{FF2B5EF4-FFF2-40B4-BE49-F238E27FC236}">
              <a16:creationId xmlns:a16="http://schemas.microsoft.com/office/drawing/2014/main" id="{B965AD26-142A-4EA8-AEBE-E34AF152846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34" name="テキスト ボックス 333">
          <a:extLst>
            <a:ext uri="{FF2B5EF4-FFF2-40B4-BE49-F238E27FC236}">
              <a16:creationId xmlns:a16="http://schemas.microsoft.com/office/drawing/2014/main" id="{84FDD78D-5967-4E2B-AAEE-718DE7335FC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35" name="直線コネクタ 334">
          <a:extLst>
            <a:ext uri="{FF2B5EF4-FFF2-40B4-BE49-F238E27FC236}">
              <a16:creationId xmlns:a16="http://schemas.microsoft.com/office/drawing/2014/main" id="{45F1281E-8688-428D-99E3-27B9C571A12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36" name="テキスト ボックス 335">
          <a:extLst>
            <a:ext uri="{FF2B5EF4-FFF2-40B4-BE49-F238E27FC236}">
              <a16:creationId xmlns:a16="http://schemas.microsoft.com/office/drawing/2014/main" id="{E1E11EBC-6ADB-4074-BC0B-157415E6D94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37" name="直線コネクタ 336">
          <a:extLst>
            <a:ext uri="{FF2B5EF4-FFF2-40B4-BE49-F238E27FC236}">
              <a16:creationId xmlns:a16="http://schemas.microsoft.com/office/drawing/2014/main" id="{9E9CFA96-5C62-47B9-AF9D-A7DDC863CF4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38" name="テキスト ボックス 337">
          <a:extLst>
            <a:ext uri="{FF2B5EF4-FFF2-40B4-BE49-F238E27FC236}">
              <a16:creationId xmlns:a16="http://schemas.microsoft.com/office/drawing/2014/main" id="{4457F9E5-83B9-470B-9DDB-D91F94F9AFE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39" name="直線コネクタ 338">
          <a:extLst>
            <a:ext uri="{FF2B5EF4-FFF2-40B4-BE49-F238E27FC236}">
              <a16:creationId xmlns:a16="http://schemas.microsoft.com/office/drawing/2014/main" id="{298871B6-3148-4696-B827-15BC907FB38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40" name="テキスト ボックス 339">
          <a:extLst>
            <a:ext uri="{FF2B5EF4-FFF2-40B4-BE49-F238E27FC236}">
              <a16:creationId xmlns:a16="http://schemas.microsoft.com/office/drawing/2014/main" id="{2BAEE51E-641C-41C3-9EF0-C8782FC3178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41" name="直線コネクタ 340">
          <a:extLst>
            <a:ext uri="{FF2B5EF4-FFF2-40B4-BE49-F238E27FC236}">
              <a16:creationId xmlns:a16="http://schemas.microsoft.com/office/drawing/2014/main" id="{9C240CB3-7F11-4853-BF7D-FEB510633C8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42" name="テキスト ボックス 341">
          <a:extLst>
            <a:ext uri="{FF2B5EF4-FFF2-40B4-BE49-F238E27FC236}">
              <a16:creationId xmlns:a16="http://schemas.microsoft.com/office/drawing/2014/main" id="{A2F2BD9E-049E-40F4-85B0-EC27F7A4590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43" name="直線コネクタ 342">
          <a:extLst>
            <a:ext uri="{FF2B5EF4-FFF2-40B4-BE49-F238E27FC236}">
              <a16:creationId xmlns:a16="http://schemas.microsoft.com/office/drawing/2014/main" id="{8A1A6AA3-8374-4D26-A4D0-F3AD558DC6E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44" name="テキスト ボックス 343">
          <a:extLst>
            <a:ext uri="{FF2B5EF4-FFF2-40B4-BE49-F238E27FC236}">
              <a16:creationId xmlns:a16="http://schemas.microsoft.com/office/drawing/2014/main" id="{FD8FD64E-E110-4931-9C88-AE3991E077F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45" name="直線コネクタ 344">
          <a:extLst>
            <a:ext uri="{FF2B5EF4-FFF2-40B4-BE49-F238E27FC236}">
              <a16:creationId xmlns:a16="http://schemas.microsoft.com/office/drawing/2014/main" id="{50D72F2A-036F-48D7-B5E1-1C660BAB4AC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46" name="テキスト ボックス 345">
          <a:extLst>
            <a:ext uri="{FF2B5EF4-FFF2-40B4-BE49-F238E27FC236}">
              <a16:creationId xmlns:a16="http://schemas.microsoft.com/office/drawing/2014/main" id="{002C8BEE-DF78-4C53-AF68-B372544CEE1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47" name="直線コネクタ 346">
          <a:extLst>
            <a:ext uri="{FF2B5EF4-FFF2-40B4-BE49-F238E27FC236}">
              <a16:creationId xmlns:a16="http://schemas.microsoft.com/office/drawing/2014/main" id="{E0F84FEA-2318-444C-AF10-00A2823C367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48" name="テキスト ボックス 347">
          <a:extLst>
            <a:ext uri="{FF2B5EF4-FFF2-40B4-BE49-F238E27FC236}">
              <a16:creationId xmlns:a16="http://schemas.microsoft.com/office/drawing/2014/main" id="{DE119DB2-FA28-4DDE-BC4A-A09F5501E73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49" name="直線コネクタ 348">
          <a:extLst>
            <a:ext uri="{FF2B5EF4-FFF2-40B4-BE49-F238E27FC236}">
              <a16:creationId xmlns:a16="http://schemas.microsoft.com/office/drawing/2014/main" id="{92F32968-ADE3-4ABA-8CDD-ADBF0649938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0" name="【庁舎】&#10;有形固定資産減価償却率グラフ枠">
          <a:extLst>
            <a:ext uri="{FF2B5EF4-FFF2-40B4-BE49-F238E27FC236}">
              <a16:creationId xmlns:a16="http://schemas.microsoft.com/office/drawing/2014/main" id="{F8C476E0-4F15-4150-98A8-13553356BA3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351" name="直線コネクタ 350">
          <a:extLst>
            <a:ext uri="{FF2B5EF4-FFF2-40B4-BE49-F238E27FC236}">
              <a16:creationId xmlns:a16="http://schemas.microsoft.com/office/drawing/2014/main" id="{F848E0E7-C428-476E-9778-A8333D3CBC1A}"/>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352" name="【庁舎】&#10;有形固定資産減価償却率最小値テキスト">
          <a:extLst>
            <a:ext uri="{FF2B5EF4-FFF2-40B4-BE49-F238E27FC236}">
              <a16:creationId xmlns:a16="http://schemas.microsoft.com/office/drawing/2014/main" id="{C150C48C-F64E-4A21-9AF9-62E43A97452D}"/>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353" name="直線コネクタ 352">
          <a:extLst>
            <a:ext uri="{FF2B5EF4-FFF2-40B4-BE49-F238E27FC236}">
              <a16:creationId xmlns:a16="http://schemas.microsoft.com/office/drawing/2014/main" id="{A8D7F067-C9FD-45B2-B05A-F2E6633768F3}"/>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354" name="【庁舎】&#10;有形固定資産減価償却率最大値テキスト">
          <a:extLst>
            <a:ext uri="{FF2B5EF4-FFF2-40B4-BE49-F238E27FC236}">
              <a16:creationId xmlns:a16="http://schemas.microsoft.com/office/drawing/2014/main" id="{09306BE8-A586-4930-B2B5-E0B8142FFD89}"/>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355" name="直線コネクタ 354">
          <a:extLst>
            <a:ext uri="{FF2B5EF4-FFF2-40B4-BE49-F238E27FC236}">
              <a16:creationId xmlns:a16="http://schemas.microsoft.com/office/drawing/2014/main" id="{68A8E210-85F8-4774-A2D8-B82275BAD946}"/>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356" name="【庁舎】&#10;有形固定資産減価償却率平均値テキスト">
          <a:extLst>
            <a:ext uri="{FF2B5EF4-FFF2-40B4-BE49-F238E27FC236}">
              <a16:creationId xmlns:a16="http://schemas.microsoft.com/office/drawing/2014/main" id="{29A87A53-6FC0-4FD6-AAEB-1E92CC1C511C}"/>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357" name="フローチャート: 判断 356">
          <a:extLst>
            <a:ext uri="{FF2B5EF4-FFF2-40B4-BE49-F238E27FC236}">
              <a16:creationId xmlns:a16="http://schemas.microsoft.com/office/drawing/2014/main" id="{796E40C3-73BA-4DD8-85B7-F7E8B7280E6D}"/>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358" name="フローチャート: 判断 357">
          <a:extLst>
            <a:ext uri="{FF2B5EF4-FFF2-40B4-BE49-F238E27FC236}">
              <a16:creationId xmlns:a16="http://schemas.microsoft.com/office/drawing/2014/main" id="{90191C4C-1743-4616-AE51-654455328B58}"/>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359" name="フローチャート: 判断 358">
          <a:extLst>
            <a:ext uri="{FF2B5EF4-FFF2-40B4-BE49-F238E27FC236}">
              <a16:creationId xmlns:a16="http://schemas.microsoft.com/office/drawing/2014/main" id="{E40D04D4-E43F-40D3-BEDD-FBD378F0BCCB}"/>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360" name="フローチャート: 判断 359">
          <a:extLst>
            <a:ext uri="{FF2B5EF4-FFF2-40B4-BE49-F238E27FC236}">
              <a16:creationId xmlns:a16="http://schemas.microsoft.com/office/drawing/2014/main" id="{EFF19B96-07AD-47F2-89BD-787BBE0A752E}"/>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361" name="フローチャート: 判断 360">
          <a:extLst>
            <a:ext uri="{FF2B5EF4-FFF2-40B4-BE49-F238E27FC236}">
              <a16:creationId xmlns:a16="http://schemas.microsoft.com/office/drawing/2014/main" id="{975C192B-AE70-4F73-8463-FABCCE91DE09}"/>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3647A560-5864-4487-843D-63AC02C404B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5D7E4042-070D-4B85-BB9D-052C89CFEF6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A1BFA032-AB0B-49F9-8BEA-645082E5CA0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C8E94E23-8FD6-43C2-8392-9E765762CEE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233B4B7C-8887-4143-8889-54F4CDB3BA9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367" name="楕円 366">
          <a:extLst>
            <a:ext uri="{FF2B5EF4-FFF2-40B4-BE49-F238E27FC236}">
              <a16:creationId xmlns:a16="http://schemas.microsoft.com/office/drawing/2014/main" id="{B0AE16B0-EDFA-4B4B-97ED-A80703F85333}"/>
            </a:ext>
          </a:extLst>
        </xdr:cNvPr>
        <xdr:cNvSpPr/>
      </xdr:nvSpPr>
      <xdr:spPr>
        <a:xfrm>
          <a:off x="162687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29953</xdr:rowOff>
    </xdr:from>
    <xdr:ext cx="405111" cy="259045"/>
    <xdr:sp macro="" textlink="">
      <xdr:nvSpPr>
        <xdr:cNvPr id="368" name="【庁舎】&#10;有形固定資産減価償却率該当値テキスト">
          <a:extLst>
            <a:ext uri="{FF2B5EF4-FFF2-40B4-BE49-F238E27FC236}">
              <a16:creationId xmlns:a16="http://schemas.microsoft.com/office/drawing/2014/main" id="{6A613948-65FB-4952-9136-85072A12D6AC}"/>
            </a:ext>
          </a:extLst>
        </xdr:cNvPr>
        <xdr:cNvSpPr txBox="1"/>
      </xdr:nvSpPr>
      <xdr:spPr>
        <a:xfrm>
          <a:off x="16357600"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27032</xdr:rowOff>
    </xdr:from>
    <xdr:to>
      <xdr:col>81</xdr:col>
      <xdr:colOff>101600</xdr:colOff>
      <xdr:row>105</xdr:row>
      <xdr:rowOff>128632</xdr:rowOff>
    </xdr:to>
    <xdr:sp macro="" textlink="">
      <xdr:nvSpPr>
        <xdr:cNvPr id="369" name="楕円 368">
          <a:extLst>
            <a:ext uri="{FF2B5EF4-FFF2-40B4-BE49-F238E27FC236}">
              <a16:creationId xmlns:a16="http://schemas.microsoft.com/office/drawing/2014/main" id="{1752B9DD-0287-482B-96D3-C71CC0754A53}"/>
            </a:ext>
          </a:extLst>
        </xdr:cNvPr>
        <xdr:cNvSpPr/>
      </xdr:nvSpPr>
      <xdr:spPr>
        <a:xfrm>
          <a:off x="15430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77832</xdr:rowOff>
    </xdr:from>
    <xdr:to>
      <xdr:col>85</xdr:col>
      <xdr:colOff>127000</xdr:colOff>
      <xdr:row>105</xdr:row>
      <xdr:rowOff>102326</xdr:rowOff>
    </xdr:to>
    <xdr:cxnSp macro="">
      <xdr:nvCxnSpPr>
        <xdr:cNvPr id="370" name="直線コネクタ 369">
          <a:extLst>
            <a:ext uri="{FF2B5EF4-FFF2-40B4-BE49-F238E27FC236}">
              <a16:creationId xmlns:a16="http://schemas.microsoft.com/office/drawing/2014/main" id="{837D88F5-6A73-4B25-95F7-EE47120982BC}"/>
            </a:ext>
          </a:extLst>
        </xdr:cNvPr>
        <xdr:cNvCxnSpPr/>
      </xdr:nvCxnSpPr>
      <xdr:spPr>
        <a:xfrm>
          <a:off x="15481300" y="18080082"/>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371" name="楕円 370">
          <a:extLst>
            <a:ext uri="{FF2B5EF4-FFF2-40B4-BE49-F238E27FC236}">
              <a16:creationId xmlns:a16="http://schemas.microsoft.com/office/drawing/2014/main" id="{59808FA9-607A-4BD3-B166-DDE2AC4534DC}"/>
            </a:ext>
          </a:extLst>
        </xdr:cNvPr>
        <xdr:cNvSpPr/>
      </xdr:nvSpPr>
      <xdr:spPr>
        <a:xfrm>
          <a:off x="14541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53339</xdr:rowOff>
    </xdr:from>
    <xdr:to>
      <xdr:col>81</xdr:col>
      <xdr:colOff>50800</xdr:colOff>
      <xdr:row>105</xdr:row>
      <xdr:rowOff>77832</xdr:rowOff>
    </xdr:to>
    <xdr:cxnSp macro="">
      <xdr:nvCxnSpPr>
        <xdr:cNvPr id="372" name="直線コネクタ 371">
          <a:extLst>
            <a:ext uri="{FF2B5EF4-FFF2-40B4-BE49-F238E27FC236}">
              <a16:creationId xmlns:a16="http://schemas.microsoft.com/office/drawing/2014/main" id="{C8346109-7E79-415E-B0BA-891F015BD8A3}"/>
            </a:ext>
          </a:extLst>
        </xdr:cNvPr>
        <xdr:cNvCxnSpPr/>
      </xdr:nvCxnSpPr>
      <xdr:spPr>
        <a:xfrm>
          <a:off x="14592300" y="1805558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138068</xdr:rowOff>
    </xdr:from>
    <xdr:to>
      <xdr:col>72</xdr:col>
      <xdr:colOff>38100</xdr:colOff>
      <xdr:row>105</xdr:row>
      <xdr:rowOff>68218</xdr:rowOff>
    </xdr:to>
    <xdr:sp macro="" textlink="">
      <xdr:nvSpPr>
        <xdr:cNvPr id="373" name="楕円 372">
          <a:extLst>
            <a:ext uri="{FF2B5EF4-FFF2-40B4-BE49-F238E27FC236}">
              <a16:creationId xmlns:a16="http://schemas.microsoft.com/office/drawing/2014/main" id="{C0E810E9-75A4-4E2A-B6C0-60A17A3BA985}"/>
            </a:ext>
          </a:extLst>
        </xdr:cNvPr>
        <xdr:cNvSpPr/>
      </xdr:nvSpPr>
      <xdr:spPr>
        <a:xfrm>
          <a:off x="13652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17418</xdr:rowOff>
    </xdr:from>
    <xdr:to>
      <xdr:col>76</xdr:col>
      <xdr:colOff>114300</xdr:colOff>
      <xdr:row>105</xdr:row>
      <xdr:rowOff>53339</xdr:rowOff>
    </xdr:to>
    <xdr:cxnSp macro="">
      <xdr:nvCxnSpPr>
        <xdr:cNvPr id="374" name="直線コネクタ 373">
          <a:extLst>
            <a:ext uri="{FF2B5EF4-FFF2-40B4-BE49-F238E27FC236}">
              <a16:creationId xmlns:a16="http://schemas.microsoft.com/office/drawing/2014/main" id="{44D29664-6105-4225-A51E-9BDDFFC4CBE9}"/>
            </a:ext>
          </a:extLst>
        </xdr:cNvPr>
        <xdr:cNvCxnSpPr/>
      </xdr:nvCxnSpPr>
      <xdr:spPr>
        <a:xfrm>
          <a:off x="13703300" y="1801966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375" name="n_1aveValue【庁舎】&#10;有形固定資産減価償却率">
          <a:extLst>
            <a:ext uri="{FF2B5EF4-FFF2-40B4-BE49-F238E27FC236}">
              <a16:creationId xmlns:a16="http://schemas.microsoft.com/office/drawing/2014/main" id="{1F7B7DA6-5778-498A-A8C9-1D1DE9968901}"/>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376" name="n_2aveValue【庁舎】&#10;有形固定資産減価償却率">
          <a:extLst>
            <a:ext uri="{FF2B5EF4-FFF2-40B4-BE49-F238E27FC236}">
              <a16:creationId xmlns:a16="http://schemas.microsoft.com/office/drawing/2014/main" id="{BC233E18-49DA-4620-B92B-377E1C330959}"/>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377" name="n_3aveValue【庁舎】&#10;有形固定資産減価償却率">
          <a:extLst>
            <a:ext uri="{FF2B5EF4-FFF2-40B4-BE49-F238E27FC236}">
              <a16:creationId xmlns:a16="http://schemas.microsoft.com/office/drawing/2014/main" id="{2DD94AF4-766C-4B8D-81A0-D6853B6E5AC0}"/>
            </a:ext>
          </a:extLst>
        </xdr:cNvPr>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378" name="n_4aveValue【庁舎】&#10;有形固定資産減価償却率">
          <a:extLst>
            <a:ext uri="{FF2B5EF4-FFF2-40B4-BE49-F238E27FC236}">
              <a16:creationId xmlns:a16="http://schemas.microsoft.com/office/drawing/2014/main" id="{95DB92EF-0D79-4AB8-8D4B-112A3A93287C}"/>
            </a:ext>
          </a:extLst>
        </xdr:cNvPr>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119759</xdr:rowOff>
    </xdr:from>
    <xdr:ext cx="405111" cy="259045"/>
    <xdr:sp macro="" textlink="">
      <xdr:nvSpPr>
        <xdr:cNvPr id="379" name="n_1mainValue【庁舎】&#10;有形固定資産減価償却率">
          <a:extLst>
            <a:ext uri="{FF2B5EF4-FFF2-40B4-BE49-F238E27FC236}">
              <a16:creationId xmlns:a16="http://schemas.microsoft.com/office/drawing/2014/main" id="{126C9544-1118-456C-8489-FA608F379109}"/>
            </a:ext>
          </a:extLst>
        </xdr:cNvPr>
        <xdr:cNvSpPr txBox="1"/>
      </xdr:nvSpPr>
      <xdr:spPr>
        <a:xfrm>
          <a:off x="152660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380" name="n_2mainValue【庁舎】&#10;有形固定資産減価償却率">
          <a:extLst>
            <a:ext uri="{FF2B5EF4-FFF2-40B4-BE49-F238E27FC236}">
              <a16:creationId xmlns:a16="http://schemas.microsoft.com/office/drawing/2014/main" id="{62778101-46F1-4582-B627-041FEB5FAF02}"/>
            </a:ext>
          </a:extLst>
        </xdr:cNvPr>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59345</xdr:rowOff>
    </xdr:from>
    <xdr:ext cx="405111" cy="259045"/>
    <xdr:sp macro="" textlink="">
      <xdr:nvSpPr>
        <xdr:cNvPr id="381" name="n_3mainValue【庁舎】&#10;有形固定資産減価償却率">
          <a:extLst>
            <a:ext uri="{FF2B5EF4-FFF2-40B4-BE49-F238E27FC236}">
              <a16:creationId xmlns:a16="http://schemas.microsoft.com/office/drawing/2014/main" id="{4EA05C32-8611-4779-8711-22F433556276}"/>
            </a:ext>
          </a:extLst>
        </xdr:cNvPr>
        <xdr:cNvSpPr txBox="1"/>
      </xdr:nvSpPr>
      <xdr:spPr>
        <a:xfrm>
          <a:off x="13500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82" name="正方形/長方形 381">
          <a:extLst>
            <a:ext uri="{FF2B5EF4-FFF2-40B4-BE49-F238E27FC236}">
              <a16:creationId xmlns:a16="http://schemas.microsoft.com/office/drawing/2014/main" id="{350879F9-F16A-41B4-A011-0DD842607C9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83" name="正方形/長方形 382">
          <a:extLst>
            <a:ext uri="{FF2B5EF4-FFF2-40B4-BE49-F238E27FC236}">
              <a16:creationId xmlns:a16="http://schemas.microsoft.com/office/drawing/2014/main" id="{77A6D021-B616-4657-B8CB-112C8CDF196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84" name="正方形/長方形 383">
          <a:extLst>
            <a:ext uri="{FF2B5EF4-FFF2-40B4-BE49-F238E27FC236}">
              <a16:creationId xmlns:a16="http://schemas.microsoft.com/office/drawing/2014/main" id="{994141CC-4CA4-48AD-9E6B-D974C69D13F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85" name="正方形/長方形 384">
          <a:extLst>
            <a:ext uri="{FF2B5EF4-FFF2-40B4-BE49-F238E27FC236}">
              <a16:creationId xmlns:a16="http://schemas.microsoft.com/office/drawing/2014/main" id="{A870014A-8A4F-40F9-95E2-FA2ABC67309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86" name="正方形/長方形 385">
          <a:extLst>
            <a:ext uri="{FF2B5EF4-FFF2-40B4-BE49-F238E27FC236}">
              <a16:creationId xmlns:a16="http://schemas.microsoft.com/office/drawing/2014/main" id="{62F31E83-5543-4123-8271-CBDD994FDE4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87" name="正方形/長方形 386">
          <a:extLst>
            <a:ext uri="{FF2B5EF4-FFF2-40B4-BE49-F238E27FC236}">
              <a16:creationId xmlns:a16="http://schemas.microsoft.com/office/drawing/2014/main" id="{B578D2D1-7291-4BC4-A389-71BC566DA1F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88" name="正方形/長方形 387">
          <a:extLst>
            <a:ext uri="{FF2B5EF4-FFF2-40B4-BE49-F238E27FC236}">
              <a16:creationId xmlns:a16="http://schemas.microsoft.com/office/drawing/2014/main" id="{8BA7B35E-16A7-42C1-9520-72A4FABB3A6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89" name="正方形/長方形 388">
          <a:extLst>
            <a:ext uri="{FF2B5EF4-FFF2-40B4-BE49-F238E27FC236}">
              <a16:creationId xmlns:a16="http://schemas.microsoft.com/office/drawing/2014/main" id="{69EF2790-C3AB-495C-91C7-D58866B4CCF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90" name="テキスト ボックス 389">
          <a:extLst>
            <a:ext uri="{FF2B5EF4-FFF2-40B4-BE49-F238E27FC236}">
              <a16:creationId xmlns:a16="http://schemas.microsoft.com/office/drawing/2014/main" id="{2DEE3ABC-3513-4AF3-8E40-F8D51825A39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91" name="直線コネクタ 390">
          <a:extLst>
            <a:ext uri="{FF2B5EF4-FFF2-40B4-BE49-F238E27FC236}">
              <a16:creationId xmlns:a16="http://schemas.microsoft.com/office/drawing/2014/main" id="{EB036806-0975-4F6F-A35E-FA5B0BEABF6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92" name="直線コネクタ 391">
          <a:extLst>
            <a:ext uri="{FF2B5EF4-FFF2-40B4-BE49-F238E27FC236}">
              <a16:creationId xmlns:a16="http://schemas.microsoft.com/office/drawing/2014/main" id="{79A76B65-C3DC-4AC1-9AC1-B304EA2C108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E0589350-089A-438E-82BA-C4091DD9B14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94" name="直線コネクタ 393">
          <a:extLst>
            <a:ext uri="{FF2B5EF4-FFF2-40B4-BE49-F238E27FC236}">
              <a16:creationId xmlns:a16="http://schemas.microsoft.com/office/drawing/2014/main" id="{7A731252-FD40-4A30-A7C2-7A1CA0BF857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95" name="テキスト ボックス 394">
          <a:extLst>
            <a:ext uri="{FF2B5EF4-FFF2-40B4-BE49-F238E27FC236}">
              <a16:creationId xmlns:a16="http://schemas.microsoft.com/office/drawing/2014/main" id="{37AEEB09-12BA-4375-B049-9F6858CDD94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96" name="直線コネクタ 395">
          <a:extLst>
            <a:ext uri="{FF2B5EF4-FFF2-40B4-BE49-F238E27FC236}">
              <a16:creationId xmlns:a16="http://schemas.microsoft.com/office/drawing/2014/main" id="{11216EC1-F516-44B1-BA4E-1B7451375A8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97" name="テキスト ボックス 396">
          <a:extLst>
            <a:ext uri="{FF2B5EF4-FFF2-40B4-BE49-F238E27FC236}">
              <a16:creationId xmlns:a16="http://schemas.microsoft.com/office/drawing/2014/main" id="{7BFA46DB-D1F5-4F4E-A796-B1A495DDBF4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98" name="直線コネクタ 397">
          <a:extLst>
            <a:ext uri="{FF2B5EF4-FFF2-40B4-BE49-F238E27FC236}">
              <a16:creationId xmlns:a16="http://schemas.microsoft.com/office/drawing/2014/main" id="{827246D9-908D-4D3B-894C-56E15D691FA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99" name="テキスト ボックス 398">
          <a:extLst>
            <a:ext uri="{FF2B5EF4-FFF2-40B4-BE49-F238E27FC236}">
              <a16:creationId xmlns:a16="http://schemas.microsoft.com/office/drawing/2014/main" id="{D6066F6C-8BDF-4363-A761-7379A437039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00" name="直線コネクタ 399">
          <a:extLst>
            <a:ext uri="{FF2B5EF4-FFF2-40B4-BE49-F238E27FC236}">
              <a16:creationId xmlns:a16="http://schemas.microsoft.com/office/drawing/2014/main" id="{98134E9F-BA98-44AB-A344-6E56DAD3523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01" name="テキスト ボックス 400">
          <a:extLst>
            <a:ext uri="{FF2B5EF4-FFF2-40B4-BE49-F238E27FC236}">
              <a16:creationId xmlns:a16="http://schemas.microsoft.com/office/drawing/2014/main" id="{8BB0250B-1F29-4217-B062-F6B6495E8F0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02" name="直線コネクタ 401">
          <a:extLst>
            <a:ext uri="{FF2B5EF4-FFF2-40B4-BE49-F238E27FC236}">
              <a16:creationId xmlns:a16="http://schemas.microsoft.com/office/drawing/2014/main" id="{F40CFC37-B045-48F0-A542-5D629C2165B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03" name="テキスト ボックス 402">
          <a:extLst>
            <a:ext uri="{FF2B5EF4-FFF2-40B4-BE49-F238E27FC236}">
              <a16:creationId xmlns:a16="http://schemas.microsoft.com/office/drawing/2014/main" id="{A5D128F3-6AC2-4171-8746-C2320B62B91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04" name="【庁舎】&#10;一人当たり面積グラフ枠">
          <a:extLst>
            <a:ext uri="{FF2B5EF4-FFF2-40B4-BE49-F238E27FC236}">
              <a16:creationId xmlns:a16="http://schemas.microsoft.com/office/drawing/2014/main" id="{DFD3C929-B4A8-46C6-8F80-B2FE11C387D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405" name="直線コネクタ 404">
          <a:extLst>
            <a:ext uri="{FF2B5EF4-FFF2-40B4-BE49-F238E27FC236}">
              <a16:creationId xmlns:a16="http://schemas.microsoft.com/office/drawing/2014/main" id="{A161FC20-173E-4215-A33A-6544E664EBDC}"/>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406" name="【庁舎】&#10;一人当たり面積最小値テキスト">
          <a:extLst>
            <a:ext uri="{FF2B5EF4-FFF2-40B4-BE49-F238E27FC236}">
              <a16:creationId xmlns:a16="http://schemas.microsoft.com/office/drawing/2014/main" id="{F3FCD388-E195-484C-B885-5AE49DE8F737}"/>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407" name="直線コネクタ 406">
          <a:extLst>
            <a:ext uri="{FF2B5EF4-FFF2-40B4-BE49-F238E27FC236}">
              <a16:creationId xmlns:a16="http://schemas.microsoft.com/office/drawing/2014/main" id="{7BD0A41F-5E37-4337-9CE8-068B9EF01118}"/>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408" name="【庁舎】&#10;一人当たり面積最大値テキスト">
          <a:extLst>
            <a:ext uri="{FF2B5EF4-FFF2-40B4-BE49-F238E27FC236}">
              <a16:creationId xmlns:a16="http://schemas.microsoft.com/office/drawing/2014/main" id="{2032D346-E40E-41A0-BF6C-EE77E707D755}"/>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409" name="直線コネクタ 408">
          <a:extLst>
            <a:ext uri="{FF2B5EF4-FFF2-40B4-BE49-F238E27FC236}">
              <a16:creationId xmlns:a16="http://schemas.microsoft.com/office/drawing/2014/main" id="{E9A12FE7-13DB-4286-B2E1-E00E042EFB36}"/>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410" name="【庁舎】&#10;一人当たり面積平均値テキスト">
          <a:extLst>
            <a:ext uri="{FF2B5EF4-FFF2-40B4-BE49-F238E27FC236}">
              <a16:creationId xmlns:a16="http://schemas.microsoft.com/office/drawing/2014/main" id="{ADFEB08B-30A8-41AF-A11B-CDEB64342647}"/>
            </a:ext>
          </a:extLst>
        </xdr:cNvPr>
        <xdr:cNvSpPr txBox="1"/>
      </xdr:nvSpPr>
      <xdr:spPr>
        <a:xfrm>
          <a:off x="22199600" y="1803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411" name="フローチャート: 判断 410">
          <a:extLst>
            <a:ext uri="{FF2B5EF4-FFF2-40B4-BE49-F238E27FC236}">
              <a16:creationId xmlns:a16="http://schemas.microsoft.com/office/drawing/2014/main" id="{C16A09CB-47F2-4E21-AC1D-84BD74E2437B}"/>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412" name="フローチャート: 判断 411">
          <a:extLst>
            <a:ext uri="{FF2B5EF4-FFF2-40B4-BE49-F238E27FC236}">
              <a16:creationId xmlns:a16="http://schemas.microsoft.com/office/drawing/2014/main" id="{D11E1829-6745-4D62-8F5D-24097C3499E5}"/>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413" name="フローチャート: 判断 412">
          <a:extLst>
            <a:ext uri="{FF2B5EF4-FFF2-40B4-BE49-F238E27FC236}">
              <a16:creationId xmlns:a16="http://schemas.microsoft.com/office/drawing/2014/main" id="{EF21396D-F4B9-4E6A-9DCE-FBE3C782E4D8}"/>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414" name="フローチャート: 判断 413">
          <a:extLst>
            <a:ext uri="{FF2B5EF4-FFF2-40B4-BE49-F238E27FC236}">
              <a16:creationId xmlns:a16="http://schemas.microsoft.com/office/drawing/2014/main" id="{CCCCE26D-5765-4F1F-BFC5-8EE133534581}"/>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415" name="フローチャート: 判断 414">
          <a:extLst>
            <a:ext uri="{FF2B5EF4-FFF2-40B4-BE49-F238E27FC236}">
              <a16:creationId xmlns:a16="http://schemas.microsoft.com/office/drawing/2014/main" id="{8D402B90-B13B-4BDE-BC7F-E4F6855C29B2}"/>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70BA0A8-6C6D-45D3-9618-39CB2274AC6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77DCFCC-3C61-4900-BF90-87557921A34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D07B23B-7965-4DF4-8273-93E08D745FD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26E04F7-D6FB-49B1-AA38-9AA6F40CD1A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36024AF4-F61D-4B18-BD81-C6E70B0032E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8255</xdr:rowOff>
    </xdr:from>
    <xdr:to>
      <xdr:col>116</xdr:col>
      <xdr:colOff>114300</xdr:colOff>
      <xdr:row>104</xdr:row>
      <xdr:rowOff>109855</xdr:rowOff>
    </xdr:to>
    <xdr:sp macro="" textlink="">
      <xdr:nvSpPr>
        <xdr:cNvPr id="421" name="楕円 420">
          <a:extLst>
            <a:ext uri="{FF2B5EF4-FFF2-40B4-BE49-F238E27FC236}">
              <a16:creationId xmlns:a16="http://schemas.microsoft.com/office/drawing/2014/main" id="{12B9E250-281B-438A-9521-1BDCDF6597D1}"/>
            </a:ext>
          </a:extLst>
        </xdr:cNvPr>
        <xdr:cNvSpPr/>
      </xdr:nvSpPr>
      <xdr:spPr>
        <a:xfrm>
          <a:off x="221107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31132</xdr:rowOff>
    </xdr:from>
    <xdr:ext cx="469744" cy="259045"/>
    <xdr:sp macro="" textlink="">
      <xdr:nvSpPr>
        <xdr:cNvPr id="422" name="【庁舎】&#10;一人当たり面積該当値テキスト">
          <a:extLst>
            <a:ext uri="{FF2B5EF4-FFF2-40B4-BE49-F238E27FC236}">
              <a16:creationId xmlns:a16="http://schemas.microsoft.com/office/drawing/2014/main" id="{5DB212A7-A492-400A-930E-B60B9260B942}"/>
            </a:ext>
          </a:extLst>
        </xdr:cNvPr>
        <xdr:cNvSpPr txBox="1"/>
      </xdr:nvSpPr>
      <xdr:spPr>
        <a:xfrm>
          <a:off x="22199600" y="1769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23495</xdr:rowOff>
    </xdr:from>
    <xdr:to>
      <xdr:col>112</xdr:col>
      <xdr:colOff>38100</xdr:colOff>
      <xdr:row>104</xdr:row>
      <xdr:rowOff>125095</xdr:rowOff>
    </xdr:to>
    <xdr:sp macro="" textlink="">
      <xdr:nvSpPr>
        <xdr:cNvPr id="423" name="楕円 422">
          <a:extLst>
            <a:ext uri="{FF2B5EF4-FFF2-40B4-BE49-F238E27FC236}">
              <a16:creationId xmlns:a16="http://schemas.microsoft.com/office/drawing/2014/main" id="{A6F77C70-734E-41B4-9529-D945975B0EB2}"/>
            </a:ext>
          </a:extLst>
        </xdr:cNvPr>
        <xdr:cNvSpPr/>
      </xdr:nvSpPr>
      <xdr:spPr>
        <a:xfrm>
          <a:off x="21272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59055</xdr:rowOff>
    </xdr:from>
    <xdr:to>
      <xdr:col>116</xdr:col>
      <xdr:colOff>63500</xdr:colOff>
      <xdr:row>104</xdr:row>
      <xdr:rowOff>74295</xdr:rowOff>
    </xdr:to>
    <xdr:cxnSp macro="">
      <xdr:nvCxnSpPr>
        <xdr:cNvPr id="424" name="直線コネクタ 423">
          <a:extLst>
            <a:ext uri="{FF2B5EF4-FFF2-40B4-BE49-F238E27FC236}">
              <a16:creationId xmlns:a16="http://schemas.microsoft.com/office/drawing/2014/main" id="{D2B1AF8E-D8D0-4FBD-843F-B12999B4E6D7}"/>
            </a:ext>
          </a:extLst>
        </xdr:cNvPr>
        <xdr:cNvCxnSpPr/>
      </xdr:nvCxnSpPr>
      <xdr:spPr>
        <a:xfrm flipV="1">
          <a:off x="21323300" y="1788985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40639</xdr:rowOff>
    </xdr:from>
    <xdr:to>
      <xdr:col>107</xdr:col>
      <xdr:colOff>101600</xdr:colOff>
      <xdr:row>104</xdr:row>
      <xdr:rowOff>142239</xdr:rowOff>
    </xdr:to>
    <xdr:sp macro="" textlink="">
      <xdr:nvSpPr>
        <xdr:cNvPr id="425" name="楕円 424">
          <a:extLst>
            <a:ext uri="{FF2B5EF4-FFF2-40B4-BE49-F238E27FC236}">
              <a16:creationId xmlns:a16="http://schemas.microsoft.com/office/drawing/2014/main" id="{BC7A1718-62AD-4114-BFA7-70E10E3CF622}"/>
            </a:ext>
          </a:extLst>
        </xdr:cNvPr>
        <xdr:cNvSpPr/>
      </xdr:nvSpPr>
      <xdr:spPr>
        <a:xfrm>
          <a:off x="20383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74295</xdr:rowOff>
    </xdr:from>
    <xdr:to>
      <xdr:col>111</xdr:col>
      <xdr:colOff>177800</xdr:colOff>
      <xdr:row>104</xdr:row>
      <xdr:rowOff>91439</xdr:rowOff>
    </xdr:to>
    <xdr:cxnSp macro="">
      <xdr:nvCxnSpPr>
        <xdr:cNvPr id="426" name="直線コネクタ 425">
          <a:extLst>
            <a:ext uri="{FF2B5EF4-FFF2-40B4-BE49-F238E27FC236}">
              <a16:creationId xmlns:a16="http://schemas.microsoft.com/office/drawing/2014/main" id="{649E1C5A-F40B-4818-9367-2984E59570AF}"/>
            </a:ext>
          </a:extLst>
        </xdr:cNvPr>
        <xdr:cNvCxnSpPr/>
      </xdr:nvCxnSpPr>
      <xdr:spPr>
        <a:xfrm flipV="1">
          <a:off x="20434300" y="1790509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53975</xdr:rowOff>
    </xdr:from>
    <xdr:to>
      <xdr:col>102</xdr:col>
      <xdr:colOff>165100</xdr:colOff>
      <xdr:row>104</xdr:row>
      <xdr:rowOff>155575</xdr:rowOff>
    </xdr:to>
    <xdr:sp macro="" textlink="">
      <xdr:nvSpPr>
        <xdr:cNvPr id="427" name="楕円 426">
          <a:extLst>
            <a:ext uri="{FF2B5EF4-FFF2-40B4-BE49-F238E27FC236}">
              <a16:creationId xmlns:a16="http://schemas.microsoft.com/office/drawing/2014/main" id="{D8ADFD2B-576E-4C42-8E62-61F417DCC4FA}"/>
            </a:ext>
          </a:extLst>
        </xdr:cNvPr>
        <xdr:cNvSpPr/>
      </xdr:nvSpPr>
      <xdr:spPr>
        <a:xfrm>
          <a:off x="19494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91439</xdr:rowOff>
    </xdr:from>
    <xdr:to>
      <xdr:col>107</xdr:col>
      <xdr:colOff>50800</xdr:colOff>
      <xdr:row>104</xdr:row>
      <xdr:rowOff>104775</xdr:rowOff>
    </xdr:to>
    <xdr:cxnSp macro="">
      <xdr:nvCxnSpPr>
        <xdr:cNvPr id="428" name="直線コネクタ 427">
          <a:extLst>
            <a:ext uri="{FF2B5EF4-FFF2-40B4-BE49-F238E27FC236}">
              <a16:creationId xmlns:a16="http://schemas.microsoft.com/office/drawing/2014/main" id="{B8EE4891-7909-4B53-B2F4-86B6645B7560}"/>
            </a:ext>
          </a:extLst>
        </xdr:cNvPr>
        <xdr:cNvCxnSpPr/>
      </xdr:nvCxnSpPr>
      <xdr:spPr>
        <a:xfrm flipV="1">
          <a:off x="19545300" y="179222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429" name="n_1aveValue【庁舎】&#10;一人当たり面積">
          <a:extLst>
            <a:ext uri="{FF2B5EF4-FFF2-40B4-BE49-F238E27FC236}">
              <a16:creationId xmlns:a16="http://schemas.microsoft.com/office/drawing/2014/main" id="{4B6B229A-A045-49CE-A8E7-EBCAE3E6230E}"/>
            </a:ext>
          </a:extLst>
        </xdr:cNvPr>
        <xdr:cNvSpPr txBox="1"/>
      </xdr:nvSpPr>
      <xdr:spPr>
        <a:xfrm>
          <a:off x="210757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430" name="n_2aveValue【庁舎】&#10;一人当たり面積">
          <a:extLst>
            <a:ext uri="{FF2B5EF4-FFF2-40B4-BE49-F238E27FC236}">
              <a16:creationId xmlns:a16="http://schemas.microsoft.com/office/drawing/2014/main" id="{4116C5A8-8020-49C1-B4EB-4504F3018C4B}"/>
            </a:ext>
          </a:extLst>
        </xdr:cNvPr>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431" name="n_3aveValue【庁舎】&#10;一人当たり面積">
          <a:extLst>
            <a:ext uri="{FF2B5EF4-FFF2-40B4-BE49-F238E27FC236}">
              <a16:creationId xmlns:a16="http://schemas.microsoft.com/office/drawing/2014/main" id="{B811F44F-0EB1-4442-98D1-F076DA69F921}"/>
            </a:ext>
          </a:extLst>
        </xdr:cNvPr>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432" name="n_4aveValue【庁舎】&#10;一人当たり面積">
          <a:extLst>
            <a:ext uri="{FF2B5EF4-FFF2-40B4-BE49-F238E27FC236}">
              <a16:creationId xmlns:a16="http://schemas.microsoft.com/office/drawing/2014/main" id="{160BC890-61DA-408F-A218-07FD535F6E29}"/>
            </a:ext>
          </a:extLst>
        </xdr:cNvPr>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141622</xdr:rowOff>
    </xdr:from>
    <xdr:ext cx="469744" cy="259045"/>
    <xdr:sp macro="" textlink="">
      <xdr:nvSpPr>
        <xdr:cNvPr id="433" name="n_1mainValue【庁舎】&#10;一人当たり面積">
          <a:extLst>
            <a:ext uri="{FF2B5EF4-FFF2-40B4-BE49-F238E27FC236}">
              <a16:creationId xmlns:a16="http://schemas.microsoft.com/office/drawing/2014/main" id="{BFBA0B6E-9EF5-4F10-B254-59D3DDDF8E14}"/>
            </a:ext>
          </a:extLst>
        </xdr:cNvPr>
        <xdr:cNvSpPr txBox="1"/>
      </xdr:nvSpPr>
      <xdr:spPr>
        <a:xfrm>
          <a:off x="21075727" y="1762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158766</xdr:rowOff>
    </xdr:from>
    <xdr:ext cx="469744" cy="259045"/>
    <xdr:sp macro="" textlink="">
      <xdr:nvSpPr>
        <xdr:cNvPr id="434" name="n_2mainValue【庁舎】&#10;一人当たり面積">
          <a:extLst>
            <a:ext uri="{FF2B5EF4-FFF2-40B4-BE49-F238E27FC236}">
              <a16:creationId xmlns:a16="http://schemas.microsoft.com/office/drawing/2014/main" id="{3D473BBE-1E6C-41D7-BE83-8759C7BB36CD}"/>
            </a:ext>
          </a:extLst>
        </xdr:cNvPr>
        <xdr:cNvSpPr txBox="1"/>
      </xdr:nvSpPr>
      <xdr:spPr>
        <a:xfrm>
          <a:off x="20199427"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652</xdr:rowOff>
    </xdr:from>
    <xdr:ext cx="469744" cy="259045"/>
    <xdr:sp macro="" textlink="">
      <xdr:nvSpPr>
        <xdr:cNvPr id="435" name="n_3mainValue【庁舎】&#10;一人当たり面積">
          <a:extLst>
            <a:ext uri="{FF2B5EF4-FFF2-40B4-BE49-F238E27FC236}">
              <a16:creationId xmlns:a16="http://schemas.microsoft.com/office/drawing/2014/main" id="{6F5F3913-860B-46D8-A32A-27E851BF06A1}"/>
            </a:ext>
          </a:extLst>
        </xdr:cNvPr>
        <xdr:cNvSpPr txBox="1"/>
      </xdr:nvSpPr>
      <xdr:spPr>
        <a:xfrm>
          <a:off x="19310427" y="1766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36" name="正方形/長方形 435">
          <a:extLst>
            <a:ext uri="{FF2B5EF4-FFF2-40B4-BE49-F238E27FC236}">
              <a16:creationId xmlns:a16="http://schemas.microsoft.com/office/drawing/2014/main" id="{375AF4B6-C9F8-48F6-B901-94712CFD950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37" name="正方形/長方形 436">
          <a:extLst>
            <a:ext uri="{FF2B5EF4-FFF2-40B4-BE49-F238E27FC236}">
              <a16:creationId xmlns:a16="http://schemas.microsoft.com/office/drawing/2014/main" id="{4210E203-D90A-4E96-98E1-5C972B53559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38" name="テキスト ボックス 437">
          <a:extLst>
            <a:ext uri="{FF2B5EF4-FFF2-40B4-BE49-F238E27FC236}">
              <a16:creationId xmlns:a16="http://schemas.microsoft.com/office/drawing/2014/main" id="{BFBFE875-9517-4303-ACE5-15E71BD3B75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建物資産は類似団体と比べ有形固定資産減価償却率が高くなっており、今後策定する公共施設再編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アクションプラン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に沿って、利用状況や需要の変化に基づいた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長寿命化、更新や集約化、用途の変更や廃止等による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保有量適正化を図っていく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新潟県加茂市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24,569
24,461
133.72
13,800,409
13,136,389
605,138
7,354,258
9,545,427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一定で推移しているが、類似団体内平均値と比較して低い値になっている。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市税等の徴収率向上、組織体制や事業の見直し等による歳出の抑制に努める。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42</xdr:row>
      <xdr:rowOff>166158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166158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68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125942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ポイント減少したが、類似団体内平均値より高く、依然として財政構造の硬直的な状況が続いている。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改善に向け、引き続き、適正な財政運営を図る。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2117</xdr:rowOff>
    </xdr:from>
    <xdr:to>
      <xdr:col>23</xdr:col>
      <xdr:colOff>133350</xdr:colOff>
      <xdr:row>66</xdr:row>
      <xdr:rowOff>50377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31781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124883</xdr:rowOff>
    </xdr:from>
    <xdr:to>
      <xdr:col>19</xdr:col>
      <xdr:colOff>133350</xdr:colOff>
      <xdr:row>66</xdr:row>
      <xdr:rowOff>50377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54783"/>
          <a:ext cx="889000" cy="6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65</xdr:row>
      <xdr:rowOff>93133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54783"/>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93133</xdr:rowOff>
    </xdr:from>
    <xdr:to>
      <xdr:col>11</xdr:col>
      <xdr:colOff>31750</xdr:colOff>
      <xdr:row>66</xdr:row>
      <xdr:rowOff>162983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23738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122767</xdr:rowOff>
    </xdr:from>
    <xdr:to>
      <xdr:col>23</xdr:col>
      <xdr:colOff>184150</xdr:colOff>
      <xdr:row>66</xdr:row>
      <xdr:rowOff>52917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94844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171027</xdr:rowOff>
    </xdr:from>
    <xdr:to>
      <xdr:col>19</xdr:col>
      <xdr:colOff>184150</xdr:colOff>
      <xdr:row>66</xdr:row>
      <xdr:rowOff>101177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85954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40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74083</xdr:rowOff>
    </xdr:from>
    <xdr:to>
      <xdr:col>15</xdr:col>
      <xdr:colOff>133350</xdr:colOff>
      <xdr:row>63</xdr:row>
      <xdr:rowOff>4233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160460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42333</xdr:rowOff>
    </xdr:from>
    <xdr:to>
      <xdr:col>11</xdr:col>
      <xdr:colOff>82550</xdr:colOff>
      <xdr:row>65</xdr:row>
      <xdr:rowOff>143933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128710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112183</xdr:rowOff>
    </xdr:from>
    <xdr:to>
      <xdr:col>7</xdr:col>
      <xdr:colOff>31750</xdr:colOff>
      <xdr:row>67</xdr:row>
      <xdr:rowOff>42333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27110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51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939</a:t>
          </a:r>
          <a:r>
            <a:rPr kumimoji="1" lang="ja-JP" altLang="en-US" sz="1300">
              <a:latin typeface="ＭＳ Ｐゴシック" panose="020B0600070205080204" pitchFamily="50" charset="-128"/>
              <a:ea typeface="ＭＳ Ｐゴシック" panose="020B0600070205080204" pitchFamily="50" charset="-128"/>
            </a:rPr>
            <a:t>円増加したが、人口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人当たりの決算額はほぼ横ばいとなっている。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89348</xdr:rowOff>
    </xdr:from>
    <xdr:to>
      <xdr:col>23</xdr:col>
      <xdr:colOff>133350</xdr:colOff>
      <xdr:row>84</xdr:row>
      <xdr:rowOff>95013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91148"/>
          <a:ext cx="838200" cy="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121008</xdr:rowOff>
    </xdr:from>
    <xdr:to>
      <xdr:col>19</xdr:col>
      <xdr:colOff>133350</xdr:colOff>
      <xdr:row>84</xdr:row>
      <xdr:rowOff>89348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51358"/>
          <a:ext cx="889000" cy="13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110891</xdr:rowOff>
    </xdr:from>
    <xdr:to>
      <xdr:col>15</xdr:col>
      <xdr:colOff>82550</xdr:colOff>
      <xdr:row>83</xdr:row>
      <xdr:rowOff>121008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41241"/>
          <a:ext cx="889000" cy="1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139480</xdr:rowOff>
    </xdr:from>
    <xdr:to>
      <xdr:col>11</xdr:col>
      <xdr:colOff>31750</xdr:colOff>
      <xdr:row>83</xdr:row>
      <xdr:rowOff>110891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98380"/>
          <a:ext cx="889000" cy="14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44213</xdr:rowOff>
    </xdr:from>
    <xdr:to>
      <xdr:col>23</xdr:col>
      <xdr:colOff>184150</xdr:colOff>
      <xdr:row>84</xdr:row>
      <xdr:rowOff>145813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16290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1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38548</xdr:rowOff>
    </xdr:from>
    <xdr:to>
      <xdr:col>19</xdr:col>
      <xdr:colOff>184150</xdr:colOff>
      <xdr:row>84</xdr:row>
      <xdr:rowOff>140148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4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124925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26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70208</xdr:rowOff>
    </xdr:from>
    <xdr:to>
      <xdr:col>15</xdr:col>
      <xdr:colOff>133350</xdr:colOff>
      <xdr:row>84</xdr:row>
      <xdr:rowOff>358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0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10535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6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60091</xdr:rowOff>
    </xdr:from>
    <xdr:to>
      <xdr:col>11</xdr:col>
      <xdr:colOff>82550</xdr:colOff>
      <xdr:row>83</xdr:row>
      <xdr:rowOff>161691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9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418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59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88680</xdr:rowOff>
    </xdr:from>
    <xdr:to>
      <xdr:col>7</xdr:col>
      <xdr:colOff>31750</xdr:colOff>
      <xdr:row>83</xdr:row>
      <xdr:rowOff>18830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29007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1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類似団体と比較すると低い値を維持している。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25823</xdr:rowOff>
    </xdr:from>
    <xdr:to>
      <xdr:col>81</xdr:col>
      <xdr:colOff>44450</xdr:colOff>
      <xdr:row>89</xdr:row>
      <xdr:rowOff>166370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1327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112200</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5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25823</xdr:rowOff>
    </xdr:from>
    <xdr:to>
      <xdr:col>81</xdr:col>
      <xdr:colOff>133350</xdr:colOff>
      <xdr:row>81</xdr:row>
      <xdr:rowOff>25823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1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74084</xdr:rowOff>
    </xdr:from>
    <xdr:to>
      <xdr:col>81</xdr:col>
      <xdr:colOff>44450</xdr:colOff>
      <xdr:row>82</xdr:row>
      <xdr:rowOff>47413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3961534"/>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100754</xdr:rowOff>
    </xdr:from>
    <xdr:to>
      <xdr:col>77</xdr:col>
      <xdr:colOff>44450</xdr:colOff>
      <xdr:row>81</xdr:row>
      <xdr:rowOff>74084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381675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100754</xdr:rowOff>
    </xdr:from>
    <xdr:to>
      <xdr:col>72</xdr:col>
      <xdr:colOff>203200</xdr:colOff>
      <xdr:row>81</xdr:row>
      <xdr:rowOff>57996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3816754"/>
          <a:ext cx="889000" cy="12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57996</xdr:rowOff>
    </xdr:from>
    <xdr:to>
      <xdr:col>68</xdr:col>
      <xdr:colOff>152400</xdr:colOff>
      <xdr:row>81</xdr:row>
      <xdr:rowOff>170604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3945446"/>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13123</xdr:rowOff>
    </xdr:from>
    <xdr:to>
      <xdr:col>68</xdr:col>
      <xdr:colOff>203200</xdr:colOff>
      <xdr:row>85</xdr:row>
      <xdr:rowOff>114723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99500</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7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13123</xdr:rowOff>
    </xdr:from>
    <xdr:to>
      <xdr:col>64</xdr:col>
      <xdr:colOff>152400</xdr:colOff>
      <xdr:row>85</xdr:row>
      <xdr:rowOff>114723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5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99500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7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168063</xdr:rowOff>
    </xdr:from>
    <xdr:to>
      <xdr:col>81</xdr:col>
      <xdr:colOff>95250</xdr:colOff>
      <xdr:row>82</xdr:row>
      <xdr:rowOff>98213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05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13140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90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23284</xdr:rowOff>
    </xdr:from>
    <xdr:to>
      <xdr:col>77</xdr:col>
      <xdr:colOff>95250</xdr:colOff>
      <xdr:row>81</xdr:row>
      <xdr:rowOff>124884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135061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679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49954</xdr:rowOff>
    </xdr:from>
    <xdr:to>
      <xdr:col>73</xdr:col>
      <xdr:colOff>44450</xdr:colOff>
      <xdr:row>80</xdr:row>
      <xdr:rowOff>151554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376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161731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53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7196</xdr:rowOff>
    </xdr:from>
    <xdr:to>
      <xdr:col>68</xdr:col>
      <xdr:colOff>203200</xdr:colOff>
      <xdr:row>81</xdr:row>
      <xdr:rowOff>108796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38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118973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66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119804</xdr:rowOff>
    </xdr:from>
    <xdr:to>
      <xdr:col>64</xdr:col>
      <xdr:colOff>152400</xdr:colOff>
      <xdr:row>82</xdr:row>
      <xdr:rowOff>49954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0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60131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77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類似団体の中では低い値を維持しているが、継続して職員数の適正化を図る。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158690</xdr:rowOff>
    </xdr:from>
    <xdr:to>
      <xdr:col>81</xdr:col>
      <xdr:colOff>44450</xdr:colOff>
      <xdr:row>61</xdr:row>
      <xdr:rowOff>18264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4569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149497</xdr:rowOff>
    </xdr:from>
    <xdr:to>
      <xdr:col>77</xdr:col>
      <xdr:colOff>44450</xdr:colOff>
      <xdr:row>60</xdr:row>
      <xdr:rowOff>158690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36497"/>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132262</xdr:rowOff>
    </xdr:from>
    <xdr:to>
      <xdr:col>72</xdr:col>
      <xdr:colOff>203200</xdr:colOff>
      <xdr:row>60</xdr:row>
      <xdr:rowOff>149497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1926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123069</xdr:rowOff>
    </xdr:from>
    <xdr:to>
      <xdr:col>68</xdr:col>
      <xdr:colOff>152400</xdr:colOff>
      <xdr:row>60</xdr:row>
      <xdr:rowOff>132262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10069"/>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138914</xdr:rowOff>
    </xdr:from>
    <xdr:to>
      <xdr:col>81</xdr:col>
      <xdr:colOff>95250</xdr:colOff>
      <xdr:row>61</xdr:row>
      <xdr:rowOff>69064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155441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107890</xdr:rowOff>
    </xdr:from>
    <xdr:to>
      <xdr:col>77</xdr:col>
      <xdr:colOff>95250</xdr:colOff>
      <xdr:row>61</xdr:row>
      <xdr:rowOff>38040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9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48217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63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98697</xdr:rowOff>
    </xdr:from>
    <xdr:to>
      <xdr:col>73</xdr:col>
      <xdr:colOff>44450</xdr:colOff>
      <xdr:row>61</xdr:row>
      <xdr:rowOff>28847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81462</xdr:rowOff>
    </xdr:from>
    <xdr:to>
      <xdr:col>68</xdr:col>
      <xdr:colOff>203200</xdr:colOff>
      <xdr:row>61</xdr:row>
      <xdr:rowOff>11612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72269</xdr:rowOff>
    </xdr:from>
    <xdr:to>
      <xdr:col>64</xdr:col>
      <xdr:colOff>152400</xdr:colOff>
      <xdr:row>61</xdr:row>
      <xdr:rowOff>2419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12596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2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元利・準元利償還金の増等に伴い、前年度と比較して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ポイント増加しており、依然として類似団体内平均値を上回っている。引き続き、交付税算入率の高い地方債を選択するなど、実質的な負担減を図る。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162378</xdr:rowOff>
    </xdr:from>
    <xdr:to>
      <xdr:col>81</xdr:col>
      <xdr:colOff>44450</xdr:colOff>
      <xdr:row>42</xdr:row>
      <xdr:rowOff>36891</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91828"/>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139398</xdr:rowOff>
    </xdr:from>
    <xdr:to>
      <xdr:col>77</xdr:col>
      <xdr:colOff>44450</xdr:colOff>
      <xdr:row>41</xdr:row>
      <xdr:rowOff>162378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1688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139398</xdr:rowOff>
    </xdr:from>
    <xdr:to>
      <xdr:col>72</xdr:col>
      <xdr:colOff>203200</xdr:colOff>
      <xdr:row>41</xdr:row>
      <xdr:rowOff>162378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1688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162378</xdr:rowOff>
    </xdr:from>
    <xdr:to>
      <xdr:col>68</xdr:col>
      <xdr:colOff>152400</xdr:colOff>
      <xdr:row>42</xdr:row>
      <xdr:rowOff>82852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9182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157541</xdr:rowOff>
    </xdr:from>
    <xdr:to>
      <xdr:col>81</xdr:col>
      <xdr:colOff>95250</xdr:colOff>
      <xdr:row>42</xdr:row>
      <xdr:rowOff>87691</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129618</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5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111578</xdr:rowOff>
    </xdr:from>
    <xdr:to>
      <xdr:col>77</xdr:col>
      <xdr:colOff>95250</xdr:colOff>
      <xdr:row>42</xdr:row>
      <xdr:rowOff>41728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26505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88598</xdr:rowOff>
    </xdr:from>
    <xdr:to>
      <xdr:col>73</xdr:col>
      <xdr:colOff>44450</xdr:colOff>
      <xdr:row>42</xdr:row>
      <xdr:rowOff>18748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3525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111578</xdr:rowOff>
    </xdr:from>
    <xdr:to>
      <xdr:col>68</xdr:col>
      <xdr:colOff>203200</xdr:colOff>
      <xdr:row>42</xdr:row>
      <xdr:rowOff>41728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26505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32052</xdr:rowOff>
    </xdr:from>
    <xdr:to>
      <xdr:col>64</xdr:col>
      <xdr:colOff>152400</xdr:colOff>
      <xdr:row>42</xdr:row>
      <xdr:rowOff>133652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118429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充当可能基金の増等により、前年度と比較して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ポイント減少したが、依然として類似団体内平均値を上回っている。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111354</xdr:rowOff>
    </xdr:from>
    <xdr:to>
      <xdr:col>81</xdr:col>
      <xdr:colOff>44450</xdr:colOff>
      <xdr:row>16</xdr:row>
      <xdr:rowOff>115214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2854554"/>
          <a:ext cx="8382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115214</xdr:rowOff>
    </xdr:from>
    <xdr:to>
      <xdr:col>77</xdr:col>
      <xdr:colOff>44450</xdr:colOff>
      <xdr:row>17</xdr:row>
      <xdr:rowOff>14224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858414"/>
          <a:ext cx="889000" cy="7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14224</xdr:rowOff>
    </xdr:from>
    <xdr:to>
      <xdr:col>72</xdr:col>
      <xdr:colOff>203200</xdr:colOff>
      <xdr:row>17</xdr:row>
      <xdr:rowOff>89510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928874"/>
          <a:ext cx="889000" cy="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89510</xdr:rowOff>
    </xdr:from>
    <xdr:to>
      <xdr:col>68</xdr:col>
      <xdr:colOff>152400</xdr:colOff>
      <xdr:row>17</xdr:row>
      <xdr:rowOff>130048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004160"/>
          <a:ext cx="8890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60554</xdr:rowOff>
    </xdr:from>
    <xdr:to>
      <xdr:col>81</xdr:col>
      <xdr:colOff>95250</xdr:colOff>
      <xdr:row>16</xdr:row>
      <xdr:rowOff>162154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8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32631</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77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64414</xdr:rowOff>
    </xdr:from>
    <xdr:to>
      <xdr:col>77</xdr:col>
      <xdr:colOff>95250</xdr:colOff>
      <xdr:row>16</xdr:row>
      <xdr:rowOff>166014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80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150791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89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134874</xdr:rowOff>
    </xdr:from>
    <xdr:to>
      <xdr:col>73</xdr:col>
      <xdr:colOff>44450</xdr:colOff>
      <xdr:row>17</xdr:row>
      <xdr:rowOff>65024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87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49801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9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38710</xdr:rowOff>
    </xdr:from>
    <xdr:to>
      <xdr:col>68</xdr:col>
      <xdr:colOff>203200</xdr:colOff>
      <xdr:row>17</xdr:row>
      <xdr:rowOff>140310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95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125087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0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79248</xdr:rowOff>
    </xdr:from>
    <xdr:to>
      <xdr:col>64</xdr:col>
      <xdr:colOff>152400</xdr:colOff>
      <xdr:row>18</xdr:row>
      <xdr:rowOff>9398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99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165625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08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新潟県加茂市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24,569
24,461
133.72
13,800,409
13,136,389
605,138
7,354,258
9,545,427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、退職手当の減等により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ja-JP" altLang="en-US" sz="1300">
              <a:latin typeface="ＭＳ Ｐゴシック" panose="020B0600070205080204" pitchFamily="50" charset="-128"/>
              <a:ea typeface="ＭＳ Ｐゴシック" panose="020B0600070205080204" pitchFamily="50" charset="-128"/>
            </a:rPr>
            <a:t>類似団体内平均値を下回った。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99786</xdr:rowOff>
    </xdr:from>
    <xdr:to>
      <xdr:col>24</xdr:col>
      <xdr:colOff>25400</xdr:colOff>
      <xdr:row>37</xdr:row>
      <xdr:rowOff>4536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7198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42636</xdr:rowOff>
    </xdr:from>
    <xdr:to>
      <xdr:col>19</xdr:col>
      <xdr:colOff>187325</xdr:colOff>
      <xdr:row>37</xdr:row>
      <xdr:rowOff>4536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43386"/>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42636</xdr:rowOff>
    </xdr:from>
    <xdr:to>
      <xdr:col>15</xdr:col>
      <xdr:colOff>98425</xdr:colOff>
      <xdr:row>37</xdr:row>
      <xdr:rowOff>91622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43386"/>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143328</xdr:rowOff>
    </xdr:from>
    <xdr:to>
      <xdr:col>11</xdr:col>
      <xdr:colOff>9525</xdr:colOff>
      <xdr:row>37</xdr:row>
      <xdr:rowOff>91622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15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48986</xdr:rowOff>
    </xdr:from>
    <xdr:to>
      <xdr:col>24</xdr:col>
      <xdr:colOff>76200</xdr:colOff>
      <xdr:row>36</xdr:row>
      <xdr:rowOff>150586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65513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125186</xdr:rowOff>
    </xdr:from>
    <xdr:to>
      <xdr:col>20</xdr:col>
      <xdr:colOff>38100</xdr:colOff>
      <xdr:row>37</xdr:row>
      <xdr:rowOff>55336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40113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8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163286</xdr:rowOff>
    </xdr:from>
    <xdr:to>
      <xdr:col>15</xdr:col>
      <xdr:colOff>149225</xdr:colOff>
      <xdr:row>35</xdr:row>
      <xdr:rowOff>93436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103613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40822</xdr:rowOff>
    </xdr:from>
    <xdr:to>
      <xdr:col>11</xdr:col>
      <xdr:colOff>60325</xdr:colOff>
      <xdr:row>37</xdr:row>
      <xdr:rowOff>142422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127199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130810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22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111760</xdr:rowOff>
    </xdr:from>
    <xdr:to>
      <xdr:col>78</xdr:col>
      <xdr:colOff>69850</xdr:colOff>
      <xdr:row>17</xdr:row>
      <xdr:rowOff>107950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549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16</xdr:row>
      <xdr:rowOff>111760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54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18</xdr:row>
      <xdr:rowOff>43180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549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52087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60960</xdr:rowOff>
    </xdr:from>
    <xdr:to>
      <xdr:col>74</xdr:col>
      <xdr:colOff>31750</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163830</xdr:rowOff>
    </xdr:from>
    <xdr:to>
      <xdr:col>65</xdr:col>
      <xdr:colOff>53975</xdr:colOff>
      <xdr:row>18</xdr:row>
      <xdr:rowOff>93980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78757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ポイント増加したが、類似団体内平均値を下回っている。</a:t>
          </a:r>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64407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615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461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75293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83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75293</xdr:rowOff>
    </xdr:from>
    <xdr:to>
      <xdr:col>11</xdr:col>
      <xdr:colOff>9525</xdr:colOff>
      <xdr:row>56</xdr:row>
      <xdr:rowOff>67128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050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24493</xdr:rowOff>
    </xdr:from>
    <xdr:to>
      <xdr:col>11</xdr:col>
      <xdr:colOff>60325</xdr:colOff>
      <xdr:row>55</xdr:row>
      <xdr:rowOff>126093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136270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16328</xdr:rowOff>
    </xdr:from>
    <xdr:to>
      <xdr:col>6</xdr:col>
      <xdr:colOff>171450</xdr:colOff>
      <xdr:row>56</xdr:row>
      <xdr:rowOff>117928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128105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過去の下水道事業の積極的な実施による繰出金が多いため、類似団体内平均値を大きく上回っている。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46990</xdr:rowOff>
    </xdr:from>
    <xdr:to>
      <xdr:col>82</xdr:col>
      <xdr:colOff>107950</xdr:colOff>
      <xdr:row>61</xdr:row>
      <xdr:rowOff>100330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5054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142240</xdr:rowOff>
    </xdr:from>
    <xdr:to>
      <xdr:col>78</xdr:col>
      <xdr:colOff>69850</xdr:colOff>
      <xdr:row>61</xdr:row>
      <xdr:rowOff>46990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429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142240</xdr:rowOff>
    </xdr:from>
    <xdr:to>
      <xdr:col>73</xdr:col>
      <xdr:colOff>180975</xdr:colOff>
      <xdr:row>61</xdr:row>
      <xdr:rowOff>54610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429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46990</xdr:rowOff>
    </xdr:from>
    <xdr:to>
      <xdr:col>69</xdr:col>
      <xdr:colOff>92075</xdr:colOff>
      <xdr:row>61</xdr:row>
      <xdr:rowOff>54610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505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49530</xdr:rowOff>
    </xdr:from>
    <xdr:to>
      <xdr:col>82</xdr:col>
      <xdr:colOff>158750</xdr:colOff>
      <xdr:row>61</xdr:row>
      <xdr:rowOff>151130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129557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167640</xdr:rowOff>
    </xdr:from>
    <xdr:to>
      <xdr:col>78</xdr:col>
      <xdr:colOff>120650</xdr:colOff>
      <xdr:row>61</xdr:row>
      <xdr:rowOff>97790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82567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54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91440</xdr:rowOff>
    </xdr:from>
    <xdr:to>
      <xdr:col>74</xdr:col>
      <xdr:colOff>31750</xdr:colOff>
      <xdr:row>61</xdr:row>
      <xdr:rowOff>21590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6367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3810</xdr:rowOff>
    </xdr:from>
    <xdr:to>
      <xdr:col>69</xdr:col>
      <xdr:colOff>142875</xdr:colOff>
      <xdr:row>61</xdr:row>
      <xdr:rowOff>105410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90187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54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167640</xdr:rowOff>
    </xdr:from>
    <xdr:to>
      <xdr:col>65</xdr:col>
      <xdr:colOff>53975</xdr:colOff>
      <xdr:row>61</xdr:row>
      <xdr:rowOff>97790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82567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引き続き、補助金等の適正化を図る。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36</xdr:row>
      <xdr:rowOff>159004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992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159004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717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108712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71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108712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534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元利償還金の減により、前年度から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ポイント減少した。また、類似団体内平均値との差は</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ポイントで、前年度と比較して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4805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76</xdr:row>
      <xdr:rowOff>140715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480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117856</xdr:rowOff>
    </xdr:from>
    <xdr:to>
      <xdr:col>15</xdr:col>
      <xdr:colOff>98425</xdr:colOff>
      <xdr:row>76</xdr:row>
      <xdr:rowOff>159004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48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145287</xdr:rowOff>
    </xdr:from>
    <xdr:to>
      <xdr:col>11</xdr:col>
      <xdr:colOff>9525</xdr:colOff>
      <xdr:row>76</xdr:row>
      <xdr:rowOff>159004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1754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67056</xdr:rowOff>
    </xdr:from>
    <xdr:to>
      <xdr:col>24</xdr:col>
      <xdr:colOff>76200</xdr:colOff>
      <xdr:row>76</xdr:row>
      <xdr:rowOff>168656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83583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67056</xdr:rowOff>
    </xdr:from>
    <xdr:to>
      <xdr:col>15</xdr:col>
      <xdr:colOff>149225</xdr:colOff>
      <xdr:row>76</xdr:row>
      <xdr:rowOff>168656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7383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94487</xdr:rowOff>
    </xdr:from>
    <xdr:to>
      <xdr:col>6</xdr:col>
      <xdr:colOff>171450</xdr:colOff>
      <xdr:row>77</xdr:row>
      <xdr:rowOff>24637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34815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過去の下水道事業の積極的な実施による繰出金が多いことが類似団体内平均値を上回っている要因である。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その他経常的にかかる経費も含め、引き続き、財政運営の適正化を図る。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138430</xdr:rowOff>
    </xdr:from>
    <xdr:to>
      <xdr:col>82</xdr:col>
      <xdr:colOff>107950</xdr:colOff>
      <xdr:row>78</xdr:row>
      <xdr:rowOff>144145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5115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78</xdr:row>
      <xdr:rowOff>144145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11480"/>
          <a:ext cx="889000" cy="40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78</xdr:row>
      <xdr:rowOff>29845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11480"/>
          <a:ext cx="8890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29845</xdr:rowOff>
    </xdr:from>
    <xdr:to>
      <xdr:col>69</xdr:col>
      <xdr:colOff>92075</xdr:colOff>
      <xdr:row>79</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402945"/>
          <a:ext cx="889000" cy="18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87630</xdr:rowOff>
    </xdr:from>
    <xdr:to>
      <xdr:col>82</xdr:col>
      <xdr:colOff>158750</xdr:colOff>
      <xdr:row>79</xdr:row>
      <xdr:rowOff>17780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59707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93345</xdr:rowOff>
    </xdr:from>
    <xdr:to>
      <xdr:col>78</xdr:col>
      <xdr:colOff>120650</xdr:colOff>
      <xdr:row>79</xdr:row>
      <xdr:rowOff>23495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8272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52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116857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150495</xdr:rowOff>
    </xdr:from>
    <xdr:to>
      <xdr:col>69</xdr:col>
      <xdr:colOff>142875</xdr:colOff>
      <xdr:row>78</xdr:row>
      <xdr:rowOff>80645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65422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3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新潟県加茂市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16495</xdr:rowOff>
    </xdr:from>
    <xdr:to>
      <xdr:col>29</xdr:col>
      <xdr:colOff>127000</xdr:colOff>
      <xdr:row>16</xdr:row>
      <xdr:rowOff>85379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07320"/>
          <a:ext cx="647700" cy="68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85379</xdr:rowOff>
    </xdr:from>
    <xdr:to>
      <xdr:col>26</xdr:col>
      <xdr:colOff>50800</xdr:colOff>
      <xdr:row>17</xdr:row>
      <xdr:rowOff>7336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76204"/>
          <a:ext cx="698500" cy="93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7336</xdr:rowOff>
    </xdr:from>
    <xdr:to>
      <xdr:col>22</xdr:col>
      <xdr:colOff>114300</xdr:colOff>
      <xdr:row>17</xdr:row>
      <xdr:rowOff>34615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69611"/>
          <a:ext cx="698500" cy="27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34615</xdr:rowOff>
    </xdr:from>
    <xdr:to>
      <xdr:col>18</xdr:col>
      <xdr:colOff>177800</xdr:colOff>
      <xdr:row>17</xdr:row>
      <xdr:rowOff>71084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96890"/>
          <a:ext cx="698500" cy="36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137145</xdr:rowOff>
    </xdr:from>
    <xdr:to>
      <xdr:col>29</xdr:col>
      <xdr:colOff>177800</xdr:colOff>
      <xdr:row>16</xdr:row>
      <xdr:rowOff>67295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56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153672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0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34579</xdr:rowOff>
    </xdr:from>
    <xdr:to>
      <xdr:col>26</xdr:col>
      <xdr:colOff>101600</xdr:colOff>
      <xdr:row>16</xdr:row>
      <xdr:rowOff>136179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25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146356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9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127986</xdr:rowOff>
    </xdr:from>
    <xdr:to>
      <xdr:col>22</xdr:col>
      <xdr:colOff>165100</xdr:colOff>
      <xdr:row>17</xdr:row>
      <xdr:rowOff>58136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18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42913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0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155265</xdr:rowOff>
    </xdr:from>
    <xdr:to>
      <xdr:col>19</xdr:col>
      <xdr:colOff>38100</xdr:colOff>
      <xdr:row>17</xdr:row>
      <xdr:rowOff>85415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46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70192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3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20284</xdr:rowOff>
    </xdr:from>
    <xdr:to>
      <xdr:col>15</xdr:col>
      <xdr:colOff>101600</xdr:colOff>
      <xdr:row>17</xdr:row>
      <xdr:rowOff>121884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82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132061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5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92939</xdr:rowOff>
    </xdr:from>
    <xdr:to>
      <xdr:col>29</xdr:col>
      <xdr:colOff>127000</xdr:colOff>
      <xdr:row>35</xdr:row>
      <xdr:rowOff>205639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03289"/>
          <a:ext cx="647700" cy="112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205639</xdr:rowOff>
    </xdr:from>
    <xdr:to>
      <xdr:col>26</xdr:col>
      <xdr:colOff>50800</xdr:colOff>
      <xdr:row>35</xdr:row>
      <xdr:rowOff>246068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15989"/>
          <a:ext cx="698500" cy="40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246068</xdr:rowOff>
    </xdr:from>
    <xdr:to>
      <xdr:col>22</xdr:col>
      <xdr:colOff>114300</xdr:colOff>
      <xdr:row>35</xdr:row>
      <xdr:rowOff>255963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56418"/>
          <a:ext cx="698500" cy="9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255963</xdr:rowOff>
    </xdr:from>
    <xdr:to>
      <xdr:col>18</xdr:col>
      <xdr:colOff>177800</xdr:colOff>
      <xdr:row>36</xdr:row>
      <xdr:rowOff>17043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66313"/>
          <a:ext cx="698500" cy="103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42139</xdr:rowOff>
    </xdr:from>
    <xdr:to>
      <xdr:col>29</xdr:col>
      <xdr:colOff>177800</xdr:colOff>
      <xdr:row>35</xdr:row>
      <xdr:rowOff>143739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52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230116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9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154839</xdr:rowOff>
    </xdr:from>
    <xdr:to>
      <xdr:col>26</xdr:col>
      <xdr:colOff>101600</xdr:colOff>
      <xdr:row>35</xdr:row>
      <xdr:rowOff>256439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65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266616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34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195268</xdr:rowOff>
    </xdr:from>
    <xdr:to>
      <xdr:col>22</xdr:col>
      <xdr:colOff>165100</xdr:colOff>
      <xdr:row>35</xdr:row>
      <xdr:rowOff>296868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05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307045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74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205163</xdr:rowOff>
    </xdr:from>
    <xdr:to>
      <xdr:col>19</xdr:col>
      <xdr:colOff>38100</xdr:colOff>
      <xdr:row>35</xdr:row>
      <xdr:rowOff>306763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15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316940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8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309143</xdr:rowOff>
    </xdr:from>
    <xdr:to>
      <xdr:col>15</xdr:col>
      <xdr:colOff>101600</xdr:colOff>
      <xdr:row>36</xdr:row>
      <xdr:rowOff>67843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19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52620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0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新潟県加茂市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24,569
24,461
133.72
13,800,409
13,136,389
605,138
7,354,258
9,545,427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153391</xdr:rowOff>
    </xdr:from>
    <xdr:to>
      <xdr:col>24</xdr:col>
      <xdr:colOff>63500</xdr:colOff>
      <xdr:row>35</xdr:row>
      <xdr:rowOff>45212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82691"/>
          <a:ext cx="838200" cy="6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45212</xdr:rowOff>
    </xdr:from>
    <xdr:to>
      <xdr:col>19</xdr:col>
      <xdr:colOff>177800</xdr:colOff>
      <xdr:row>35</xdr:row>
      <xdr:rowOff>140856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45962"/>
          <a:ext cx="889000" cy="9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72530</xdr:rowOff>
    </xdr:from>
    <xdr:to>
      <xdr:col>15</xdr:col>
      <xdr:colOff>50800</xdr:colOff>
      <xdr:row>35</xdr:row>
      <xdr:rowOff>140856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73280"/>
          <a:ext cx="889000" cy="6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72530</xdr:rowOff>
    </xdr:from>
    <xdr:to>
      <xdr:col>10</xdr:col>
      <xdr:colOff>114300</xdr:colOff>
      <xdr:row>36</xdr:row>
      <xdr:rowOff>1334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73280"/>
          <a:ext cx="889000" cy="10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102591</xdr:rowOff>
    </xdr:from>
    <xdr:to>
      <xdr:col>24</xdr:col>
      <xdr:colOff>114300</xdr:colOff>
      <xdr:row>35</xdr:row>
      <xdr:rowOff>32741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3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81018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1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165862</xdr:rowOff>
    </xdr:from>
    <xdr:to>
      <xdr:col>20</xdr:col>
      <xdr:colOff>38100</xdr:colOff>
      <xdr:row>35</xdr:row>
      <xdr:rowOff>96012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9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87139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8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90056</xdr:rowOff>
    </xdr:from>
    <xdr:to>
      <xdr:col>15</xdr:col>
      <xdr:colOff>101600</xdr:colOff>
      <xdr:row>36</xdr:row>
      <xdr:rowOff>20206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9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11333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8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21730</xdr:rowOff>
    </xdr:from>
    <xdr:to>
      <xdr:col>10</xdr:col>
      <xdr:colOff>165100</xdr:colOff>
      <xdr:row>35</xdr:row>
      <xdr:rowOff>123330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2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114457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1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121984</xdr:rowOff>
    </xdr:from>
    <xdr:to>
      <xdr:col>6</xdr:col>
      <xdr:colOff>38100</xdr:colOff>
      <xdr:row>36</xdr:row>
      <xdr:rowOff>52134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68661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9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8996</xdr:rowOff>
    </xdr:from>
    <xdr:to>
      <xdr:col>24</xdr:col>
      <xdr:colOff>63500</xdr:colOff>
      <xdr:row>57</xdr:row>
      <xdr:rowOff>21852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81646"/>
          <a:ext cx="838200" cy="1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8996</xdr:rowOff>
    </xdr:from>
    <xdr:to>
      <xdr:col>19</xdr:col>
      <xdr:colOff>177800</xdr:colOff>
      <xdr:row>57</xdr:row>
      <xdr:rowOff>145598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81646"/>
          <a:ext cx="889000" cy="13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145598</xdr:rowOff>
    </xdr:from>
    <xdr:to>
      <xdr:col>15</xdr:col>
      <xdr:colOff>50800</xdr:colOff>
      <xdr:row>58</xdr:row>
      <xdr:rowOff>4954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18248"/>
          <a:ext cx="889000" cy="3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4954</xdr:rowOff>
    </xdr:from>
    <xdr:to>
      <xdr:col>10</xdr:col>
      <xdr:colOff>114300</xdr:colOff>
      <xdr:row>58</xdr:row>
      <xdr:rowOff>60604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49054"/>
          <a:ext cx="889000" cy="5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142502</xdr:rowOff>
    </xdr:from>
    <xdr:to>
      <xdr:col>24</xdr:col>
      <xdr:colOff>114300</xdr:colOff>
      <xdr:row>57</xdr:row>
      <xdr:rowOff>72652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120929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2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129646</xdr:rowOff>
    </xdr:from>
    <xdr:to>
      <xdr:col>20</xdr:col>
      <xdr:colOff>38100</xdr:colOff>
      <xdr:row>57</xdr:row>
      <xdr:rowOff>59796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3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50923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82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94798</xdr:rowOff>
    </xdr:from>
    <xdr:to>
      <xdr:col>15</xdr:col>
      <xdr:colOff>101600</xdr:colOff>
      <xdr:row>58</xdr:row>
      <xdr:rowOff>24948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6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16075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6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125604</xdr:rowOff>
    </xdr:from>
    <xdr:to>
      <xdr:col>10</xdr:col>
      <xdr:colOff>165100</xdr:colOff>
      <xdr:row>58</xdr:row>
      <xdr:rowOff>55754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9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46881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9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9804</xdr:rowOff>
    </xdr:from>
    <xdr:to>
      <xdr:col>6</xdr:col>
      <xdr:colOff>38100</xdr:colOff>
      <xdr:row>58</xdr:row>
      <xdr:rowOff>111404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102531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4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49769</xdr:rowOff>
    </xdr:from>
    <xdr:to>
      <xdr:col>24</xdr:col>
      <xdr:colOff>63500</xdr:colOff>
      <xdr:row>76</xdr:row>
      <xdr:rowOff>114233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079969"/>
          <a:ext cx="838200" cy="6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49769</xdr:rowOff>
    </xdr:from>
    <xdr:to>
      <xdr:col>19</xdr:col>
      <xdr:colOff>177800</xdr:colOff>
      <xdr:row>76</xdr:row>
      <xdr:rowOff>132316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79969"/>
          <a:ext cx="889000" cy="8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60993</xdr:rowOff>
    </xdr:from>
    <xdr:to>
      <xdr:col>15</xdr:col>
      <xdr:colOff>50800</xdr:colOff>
      <xdr:row>76</xdr:row>
      <xdr:rowOff>132316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091193"/>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60993</xdr:rowOff>
    </xdr:from>
    <xdr:to>
      <xdr:col>10</xdr:col>
      <xdr:colOff>114300</xdr:colOff>
      <xdr:row>77</xdr:row>
      <xdr:rowOff>107376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091193"/>
          <a:ext cx="889000" cy="21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168048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63433</xdr:rowOff>
    </xdr:from>
    <xdr:to>
      <xdr:col>24</xdr:col>
      <xdr:colOff>114300</xdr:colOff>
      <xdr:row>76</xdr:row>
      <xdr:rowOff>165033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9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86311</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4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170419</xdr:rowOff>
    </xdr:from>
    <xdr:to>
      <xdr:col>20</xdr:col>
      <xdr:colOff>38100</xdr:colOff>
      <xdr:row>76</xdr:row>
      <xdr:rowOff>100569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2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117096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80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81516</xdr:rowOff>
    </xdr:from>
    <xdr:to>
      <xdr:col>15</xdr:col>
      <xdr:colOff>101600</xdr:colOff>
      <xdr:row>77</xdr:row>
      <xdr:rowOff>11666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1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28193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88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10193</xdr:rowOff>
    </xdr:from>
    <xdr:to>
      <xdr:col>10</xdr:col>
      <xdr:colOff>165100</xdr:colOff>
      <xdr:row>76</xdr:row>
      <xdr:rowOff>111793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4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128320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81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56576</xdr:rowOff>
    </xdr:from>
    <xdr:to>
      <xdr:col>6</xdr:col>
      <xdr:colOff>38100</xdr:colOff>
      <xdr:row>77</xdr:row>
      <xdr:rowOff>158176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3253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3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141669</xdr:rowOff>
    </xdr:from>
    <xdr:to>
      <xdr:col>24</xdr:col>
      <xdr:colOff>63500</xdr:colOff>
      <xdr:row>96</xdr:row>
      <xdr:rowOff>165900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00869"/>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146025</xdr:rowOff>
    </xdr:from>
    <xdr:to>
      <xdr:col>19</xdr:col>
      <xdr:colOff>177800</xdr:colOff>
      <xdr:row>96</xdr:row>
      <xdr:rowOff>165900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05225"/>
          <a:ext cx="889000" cy="1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146025</xdr:rowOff>
    </xdr:from>
    <xdr:to>
      <xdr:col>15</xdr:col>
      <xdr:colOff>50800</xdr:colOff>
      <xdr:row>98</xdr:row>
      <xdr:rowOff>70244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05225"/>
          <a:ext cx="889000" cy="26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57150</xdr:rowOff>
    </xdr:from>
    <xdr:to>
      <xdr:col>10</xdr:col>
      <xdr:colOff>114300</xdr:colOff>
      <xdr:row>98</xdr:row>
      <xdr:rowOff>70244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859250"/>
          <a:ext cx="8890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90869</xdr:rowOff>
    </xdr:from>
    <xdr:to>
      <xdr:col>24</xdr:col>
      <xdr:colOff>114300</xdr:colOff>
      <xdr:row>97</xdr:row>
      <xdr:rowOff>21019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5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69296</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2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115100</xdr:rowOff>
    </xdr:from>
    <xdr:to>
      <xdr:col>20</xdr:col>
      <xdr:colOff>38100</xdr:colOff>
      <xdr:row>97</xdr:row>
      <xdr:rowOff>45250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36377</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6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95225</xdr:rowOff>
    </xdr:from>
    <xdr:to>
      <xdr:col>15</xdr:col>
      <xdr:colOff>101600</xdr:colOff>
      <xdr:row>97</xdr:row>
      <xdr:rowOff>25375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5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16502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4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19444</xdr:rowOff>
    </xdr:from>
    <xdr:to>
      <xdr:col>10</xdr:col>
      <xdr:colOff>165100</xdr:colOff>
      <xdr:row>98</xdr:row>
      <xdr:rowOff>121044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2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112171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1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6350</xdr:rowOff>
    </xdr:from>
    <xdr:to>
      <xdr:col>6</xdr:col>
      <xdr:colOff>38100</xdr:colOff>
      <xdr:row>98</xdr:row>
      <xdr:rowOff>107950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0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99077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94067</xdr:rowOff>
    </xdr:from>
    <xdr:to>
      <xdr:col>55</xdr:col>
      <xdr:colOff>0</xdr:colOff>
      <xdr:row>37</xdr:row>
      <xdr:rowOff>101328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437717"/>
          <a:ext cx="838200" cy="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55521</xdr:rowOff>
    </xdr:from>
    <xdr:to>
      <xdr:col>50</xdr:col>
      <xdr:colOff>114300</xdr:colOff>
      <xdr:row>37</xdr:row>
      <xdr:rowOff>94067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99171"/>
          <a:ext cx="889000" cy="3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135444</xdr:rowOff>
    </xdr:from>
    <xdr:to>
      <xdr:col>45</xdr:col>
      <xdr:colOff>177800</xdr:colOff>
      <xdr:row>37</xdr:row>
      <xdr:rowOff>55521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450394"/>
          <a:ext cx="889000" cy="94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135444</xdr:rowOff>
    </xdr:from>
    <xdr:to>
      <xdr:col>41</xdr:col>
      <xdr:colOff>50800</xdr:colOff>
      <xdr:row>38</xdr:row>
      <xdr:rowOff>106651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450394"/>
          <a:ext cx="889000" cy="117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50528</xdr:rowOff>
    </xdr:from>
    <xdr:to>
      <xdr:col>55</xdr:col>
      <xdr:colOff>50800</xdr:colOff>
      <xdr:row>37</xdr:row>
      <xdr:rowOff>152128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9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28955</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7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43267</xdr:rowOff>
    </xdr:from>
    <xdr:to>
      <xdr:col>50</xdr:col>
      <xdr:colOff>165100</xdr:colOff>
      <xdr:row>37</xdr:row>
      <xdr:rowOff>144867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8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135994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7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4721</xdr:rowOff>
    </xdr:from>
    <xdr:to>
      <xdr:col>46</xdr:col>
      <xdr:colOff>38100</xdr:colOff>
      <xdr:row>37</xdr:row>
      <xdr:rowOff>106321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4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97448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4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84644</xdr:rowOff>
    </xdr:from>
    <xdr:to>
      <xdr:col>41</xdr:col>
      <xdr:colOff>101600</xdr:colOff>
      <xdr:row>32</xdr:row>
      <xdr:rowOff>14794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39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5921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492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55851</xdr:rowOff>
    </xdr:from>
    <xdr:to>
      <xdr:col>36</xdr:col>
      <xdr:colOff>165100</xdr:colOff>
      <xdr:row>38</xdr:row>
      <xdr:rowOff>157451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7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148578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6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95998</xdr:rowOff>
    </xdr:from>
    <xdr:to>
      <xdr:col>55</xdr:col>
      <xdr:colOff>0</xdr:colOff>
      <xdr:row>57</xdr:row>
      <xdr:rowOff>113633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68648"/>
          <a:ext cx="8382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95998</xdr:rowOff>
    </xdr:from>
    <xdr:to>
      <xdr:col>50</xdr:col>
      <xdr:colOff>114300</xdr:colOff>
      <xdr:row>58</xdr:row>
      <xdr:rowOff>58390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68648"/>
          <a:ext cx="889000" cy="13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58390</xdr:rowOff>
    </xdr:from>
    <xdr:to>
      <xdr:col>45</xdr:col>
      <xdr:colOff>177800</xdr:colOff>
      <xdr:row>58</xdr:row>
      <xdr:rowOff>89865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02490"/>
          <a:ext cx="889000" cy="3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85411</xdr:rowOff>
    </xdr:from>
    <xdr:to>
      <xdr:col>41</xdr:col>
      <xdr:colOff>50800</xdr:colOff>
      <xdr:row>58</xdr:row>
      <xdr:rowOff>89865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29511"/>
          <a:ext cx="889000" cy="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62833</xdr:rowOff>
    </xdr:from>
    <xdr:to>
      <xdr:col>55</xdr:col>
      <xdr:colOff>50800</xdr:colOff>
      <xdr:row>57</xdr:row>
      <xdr:rowOff>164433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3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41260</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45198</xdr:rowOff>
    </xdr:from>
    <xdr:to>
      <xdr:col>50</xdr:col>
      <xdr:colOff>165100</xdr:colOff>
      <xdr:row>57</xdr:row>
      <xdr:rowOff>146798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1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137925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1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7590</xdr:rowOff>
    </xdr:from>
    <xdr:to>
      <xdr:col>46</xdr:col>
      <xdr:colOff>38100</xdr:colOff>
      <xdr:row>58</xdr:row>
      <xdr:rowOff>109190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5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100317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4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39065</xdr:rowOff>
    </xdr:from>
    <xdr:to>
      <xdr:col>41</xdr:col>
      <xdr:colOff>101600</xdr:colOff>
      <xdr:row>58</xdr:row>
      <xdr:rowOff>140665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131792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7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34611</xdr:rowOff>
    </xdr:from>
    <xdr:to>
      <xdr:col>36</xdr:col>
      <xdr:colOff>165100</xdr:colOff>
      <xdr:row>58</xdr:row>
      <xdr:rowOff>136211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7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127338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7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52343</xdr:rowOff>
    </xdr:from>
    <xdr:to>
      <xdr:col>55</xdr:col>
      <xdr:colOff>0</xdr:colOff>
      <xdr:row>79</xdr:row>
      <xdr:rowOff>69281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96893"/>
          <a:ext cx="838200" cy="1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27925</xdr:rowOff>
    </xdr:from>
    <xdr:to>
      <xdr:col>50</xdr:col>
      <xdr:colOff>114300</xdr:colOff>
      <xdr:row>79</xdr:row>
      <xdr:rowOff>52343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72475"/>
          <a:ext cx="889000" cy="2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27925</xdr:rowOff>
    </xdr:from>
    <xdr:to>
      <xdr:col>45</xdr:col>
      <xdr:colOff>177800</xdr:colOff>
      <xdr:row>79</xdr:row>
      <xdr:rowOff>54367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72475"/>
          <a:ext cx="889000" cy="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45898</xdr:rowOff>
    </xdr:from>
    <xdr:to>
      <xdr:col>41</xdr:col>
      <xdr:colOff>50800</xdr:colOff>
      <xdr:row>79</xdr:row>
      <xdr:rowOff>54367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90448"/>
          <a:ext cx="889000" cy="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18481</xdr:rowOff>
    </xdr:from>
    <xdr:to>
      <xdr:col>55</xdr:col>
      <xdr:colOff>50800</xdr:colOff>
      <xdr:row>79</xdr:row>
      <xdr:rowOff>120081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6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104858</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7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1543</xdr:rowOff>
    </xdr:from>
    <xdr:to>
      <xdr:col>50</xdr:col>
      <xdr:colOff>165100</xdr:colOff>
      <xdr:row>79</xdr:row>
      <xdr:rowOff>103143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4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94270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3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148575</xdr:rowOff>
    </xdr:from>
    <xdr:to>
      <xdr:col>46</xdr:col>
      <xdr:colOff>38100</xdr:colOff>
      <xdr:row>79</xdr:row>
      <xdr:rowOff>78725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2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69852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1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3567</xdr:rowOff>
    </xdr:from>
    <xdr:to>
      <xdr:col>41</xdr:col>
      <xdr:colOff>101600</xdr:colOff>
      <xdr:row>79</xdr:row>
      <xdr:rowOff>105167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4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96294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64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166548</xdr:rowOff>
    </xdr:from>
    <xdr:to>
      <xdr:col>36</xdr:col>
      <xdr:colOff>165100</xdr:colOff>
      <xdr:row>79</xdr:row>
      <xdr:rowOff>96698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3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87825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63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1346</xdr:rowOff>
    </xdr:from>
    <xdr:to>
      <xdr:col>55</xdr:col>
      <xdr:colOff>0</xdr:colOff>
      <xdr:row>96</xdr:row>
      <xdr:rowOff>18059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460546"/>
          <a:ext cx="838200" cy="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1346</xdr:rowOff>
    </xdr:from>
    <xdr:to>
      <xdr:col>50</xdr:col>
      <xdr:colOff>114300</xdr:colOff>
      <xdr:row>97</xdr:row>
      <xdr:rowOff>101448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460546"/>
          <a:ext cx="889000" cy="2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101448</xdr:rowOff>
    </xdr:from>
    <xdr:to>
      <xdr:col>45</xdr:col>
      <xdr:colOff>177800</xdr:colOff>
      <xdr:row>97</xdr:row>
      <xdr:rowOff>154229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32098"/>
          <a:ext cx="889000" cy="5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154229</xdr:rowOff>
    </xdr:from>
    <xdr:to>
      <xdr:col>41</xdr:col>
      <xdr:colOff>50800</xdr:colOff>
      <xdr:row>98</xdr:row>
      <xdr:rowOff>1460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784879"/>
          <a:ext cx="889000" cy="1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138709</xdr:rowOff>
    </xdr:from>
    <xdr:to>
      <xdr:col>55</xdr:col>
      <xdr:colOff>50800</xdr:colOff>
      <xdr:row>96</xdr:row>
      <xdr:rowOff>68859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2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117136</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40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121996</xdr:rowOff>
    </xdr:from>
    <xdr:to>
      <xdr:col>50</xdr:col>
      <xdr:colOff>165100</xdr:colOff>
      <xdr:row>96</xdr:row>
      <xdr:rowOff>52146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0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68673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18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50648</xdr:rowOff>
    </xdr:from>
    <xdr:to>
      <xdr:col>46</xdr:col>
      <xdr:colOff>38100</xdr:colOff>
      <xdr:row>97</xdr:row>
      <xdr:rowOff>152248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143375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103429</xdr:rowOff>
    </xdr:from>
    <xdr:to>
      <xdr:col>41</xdr:col>
      <xdr:colOff>101600</xdr:colOff>
      <xdr:row>98</xdr:row>
      <xdr:rowOff>33579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3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24706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2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122110</xdr:rowOff>
    </xdr:from>
    <xdr:to>
      <xdr:col>36</xdr:col>
      <xdr:colOff>165100</xdr:colOff>
      <xdr:row>98</xdr:row>
      <xdr:rowOff>52260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5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43387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4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21781</xdr:rowOff>
    </xdr:from>
    <xdr:to>
      <xdr:col>85</xdr:col>
      <xdr:colOff>127000</xdr:colOff>
      <xdr:row>39</xdr:row>
      <xdr:rowOff>28943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708331"/>
          <a:ext cx="838200" cy="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28943</xdr:rowOff>
    </xdr:from>
    <xdr:to>
      <xdr:col>81</xdr:col>
      <xdr:colOff>50800</xdr:colOff>
      <xdr:row>39</xdr:row>
      <xdr:rowOff>39001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15493"/>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38735</xdr:rowOff>
    </xdr:from>
    <xdr:to>
      <xdr:col>76</xdr:col>
      <xdr:colOff>114300</xdr:colOff>
      <xdr:row>39</xdr:row>
      <xdr:rowOff>39001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25285"/>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38735</xdr:rowOff>
    </xdr:from>
    <xdr:to>
      <xdr:col>71</xdr:col>
      <xdr:colOff>177800</xdr:colOff>
      <xdr:row>39</xdr:row>
      <xdr:rowOff>39878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72528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142431</xdr:rowOff>
    </xdr:from>
    <xdr:to>
      <xdr:col>85</xdr:col>
      <xdr:colOff>177800</xdr:colOff>
      <xdr:row>39</xdr:row>
      <xdr:rowOff>72581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5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57358</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72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149593</xdr:rowOff>
    </xdr:from>
    <xdr:to>
      <xdr:col>81</xdr:col>
      <xdr:colOff>101600</xdr:colOff>
      <xdr:row>39</xdr:row>
      <xdr:rowOff>79743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6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70870</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57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159651</xdr:rowOff>
    </xdr:from>
    <xdr:to>
      <xdr:col>76</xdr:col>
      <xdr:colOff>165100</xdr:colOff>
      <xdr:row>39</xdr:row>
      <xdr:rowOff>89801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80928</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67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159385</xdr:rowOff>
    </xdr:from>
    <xdr:to>
      <xdr:col>72</xdr:col>
      <xdr:colOff>38100</xdr:colOff>
      <xdr:row>39</xdr:row>
      <xdr:rowOff>89535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80662</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767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160528</xdr:rowOff>
    </xdr:from>
    <xdr:to>
      <xdr:col>67</xdr:col>
      <xdr:colOff>101600</xdr:colOff>
      <xdr:row>39</xdr:row>
      <xdr:rowOff>90678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81805</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68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74270</xdr:rowOff>
    </xdr:from>
    <xdr:to>
      <xdr:col>85</xdr:col>
      <xdr:colOff>127000</xdr:colOff>
      <xdr:row>76</xdr:row>
      <xdr:rowOff>82499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104470"/>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74270</xdr:rowOff>
    </xdr:from>
    <xdr:to>
      <xdr:col>81</xdr:col>
      <xdr:colOff>50800</xdr:colOff>
      <xdr:row>76</xdr:row>
      <xdr:rowOff>75718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10447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73698</xdr:rowOff>
    </xdr:from>
    <xdr:to>
      <xdr:col>76</xdr:col>
      <xdr:colOff>114300</xdr:colOff>
      <xdr:row>76</xdr:row>
      <xdr:rowOff>75718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103898"/>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73698</xdr:rowOff>
    </xdr:from>
    <xdr:to>
      <xdr:col>71</xdr:col>
      <xdr:colOff>177800</xdr:colOff>
      <xdr:row>76</xdr:row>
      <xdr:rowOff>107341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103898"/>
          <a:ext cx="889000" cy="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31699</xdr:rowOff>
    </xdr:from>
    <xdr:to>
      <xdr:col>85</xdr:col>
      <xdr:colOff>177800</xdr:colOff>
      <xdr:row>76</xdr:row>
      <xdr:rowOff>133299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6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10126</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4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23470</xdr:rowOff>
    </xdr:from>
    <xdr:to>
      <xdr:col>81</xdr:col>
      <xdr:colOff>101600</xdr:colOff>
      <xdr:row>76</xdr:row>
      <xdr:rowOff>125070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5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116197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14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24918</xdr:rowOff>
    </xdr:from>
    <xdr:to>
      <xdr:col>76</xdr:col>
      <xdr:colOff>165100</xdr:colOff>
      <xdr:row>76</xdr:row>
      <xdr:rowOff>126518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117645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1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22898</xdr:rowOff>
    </xdr:from>
    <xdr:to>
      <xdr:col>72</xdr:col>
      <xdr:colOff>38100</xdr:colOff>
      <xdr:row>76</xdr:row>
      <xdr:rowOff>124498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115625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14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56541</xdr:rowOff>
    </xdr:from>
    <xdr:to>
      <xdr:col>67</xdr:col>
      <xdr:colOff>101600</xdr:colOff>
      <xdr:row>76</xdr:row>
      <xdr:rowOff>158141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149268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17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11502</xdr:rowOff>
    </xdr:from>
    <xdr:to>
      <xdr:col>85</xdr:col>
      <xdr:colOff>127000</xdr:colOff>
      <xdr:row>98</xdr:row>
      <xdr:rowOff>90839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813602"/>
          <a:ext cx="838200" cy="7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11502</xdr:rowOff>
    </xdr:from>
    <xdr:to>
      <xdr:col>81</xdr:col>
      <xdr:colOff>50800</xdr:colOff>
      <xdr:row>98</xdr:row>
      <xdr:rowOff>59506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813602"/>
          <a:ext cx="8890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59506</xdr:rowOff>
    </xdr:from>
    <xdr:to>
      <xdr:col>76</xdr:col>
      <xdr:colOff>114300</xdr:colOff>
      <xdr:row>98</xdr:row>
      <xdr:rowOff>127160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61606"/>
          <a:ext cx="889000" cy="6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127160</xdr:rowOff>
    </xdr:from>
    <xdr:to>
      <xdr:col>71</xdr:col>
      <xdr:colOff>177800</xdr:colOff>
      <xdr:row>98</xdr:row>
      <xdr:rowOff>132088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929260"/>
          <a:ext cx="8890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40039</xdr:rowOff>
    </xdr:from>
    <xdr:to>
      <xdr:col>85</xdr:col>
      <xdr:colOff>177800</xdr:colOff>
      <xdr:row>98</xdr:row>
      <xdr:rowOff>141639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4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126416</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5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132152</xdr:rowOff>
    </xdr:from>
    <xdr:to>
      <xdr:col>81</xdr:col>
      <xdr:colOff>101600</xdr:colOff>
      <xdr:row>98</xdr:row>
      <xdr:rowOff>62302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78829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5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8706</xdr:rowOff>
    </xdr:from>
    <xdr:to>
      <xdr:col>76</xdr:col>
      <xdr:colOff>165100</xdr:colOff>
      <xdr:row>98</xdr:row>
      <xdr:rowOff>110306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1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101433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90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76360</xdr:rowOff>
    </xdr:from>
    <xdr:to>
      <xdr:col>72</xdr:col>
      <xdr:colOff>38100</xdr:colOff>
      <xdr:row>99</xdr:row>
      <xdr:rowOff>6510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7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169087</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97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81288</xdr:rowOff>
    </xdr:from>
    <xdr:to>
      <xdr:col>67</xdr:col>
      <xdr:colOff>101600</xdr:colOff>
      <xdr:row>99</xdr:row>
      <xdr:rowOff>11438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2565</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7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40781</xdr:rowOff>
    </xdr:from>
    <xdr:to>
      <xdr:col>116</xdr:col>
      <xdr:colOff>63500</xdr:colOff>
      <xdr:row>39</xdr:row>
      <xdr:rowOff>67920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727331"/>
          <a:ext cx="838200" cy="2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67920</xdr:rowOff>
    </xdr:from>
    <xdr:to>
      <xdr:col>111</xdr:col>
      <xdr:colOff>177800</xdr:colOff>
      <xdr:row>39</xdr:row>
      <xdr:rowOff>81831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754470"/>
          <a:ext cx="889000" cy="1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81831</xdr:rowOff>
    </xdr:from>
    <xdr:to>
      <xdr:col>107</xdr:col>
      <xdr:colOff>50800</xdr:colOff>
      <xdr:row>39</xdr:row>
      <xdr:rowOff>85947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768381"/>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85947</xdr:rowOff>
    </xdr:from>
    <xdr:to>
      <xdr:col>102</xdr:col>
      <xdr:colOff>114300</xdr:colOff>
      <xdr:row>39</xdr:row>
      <xdr:rowOff>86175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77249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161431</xdr:rowOff>
    </xdr:from>
    <xdr:to>
      <xdr:col>116</xdr:col>
      <xdr:colOff>114300</xdr:colOff>
      <xdr:row>39</xdr:row>
      <xdr:rowOff>91581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7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76358</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9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17120</xdr:rowOff>
    </xdr:from>
    <xdr:to>
      <xdr:col>112</xdr:col>
      <xdr:colOff>38100</xdr:colOff>
      <xdr:row>39</xdr:row>
      <xdr:rowOff>118720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109847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796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31031</xdr:rowOff>
    </xdr:from>
    <xdr:to>
      <xdr:col>107</xdr:col>
      <xdr:colOff>101600</xdr:colOff>
      <xdr:row>39</xdr:row>
      <xdr:rowOff>132631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1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123758</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810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35147</xdr:rowOff>
    </xdr:from>
    <xdr:to>
      <xdr:col>102</xdr:col>
      <xdr:colOff>165100</xdr:colOff>
      <xdr:row>39</xdr:row>
      <xdr:rowOff>136747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127874</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814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35375</xdr:rowOff>
    </xdr:from>
    <xdr:to>
      <xdr:col>98</xdr:col>
      <xdr:colOff>38100</xdr:colOff>
      <xdr:row>39</xdr:row>
      <xdr:rowOff>136975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128102</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814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2921</xdr:rowOff>
    </xdr:from>
    <xdr:to>
      <xdr:col>116</xdr:col>
      <xdr:colOff>63500</xdr:colOff>
      <xdr:row>56</xdr:row>
      <xdr:rowOff>4293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604121"/>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74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2921</xdr:rowOff>
    </xdr:from>
    <xdr:to>
      <xdr:col>111</xdr:col>
      <xdr:colOff>177800</xdr:colOff>
      <xdr:row>56</xdr:row>
      <xdr:rowOff>11265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604121"/>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22809</xdr:rowOff>
    </xdr:from>
    <xdr:to>
      <xdr:col>107</xdr:col>
      <xdr:colOff>50800</xdr:colOff>
      <xdr:row>56</xdr:row>
      <xdr:rowOff>11265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281109"/>
          <a:ext cx="889000" cy="3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71310</xdr:rowOff>
    </xdr:from>
    <xdr:to>
      <xdr:col>102</xdr:col>
      <xdr:colOff>114300</xdr:colOff>
      <xdr:row>54</xdr:row>
      <xdr:rowOff>22809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158160"/>
          <a:ext cx="889000" cy="12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124943</xdr:rowOff>
    </xdr:from>
    <xdr:to>
      <xdr:col>116</xdr:col>
      <xdr:colOff>114300</xdr:colOff>
      <xdr:row>56</xdr:row>
      <xdr:rowOff>55093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55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147820</xdr:rowOff>
    </xdr:from>
    <xdr:ext cx="534377"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40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123571</xdr:rowOff>
    </xdr:from>
    <xdr:to>
      <xdr:col>112</xdr:col>
      <xdr:colOff>38100</xdr:colOff>
      <xdr:row>56</xdr:row>
      <xdr:rowOff>53721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55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70248</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6111" y="932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131915</xdr:rowOff>
    </xdr:from>
    <xdr:to>
      <xdr:col>107</xdr:col>
      <xdr:colOff>101600</xdr:colOff>
      <xdr:row>56</xdr:row>
      <xdr:rowOff>62065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56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78592</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933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143459</xdr:rowOff>
    </xdr:from>
    <xdr:to>
      <xdr:col>102</xdr:col>
      <xdr:colOff>165100</xdr:colOff>
      <xdr:row>54</xdr:row>
      <xdr:rowOff>73609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23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90136</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8111" y="900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20510</xdr:rowOff>
    </xdr:from>
    <xdr:to>
      <xdr:col>98</xdr:col>
      <xdr:colOff>38100</xdr:colOff>
      <xdr:row>53</xdr:row>
      <xdr:rowOff>122110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10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138637</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888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129794</xdr:rowOff>
    </xdr:from>
    <xdr:to>
      <xdr:col>116</xdr:col>
      <xdr:colOff>63500</xdr:colOff>
      <xdr:row>73</xdr:row>
      <xdr:rowOff>23285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474194"/>
          <a:ext cx="838200" cy="6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23285</xdr:rowOff>
    </xdr:from>
    <xdr:to>
      <xdr:col>111</xdr:col>
      <xdr:colOff>177800</xdr:colOff>
      <xdr:row>73</xdr:row>
      <xdr:rowOff>60414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539135"/>
          <a:ext cx="889000" cy="3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60414</xdr:rowOff>
    </xdr:from>
    <xdr:to>
      <xdr:col>107</xdr:col>
      <xdr:colOff>50800</xdr:colOff>
      <xdr:row>73</xdr:row>
      <xdr:rowOff>94437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576264"/>
          <a:ext cx="8890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94437</xdr:rowOff>
    </xdr:from>
    <xdr:to>
      <xdr:col>102</xdr:col>
      <xdr:colOff>114300</xdr:colOff>
      <xdr:row>74</xdr:row>
      <xdr:rowOff>4064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610287"/>
          <a:ext cx="889000" cy="8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78994</xdr:rowOff>
    </xdr:from>
    <xdr:to>
      <xdr:col>116</xdr:col>
      <xdr:colOff>114300</xdr:colOff>
      <xdr:row>73</xdr:row>
      <xdr:rowOff>9144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42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101871</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27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143935</xdr:rowOff>
    </xdr:from>
    <xdr:to>
      <xdr:col>112</xdr:col>
      <xdr:colOff>38100</xdr:colOff>
      <xdr:row>73</xdr:row>
      <xdr:rowOff>74085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48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90612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26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9614</xdr:rowOff>
    </xdr:from>
    <xdr:to>
      <xdr:col>107</xdr:col>
      <xdr:colOff>101600</xdr:colOff>
      <xdr:row>73</xdr:row>
      <xdr:rowOff>111214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52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127741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30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43637</xdr:rowOff>
    </xdr:from>
    <xdr:to>
      <xdr:col>102</xdr:col>
      <xdr:colOff>165100</xdr:colOff>
      <xdr:row>73</xdr:row>
      <xdr:rowOff>145237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55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161764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33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124714</xdr:rowOff>
    </xdr:from>
    <xdr:to>
      <xdr:col>98</xdr:col>
      <xdr:colOff>38100</xdr:colOff>
      <xdr:row>74</xdr:row>
      <xdr:rowOff>54864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6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71391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41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多くの項目において、類似団体内平均値を下回っている、あるいは同程度であるが、引き続き、低コストかつ質の高い行政サービスの提供に努める。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普通建設事業費について、商店街アーケード</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化事業や美人の湯冷温水発生機更新事業の実施のほか、繰越事業（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石川小学校耐震補強事業、文化会館天井耐震改修事業）に</a:t>
          </a:r>
          <a:r>
            <a:rPr kumimoji="1" lang="ja-JP" altLang="en-US" sz="1300">
              <a:latin typeface="ＭＳ Ｐゴシック" panose="020B0600070205080204" pitchFamily="50" charset="-128"/>
              <a:ea typeface="ＭＳ Ｐゴシック" panose="020B0600070205080204" pitchFamily="50" charset="-128"/>
            </a:rPr>
            <a:t>より、住民一人当たりのコストは、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から引き続き</a:t>
          </a:r>
          <a:r>
            <a:rPr kumimoji="1" lang="ja-JP" altLang="en-US" sz="1300">
              <a:latin typeface="ＭＳ Ｐゴシック" panose="020B0600070205080204" pitchFamily="50" charset="-128"/>
              <a:ea typeface="ＭＳ Ｐゴシック" panose="020B0600070205080204" pitchFamily="50" charset="-128"/>
            </a:rPr>
            <a:t>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貸付金について、類似団体内平均値を上回っているが、制度融資の預託金が大部分を占めている。また、繰出金の数値が高いのは、過去の下水道事業の積極的な実施によるものである。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積立金について、純繰越金の減等による財政調整基金積立金の減により、</a:t>
          </a:r>
          <a:r>
            <a:rPr kumimoji="1" lang="en-US" altLang="ja-JP" sz="1300">
              <a:latin typeface="ＭＳ Ｐゴシック" panose="020B0600070205080204" pitchFamily="50" charset="-128"/>
              <a:ea typeface="ＭＳ Ｐゴシック" panose="020B0600070205080204" pitchFamily="50" charset="-128"/>
            </a:rPr>
            <a:t>R04</a:t>
          </a:r>
          <a:r>
            <a:rPr kumimoji="1" lang="ja-JP" altLang="en-US" sz="1300">
              <a:latin typeface="ＭＳ Ｐゴシック" panose="020B0600070205080204" pitchFamily="50" charset="-128"/>
              <a:ea typeface="ＭＳ Ｐゴシック" panose="020B0600070205080204" pitchFamily="50" charset="-128"/>
            </a:rPr>
            <a:t>に比べ下がっている。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における補助費等の伸びは、新型コロナウイルス感染症による経済的影響への緊急経済対策の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つとして行われた、特別定額給付金事業によるものである。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新潟県加茂市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24,569
24,461
133.72
13,800,409
13,136,389
605,138
7,354,258
9,545,427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87122</xdr:rowOff>
    </xdr:from>
    <xdr:to>
      <xdr:col>24</xdr:col>
      <xdr:colOff>63500</xdr:colOff>
      <xdr:row>34</xdr:row>
      <xdr:rowOff>90551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16422"/>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132461</xdr:rowOff>
    </xdr:from>
    <xdr:to>
      <xdr:col>19</xdr:col>
      <xdr:colOff>177800</xdr:colOff>
      <xdr:row>34</xdr:row>
      <xdr:rowOff>90551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90311"/>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132461</xdr:rowOff>
    </xdr:from>
    <xdr:to>
      <xdr:col>15</xdr:col>
      <xdr:colOff>50800</xdr:colOff>
      <xdr:row>34</xdr:row>
      <xdr:rowOff>4064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90311"/>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4064</xdr:rowOff>
    </xdr:from>
    <xdr:to>
      <xdr:col>10</xdr:col>
      <xdr:colOff>114300</xdr:colOff>
      <xdr:row>34</xdr:row>
      <xdr:rowOff>26924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333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36322</xdr:rowOff>
    </xdr:from>
    <xdr:to>
      <xdr:col>24</xdr:col>
      <xdr:colOff>114300</xdr:colOff>
      <xdr:row>34</xdr:row>
      <xdr:rowOff>137922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59199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1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39751</xdr:rowOff>
    </xdr:from>
    <xdr:to>
      <xdr:col>20</xdr:col>
      <xdr:colOff>38100</xdr:colOff>
      <xdr:row>34</xdr:row>
      <xdr:rowOff>141351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157878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4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81661</xdr:rowOff>
    </xdr:from>
    <xdr:to>
      <xdr:col>15</xdr:col>
      <xdr:colOff>101600</xdr:colOff>
      <xdr:row>34</xdr:row>
      <xdr:rowOff>11811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3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28338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1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124714</xdr:rowOff>
    </xdr:from>
    <xdr:to>
      <xdr:col>10</xdr:col>
      <xdr:colOff>165100</xdr:colOff>
      <xdr:row>34</xdr:row>
      <xdr:rowOff>54864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8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71391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5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147574</xdr:rowOff>
    </xdr:from>
    <xdr:to>
      <xdr:col>6</xdr:col>
      <xdr:colOff>38100</xdr:colOff>
      <xdr:row>34</xdr:row>
      <xdr:rowOff>77724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94251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8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54486</xdr:rowOff>
    </xdr:from>
    <xdr:to>
      <xdr:col>24</xdr:col>
      <xdr:colOff>63500</xdr:colOff>
      <xdr:row>57</xdr:row>
      <xdr:rowOff>125961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27136"/>
          <a:ext cx="838200" cy="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54486</xdr:rowOff>
    </xdr:from>
    <xdr:to>
      <xdr:col>19</xdr:col>
      <xdr:colOff>177800</xdr:colOff>
      <xdr:row>57</xdr:row>
      <xdr:rowOff>132438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27136"/>
          <a:ext cx="889000" cy="7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121404</xdr:rowOff>
    </xdr:from>
    <xdr:to>
      <xdr:col>15</xdr:col>
      <xdr:colOff>50800</xdr:colOff>
      <xdr:row>57</xdr:row>
      <xdr:rowOff>132438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51154"/>
          <a:ext cx="889000" cy="35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121404</xdr:rowOff>
    </xdr:from>
    <xdr:to>
      <xdr:col>10</xdr:col>
      <xdr:colOff>114300</xdr:colOff>
      <xdr:row>58</xdr:row>
      <xdr:rowOff>18157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51154"/>
          <a:ext cx="889000" cy="4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75161</xdr:rowOff>
    </xdr:from>
    <xdr:to>
      <xdr:col>24</xdr:col>
      <xdr:colOff>114300</xdr:colOff>
      <xdr:row>58</xdr:row>
      <xdr:rowOff>5311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161538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3686</xdr:rowOff>
    </xdr:from>
    <xdr:to>
      <xdr:col>20</xdr:col>
      <xdr:colOff>38100</xdr:colOff>
      <xdr:row>57</xdr:row>
      <xdr:rowOff>105286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7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96413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6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81638</xdr:rowOff>
    </xdr:from>
    <xdr:to>
      <xdr:col>15</xdr:col>
      <xdr:colOff>101600</xdr:colOff>
      <xdr:row>58</xdr:row>
      <xdr:rowOff>11788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2915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4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70604</xdr:rowOff>
    </xdr:from>
    <xdr:to>
      <xdr:col>10</xdr:col>
      <xdr:colOff>165100</xdr:colOff>
      <xdr:row>56</xdr:row>
      <xdr:rowOff>754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0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163331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9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138807</xdr:rowOff>
    </xdr:from>
    <xdr:to>
      <xdr:col>6</xdr:col>
      <xdr:colOff>38100</xdr:colOff>
      <xdr:row>58</xdr:row>
      <xdr:rowOff>68957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1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60084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0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123327</xdr:rowOff>
    </xdr:from>
    <xdr:to>
      <xdr:col>24</xdr:col>
      <xdr:colOff>63500</xdr:colOff>
      <xdr:row>76</xdr:row>
      <xdr:rowOff>148909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53527"/>
          <a:ext cx="83820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148909</xdr:rowOff>
    </xdr:from>
    <xdr:to>
      <xdr:col>19</xdr:col>
      <xdr:colOff>177800</xdr:colOff>
      <xdr:row>76</xdr:row>
      <xdr:rowOff>161906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79109"/>
          <a:ext cx="889000" cy="1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161906</xdr:rowOff>
    </xdr:from>
    <xdr:to>
      <xdr:col>15</xdr:col>
      <xdr:colOff>50800</xdr:colOff>
      <xdr:row>78</xdr:row>
      <xdr:rowOff>99825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92106"/>
          <a:ext cx="889000" cy="28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99825</xdr:rowOff>
    </xdr:from>
    <xdr:to>
      <xdr:col>10</xdr:col>
      <xdr:colOff>114300</xdr:colOff>
      <xdr:row>78</xdr:row>
      <xdr:rowOff>116230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72925"/>
          <a:ext cx="889000" cy="1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72527</xdr:rowOff>
    </xdr:from>
    <xdr:to>
      <xdr:col>24</xdr:col>
      <xdr:colOff>114300</xdr:colOff>
      <xdr:row>77</xdr:row>
      <xdr:rowOff>2677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0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50954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8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98109</xdr:rowOff>
    </xdr:from>
    <xdr:to>
      <xdr:col>20</xdr:col>
      <xdr:colOff>38100</xdr:colOff>
      <xdr:row>77</xdr:row>
      <xdr:rowOff>28259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2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19386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2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111106</xdr:rowOff>
    </xdr:from>
    <xdr:to>
      <xdr:col>15</xdr:col>
      <xdr:colOff>101600</xdr:colOff>
      <xdr:row>77</xdr:row>
      <xdr:rowOff>41256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32383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3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49025</xdr:rowOff>
    </xdr:from>
    <xdr:to>
      <xdr:col>10</xdr:col>
      <xdr:colOff>165100</xdr:colOff>
      <xdr:row>78</xdr:row>
      <xdr:rowOff>150625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2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141752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1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65430</xdr:rowOff>
    </xdr:from>
    <xdr:to>
      <xdr:col>6</xdr:col>
      <xdr:colOff>38100</xdr:colOff>
      <xdr:row>78</xdr:row>
      <xdr:rowOff>167030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158157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3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20847</xdr:rowOff>
    </xdr:from>
    <xdr:to>
      <xdr:col>24</xdr:col>
      <xdr:colOff>63500</xdr:colOff>
      <xdr:row>96</xdr:row>
      <xdr:rowOff>67044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80047"/>
          <a:ext cx="838200" cy="4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67044</xdr:rowOff>
    </xdr:from>
    <xdr:to>
      <xdr:col>19</xdr:col>
      <xdr:colOff>177800</xdr:colOff>
      <xdr:row>96</xdr:row>
      <xdr:rowOff>143739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26244"/>
          <a:ext cx="889000" cy="7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143739</xdr:rowOff>
    </xdr:from>
    <xdr:to>
      <xdr:col>15</xdr:col>
      <xdr:colOff>50800</xdr:colOff>
      <xdr:row>97</xdr:row>
      <xdr:rowOff>158311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02939"/>
          <a:ext cx="889000" cy="18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158311</xdr:rowOff>
    </xdr:from>
    <xdr:to>
      <xdr:col>10</xdr:col>
      <xdr:colOff>114300</xdr:colOff>
      <xdr:row>98</xdr:row>
      <xdr:rowOff>90342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88961"/>
          <a:ext cx="889000" cy="10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141497</xdr:rowOff>
    </xdr:from>
    <xdr:to>
      <xdr:col>24</xdr:col>
      <xdr:colOff>114300</xdr:colOff>
      <xdr:row>96</xdr:row>
      <xdr:rowOff>71647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119924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0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16244</xdr:rowOff>
    </xdr:from>
    <xdr:to>
      <xdr:col>20</xdr:col>
      <xdr:colOff>38100</xdr:colOff>
      <xdr:row>96</xdr:row>
      <xdr:rowOff>117844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7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108971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6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92939</xdr:rowOff>
    </xdr:from>
    <xdr:to>
      <xdr:col>15</xdr:col>
      <xdr:colOff>101600</xdr:colOff>
      <xdr:row>97</xdr:row>
      <xdr:rowOff>23089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5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64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107511</xdr:rowOff>
    </xdr:from>
    <xdr:to>
      <xdr:col>10</xdr:col>
      <xdr:colOff>165100</xdr:colOff>
      <xdr:row>98</xdr:row>
      <xdr:rowOff>37661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3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28788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39542</xdr:rowOff>
    </xdr:from>
    <xdr:to>
      <xdr:col>6</xdr:col>
      <xdr:colOff>38100</xdr:colOff>
      <xdr:row>98</xdr:row>
      <xdr:rowOff>141142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4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132269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3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57078</xdr:rowOff>
    </xdr:from>
    <xdr:to>
      <xdr:col>55</xdr:col>
      <xdr:colOff>0</xdr:colOff>
      <xdr:row>33</xdr:row>
      <xdr:rowOff>117493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5714928"/>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57078</xdr:rowOff>
    </xdr:from>
    <xdr:to>
      <xdr:col>50</xdr:col>
      <xdr:colOff>114300</xdr:colOff>
      <xdr:row>34</xdr:row>
      <xdr:rowOff>40749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5714928"/>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40749</xdr:rowOff>
    </xdr:from>
    <xdr:to>
      <xdr:col>45</xdr:col>
      <xdr:colOff>177800</xdr:colOff>
      <xdr:row>34</xdr:row>
      <xdr:rowOff>69814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5870049"/>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68181</xdr:rowOff>
    </xdr:from>
    <xdr:to>
      <xdr:col>41</xdr:col>
      <xdr:colOff>50800</xdr:colOff>
      <xdr:row>34</xdr:row>
      <xdr:rowOff>69814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589748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129702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148643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66693</xdr:rowOff>
    </xdr:from>
    <xdr:to>
      <xdr:col>55</xdr:col>
      <xdr:colOff>50800</xdr:colOff>
      <xdr:row>33</xdr:row>
      <xdr:rowOff>168293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72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89570</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57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6278</xdr:rowOff>
    </xdr:from>
    <xdr:to>
      <xdr:col>50</xdr:col>
      <xdr:colOff>165100</xdr:colOff>
      <xdr:row>33</xdr:row>
      <xdr:rowOff>107878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66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124405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43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161399</xdr:rowOff>
    </xdr:from>
    <xdr:to>
      <xdr:col>46</xdr:col>
      <xdr:colOff>38100</xdr:colOff>
      <xdr:row>34</xdr:row>
      <xdr:rowOff>91549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81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108076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59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19014</xdr:rowOff>
    </xdr:from>
    <xdr:to>
      <xdr:col>41</xdr:col>
      <xdr:colOff>101600</xdr:colOff>
      <xdr:row>34</xdr:row>
      <xdr:rowOff>120614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84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137141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62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17381</xdr:rowOff>
    </xdr:from>
    <xdr:to>
      <xdr:col>36</xdr:col>
      <xdr:colOff>165100</xdr:colOff>
      <xdr:row>34</xdr:row>
      <xdr:rowOff>118981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84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135508</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62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168389</xdr:rowOff>
    </xdr:from>
    <xdr:to>
      <xdr:col>55</xdr:col>
      <xdr:colOff>0</xdr:colOff>
      <xdr:row>58</xdr:row>
      <xdr:rowOff>53708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41039"/>
          <a:ext cx="8382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53708</xdr:rowOff>
    </xdr:from>
    <xdr:to>
      <xdr:col>50</xdr:col>
      <xdr:colOff>114300</xdr:colOff>
      <xdr:row>58</xdr:row>
      <xdr:rowOff>71120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97808"/>
          <a:ext cx="8890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59595</xdr:rowOff>
    </xdr:from>
    <xdr:to>
      <xdr:col>45</xdr:col>
      <xdr:colOff>177800</xdr:colOff>
      <xdr:row>58</xdr:row>
      <xdr:rowOff>71120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03695"/>
          <a:ext cx="889000" cy="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53099</xdr:rowOff>
    </xdr:from>
    <xdr:to>
      <xdr:col>41</xdr:col>
      <xdr:colOff>50800</xdr:colOff>
      <xdr:row>58</xdr:row>
      <xdr:rowOff>59595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97199"/>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117589</xdr:rowOff>
    </xdr:from>
    <xdr:to>
      <xdr:col>55</xdr:col>
      <xdr:colOff>50800</xdr:colOff>
      <xdr:row>58</xdr:row>
      <xdr:rowOff>47739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9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96016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6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2908</xdr:rowOff>
    </xdr:from>
    <xdr:to>
      <xdr:col>50</xdr:col>
      <xdr:colOff>165100</xdr:colOff>
      <xdr:row>58</xdr:row>
      <xdr:rowOff>104508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4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95635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3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20320</xdr:rowOff>
    </xdr:from>
    <xdr:to>
      <xdr:col>46</xdr:col>
      <xdr:colOff>38100</xdr:colOff>
      <xdr:row>58</xdr:row>
      <xdr:rowOff>121920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113047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8795</xdr:rowOff>
    </xdr:from>
    <xdr:to>
      <xdr:col>41</xdr:col>
      <xdr:colOff>101600</xdr:colOff>
      <xdr:row>58</xdr:row>
      <xdr:rowOff>110395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101522</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04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2299</xdr:rowOff>
    </xdr:from>
    <xdr:to>
      <xdr:col>36</xdr:col>
      <xdr:colOff>165100</xdr:colOff>
      <xdr:row>58</xdr:row>
      <xdr:rowOff>103899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95026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3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5187</xdr:rowOff>
    </xdr:from>
    <xdr:to>
      <xdr:col>55</xdr:col>
      <xdr:colOff>0</xdr:colOff>
      <xdr:row>76</xdr:row>
      <xdr:rowOff>78911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035387"/>
          <a:ext cx="8382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120079</xdr:rowOff>
    </xdr:from>
    <xdr:to>
      <xdr:col>50</xdr:col>
      <xdr:colOff>114300</xdr:colOff>
      <xdr:row>76</xdr:row>
      <xdr:rowOff>78911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978829"/>
          <a:ext cx="889000" cy="13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114802</xdr:rowOff>
    </xdr:from>
    <xdr:to>
      <xdr:col>45</xdr:col>
      <xdr:colOff>177800</xdr:colOff>
      <xdr:row>75</xdr:row>
      <xdr:rowOff>120079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973552"/>
          <a:ext cx="889000" cy="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114802</xdr:rowOff>
    </xdr:from>
    <xdr:to>
      <xdr:col>41</xdr:col>
      <xdr:colOff>50800</xdr:colOff>
      <xdr:row>75</xdr:row>
      <xdr:rowOff>146159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973552"/>
          <a:ext cx="889000" cy="3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125838</xdr:rowOff>
    </xdr:from>
    <xdr:to>
      <xdr:col>55</xdr:col>
      <xdr:colOff>50800</xdr:colOff>
      <xdr:row>76</xdr:row>
      <xdr:rowOff>55987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9845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148715</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83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28111</xdr:rowOff>
    </xdr:from>
    <xdr:to>
      <xdr:col>50</xdr:col>
      <xdr:colOff>165100</xdr:colOff>
      <xdr:row>76</xdr:row>
      <xdr:rowOff>129711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5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146238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69279</xdr:rowOff>
    </xdr:from>
    <xdr:to>
      <xdr:col>46</xdr:col>
      <xdr:colOff>38100</xdr:colOff>
      <xdr:row>75</xdr:row>
      <xdr:rowOff>170879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92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15956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70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64002</xdr:rowOff>
    </xdr:from>
    <xdr:to>
      <xdr:col>41</xdr:col>
      <xdr:colOff>101600</xdr:colOff>
      <xdr:row>75</xdr:row>
      <xdr:rowOff>165602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2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10679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69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95358</xdr:rowOff>
    </xdr:from>
    <xdr:to>
      <xdr:col>36</xdr:col>
      <xdr:colOff>165100</xdr:colOff>
      <xdr:row>76</xdr:row>
      <xdr:rowOff>25509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9541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42035</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72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128219</xdr:rowOff>
    </xdr:from>
    <xdr:to>
      <xdr:col>55</xdr:col>
      <xdr:colOff>0</xdr:colOff>
      <xdr:row>96</xdr:row>
      <xdr:rowOff>168757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587419"/>
          <a:ext cx="8382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128219</xdr:rowOff>
    </xdr:from>
    <xdr:to>
      <xdr:col>50</xdr:col>
      <xdr:colOff>114300</xdr:colOff>
      <xdr:row>97</xdr:row>
      <xdr:rowOff>1752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587419"/>
          <a:ext cx="889000" cy="4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1752</xdr:rowOff>
    </xdr:from>
    <xdr:to>
      <xdr:col>45</xdr:col>
      <xdr:colOff>177800</xdr:colOff>
      <xdr:row>97</xdr:row>
      <xdr:rowOff>51778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632402"/>
          <a:ext cx="889000" cy="5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51778</xdr:rowOff>
    </xdr:from>
    <xdr:to>
      <xdr:col>41</xdr:col>
      <xdr:colOff>50800</xdr:colOff>
      <xdr:row>98</xdr:row>
      <xdr:rowOff>8877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682428"/>
          <a:ext cx="889000" cy="12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117957</xdr:rowOff>
    </xdr:from>
    <xdr:to>
      <xdr:col>55</xdr:col>
      <xdr:colOff>50800</xdr:colOff>
      <xdr:row>97</xdr:row>
      <xdr:rowOff>48107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5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140834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42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77419</xdr:rowOff>
    </xdr:from>
    <xdr:to>
      <xdr:col>50</xdr:col>
      <xdr:colOff>165100</xdr:colOff>
      <xdr:row>97</xdr:row>
      <xdr:rowOff>7569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3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24096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31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122402</xdr:rowOff>
    </xdr:from>
    <xdr:to>
      <xdr:col>46</xdr:col>
      <xdr:colOff>38100</xdr:colOff>
      <xdr:row>97</xdr:row>
      <xdr:rowOff>52552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69079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35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978</xdr:rowOff>
    </xdr:from>
    <xdr:to>
      <xdr:col>41</xdr:col>
      <xdr:colOff>101600</xdr:colOff>
      <xdr:row>97</xdr:row>
      <xdr:rowOff>102578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93705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2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129527</xdr:rowOff>
    </xdr:from>
    <xdr:to>
      <xdr:col>36</xdr:col>
      <xdr:colOff>165100</xdr:colOff>
      <xdr:row>98</xdr:row>
      <xdr:rowOff>59677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6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50804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5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151794</xdr:rowOff>
    </xdr:from>
    <xdr:to>
      <xdr:col>85</xdr:col>
      <xdr:colOff>127000</xdr:colOff>
      <xdr:row>38</xdr:row>
      <xdr:rowOff>51417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95444"/>
          <a:ext cx="838200" cy="7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151794</xdr:rowOff>
    </xdr:from>
    <xdr:to>
      <xdr:col>81</xdr:col>
      <xdr:colOff>50800</xdr:colOff>
      <xdr:row>38</xdr:row>
      <xdr:rowOff>73765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95444"/>
          <a:ext cx="889000" cy="9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63554</xdr:rowOff>
    </xdr:from>
    <xdr:to>
      <xdr:col>76</xdr:col>
      <xdr:colOff>114300</xdr:colOff>
      <xdr:row>38</xdr:row>
      <xdr:rowOff>73765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78654"/>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63554</xdr:rowOff>
    </xdr:from>
    <xdr:to>
      <xdr:col>71</xdr:col>
      <xdr:colOff>177800</xdr:colOff>
      <xdr:row>38</xdr:row>
      <xdr:rowOff>79056</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78654"/>
          <a:ext cx="889000" cy="1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110253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617</xdr:rowOff>
    </xdr:from>
    <xdr:to>
      <xdr:col>85</xdr:col>
      <xdr:colOff>177800</xdr:colOff>
      <xdr:row>38</xdr:row>
      <xdr:rowOff>102217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100994</xdr:rowOff>
    </xdr:from>
    <xdr:to>
      <xdr:col>81</xdr:col>
      <xdr:colOff>101600</xdr:colOff>
      <xdr:row>38</xdr:row>
      <xdr:rowOff>31144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4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47671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21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22965</xdr:rowOff>
    </xdr:from>
    <xdr:to>
      <xdr:col>76</xdr:col>
      <xdr:colOff>165100</xdr:colOff>
      <xdr:row>38</xdr:row>
      <xdr:rowOff>124565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3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115692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12754</xdr:rowOff>
    </xdr:from>
    <xdr:to>
      <xdr:col>72</xdr:col>
      <xdr:colOff>38100</xdr:colOff>
      <xdr:row>38</xdr:row>
      <xdr:rowOff>114354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2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105481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2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28256</xdr:rowOff>
    </xdr:from>
    <xdr:to>
      <xdr:col>67</xdr:col>
      <xdr:colOff>101600</xdr:colOff>
      <xdr:row>38</xdr:row>
      <xdr:rowOff>129856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120983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3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13229</xdr:rowOff>
    </xdr:from>
    <xdr:to>
      <xdr:col>85</xdr:col>
      <xdr:colOff>127000</xdr:colOff>
      <xdr:row>56</xdr:row>
      <xdr:rowOff>47879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614429"/>
          <a:ext cx="838200" cy="3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47879</xdr:rowOff>
    </xdr:from>
    <xdr:to>
      <xdr:col>81</xdr:col>
      <xdr:colOff>50800</xdr:colOff>
      <xdr:row>57</xdr:row>
      <xdr:rowOff>121858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649079"/>
          <a:ext cx="889000" cy="24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84684</xdr:rowOff>
    </xdr:from>
    <xdr:to>
      <xdr:col>76</xdr:col>
      <xdr:colOff>114300</xdr:colOff>
      <xdr:row>57</xdr:row>
      <xdr:rowOff>121858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857334"/>
          <a:ext cx="889000" cy="3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84684</xdr:rowOff>
    </xdr:from>
    <xdr:to>
      <xdr:col>71</xdr:col>
      <xdr:colOff>177800</xdr:colOff>
      <xdr:row>57</xdr:row>
      <xdr:rowOff>125712</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857334"/>
          <a:ext cx="889000" cy="4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133879</xdr:rowOff>
    </xdr:from>
    <xdr:to>
      <xdr:col>85</xdr:col>
      <xdr:colOff>177800</xdr:colOff>
      <xdr:row>56</xdr:row>
      <xdr:rowOff>64029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56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156756</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41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168529</xdr:rowOff>
    </xdr:from>
    <xdr:to>
      <xdr:col>81</xdr:col>
      <xdr:colOff>101600</xdr:colOff>
      <xdr:row>56</xdr:row>
      <xdr:rowOff>98679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59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115206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37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71058</xdr:rowOff>
    </xdr:from>
    <xdr:to>
      <xdr:col>76</xdr:col>
      <xdr:colOff>165100</xdr:colOff>
      <xdr:row>58</xdr:row>
      <xdr:rowOff>1208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163785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93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33884</xdr:rowOff>
    </xdr:from>
    <xdr:to>
      <xdr:col>72</xdr:col>
      <xdr:colOff>38100</xdr:colOff>
      <xdr:row>57</xdr:row>
      <xdr:rowOff>135484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0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152011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58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74912</xdr:rowOff>
    </xdr:from>
    <xdr:to>
      <xdr:col>67</xdr:col>
      <xdr:colOff>101600</xdr:colOff>
      <xdr:row>58</xdr:row>
      <xdr:rowOff>5062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8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21589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62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21780</xdr:rowOff>
    </xdr:from>
    <xdr:to>
      <xdr:col>85</xdr:col>
      <xdr:colOff>127000</xdr:colOff>
      <xdr:row>79</xdr:row>
      <xdr:rowOff>28944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66330"/>
          <a:ext cx="8382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28944</xdr:rowOff>
    </xdr:from>
    <xdr:to>
      <xdr:col>81</xdr:col>
      <xdr:colOff>50800</xdr:colOff>
      <xdr:row>79</xdr:row>
      <xdr:rowOff>39002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7349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38736</xdr:rowOff>
    </xdr:from>
    <xdr:to>
      <xdr:col>76</xdr:col>
      <xdr:colOff>114300</xdr:colOff>
      <xdr:row>79</xdr:row>
      <xdr:rowOff>39002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3286"/>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38736</xdr:rowOff>
    </xdr:from>
    <xdr:to>
      <xdr:col>71</xdr:col>
      <xdr:colOff>177800</xdr:colOff>
      <xdr:row>79</xdr:row>
      <xdr:rowOff>39878</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8328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142430</xdr:rowOff>
    </xdr:from>
    <xdr:to>
      <xdr:col>85</xdr:col>
      <xdr:colOff>177800</xdr:colOff>
      <xdr:row>79</xdr:row>
      <xdr:rowOff>72580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1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57357</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30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149594</xdr:rowOff>
    </xdr:from>
    <xdr:to>
      <xdr:col>81</xdr:col>
      <xdr:colOff>101600</xdr:colOff>
      <xdr:row>79</xdr:row>
      <xdr:rowOff>79744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2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70871</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15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159652</xdr:rowOff>
    </xdr:from>
    <xdr:to>
      <xdr:col>76</xdr:col>
      <xdr:colOff>165100</xdr:colOff>
      <xdr:row>79</xdr:row>
      <xdr:rowOff>89802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80929</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25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159386</xdr:rowOff>
    </xdr:from>
    <xdr:to>
      <xdr:col>72</xdr:col>
      <xdr:colOff>38100</xdr:colOff>
      <xdr:row>79</xdr:row>
      <xdr:rowOff>89536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80663</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25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160528</xdr:rowOff>
    </xdr:from>
    <xdr:to>
      <xdr:col>67</xdr:col>
      <xdr:colOff>101600</xdr:colOff>
      <xdr:row>79</xdr:row>
      <xdr:rowOff>90678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81805</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26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74270</xdr:rowOff>
    </xdr:from>
    <xdr:to>
      <xdr:col>85</xdr:col>
      <xdr:colOff>127000</xdr:colOff>
      <xdr:row>96</xdr:row>
      <xdr:rowOff>82499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533470"/>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74270</xdr:rowOff>
    </xdr:from>
    <xdr:to>
      <xdr:col>81</xdr:col>
      <xdr:colOff>50800</xdr:colOff>
      <xdr:row>96</xdr:row>
      <xdr:rowOff>75718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53347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73698</xdr:rowOff>
    </xdr:from>
    <xdr:to>
      <xdr:col>76</xdr:col>
      <xdr:colOff>114300</xdr:colOff>
      <xdr:row>96</xdr:row>
      <xdr:rowOff>75718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6532898"/>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73698</xdr:rowOff>
    </xdr:from>
    <xdr:to>
      <xdr:col>71</xdr:col>
      <xdr:colOff>177800</xdr:colOff>
      <xdr:row>96</xdr:row>
      <xdr:rowOff>107341</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532898"/>
          <a:ext cx="889000" cy="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31699</xdr:rowOff>
    </xdr:from>
    <xdr:to>
      <xdr:col>85</xdr:col>
      <xdr:colOff>177800</xdr:colOff>
      <xdr:row>96</xdr:row>
      <xdr:rowOff>133299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49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10126</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46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23470</xdr:rowOff>
    </xdr:from>
    <xdr:to>
      <xdr:col>81</xdr:col>
      <xdr:colOff>101600</xdr:colOff>
      <xdr:row>96</xdr:row>
      <xdr:rowOff>125070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4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116197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5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24918</xdr:rowOff>
    </xdr:from>
    <xdr:to>
      <xdr:col>76</xdr:col>
      <xdr:colOff>165100</xdr:colOff>
      <xdr:row>96</xdr:row>
      <xdr:rowOff>126518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4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117645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22898</xdr:rowOff>
    </xdr:from>
    <xdr:to>
      <xdr:col>72</xdr:col>
      <xdr:colOff>38100</xdr:colOff>
      <xdr:row>96</xdr:row>
      <xdr:rowOff>124498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48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115625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5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56541</xdr:rowOff>
    </xdr:from>
    <xdr:to>
      <xdr:col>67</xdr:col>
      <xdr:colOff>101600</xdr:colOff>
      <xdr:row>96</xdr:row>
      <xdr:rowOff>158141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51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149268</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60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多くの項目について、類似団体内平均値を下回っている、あるいは同程度であるが、引き続き、低コストかつ質の高い行政サービスの提供に努める。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総務費について、衆議院委員選挙費及び新潟県知事選挙費の皆減、財政調整基金積立金の減などにより、住民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人当たりの額は減少した。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消防費について、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に実施した防災・行政情報配信事業費が減となったことにより、類似団体内平均値を下回った。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教育費について、石川小学校耐震補強事業や文化会館天井耐震改修事業等の大規模事業（繰越含む）の実施により、類似団体内平均値より高くなっている。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における総務費の伸びは、新型コロナウイルス感染症による経済的影響への緊急経済対策の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つとして行われた、特別定額給付金事業によるものである。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新潟県加茂市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財政調整基金の増加は、前年度繰越金の積立てによるものである。</a:t>
          </a:r>
          <a:endParaRPr kumimoji="1" lang="en-US" altLang="ja-JP" sz="1400">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実質単年度収支について、下水道事業への繰出金の増や人件費の増により、前年度より減少した。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引き続き、適正な財政運営</a:t>
          </a:r>
          <a:r>
            <a:rPr kumimoji="1" lang="ja-JP" altLang="en-US" sz="1400">
              <a:latin typeface="ＭＳ ゴシック" pitchFamily="49" charset="-128"/>
              <a:ea typeface="ＭＳ ゴシック" pitchFamily="49" charset="-128"/>
            </a:rPr>
            <a:t>を図る。</a:t>
          </a:r>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新潟県加茂市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年度において、連結実質赤字は生じていない。</a:t>
          </a:r>
          <a:endParaRPr kumimoji="1" lang="en-US" altLang="ja-JP" sz="1400">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今後も引き続き、</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適正な財政運営</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を図る。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なお、介護保険特別会計の減は、介護給付費準備基金の積立等により、実質収支額が減少したことによる。</a:t>
          </a:r>
          <a:endParaRPr kumimoji="1" lang="en-US" altLang="ja-JP"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CR54" sqref="CR54"/>
    </sheetView>
  </sheetViews>
  <sheetFormatPr defaultColWidth="0" defaultRowHeight="10.5" zeroHeight="1" x14ac:dyDescent="0.25"/>
  <cols>
    <col min="1" max="11" width="2.1328125" style="174" customWidth="1"/>
    <col min="12" max="12" width="2.265625" style="174" customWidth="1"/>
    <col min="13" max="17" width="2.3984375" style="174" customWidth="1"/>
    <col min="18" max="119" width="2.1328125" style="174" customWidth="1"/>
    <col min="120" max="16384" width="0" style="174" hidden="1"/>
  </cols>
  <sheetData>
    <row r="1" spans="1:119" ht="33" customHeight="1" x14ac:dyDescent="0.2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3.25" thickBot="1" x14ac:dyDescent="0.3">
      <c r="B2" s="176" t="s">
        <v>77</v>
      </c>
      <c r="C2" s="176"/>
      <c r="D2" s="177"/>
    </row>
    <row r="3" spans="1:119" ht="18.75" customHeight="1" thickBot="1" x14ac:dyDescent="0.3">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13800409</v>
      </c>
      <c r="BO4" s="384"/>
      <c r="BP4" s="384"/>
      <c r="BQ4" s="384"/>
      <c r="BR4" s="384"/>
      <c r="BS4" s="384"/>
      <c r="BT4" s="384"/>
      <c r="BU4" s="385"/>
      <c r="BV4" s="383">
        <v>14418482</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8.1999999999999993</v>
      </c>
      <c r="CU4" s="390"/>
      <c r="CV4" s="390"/>
      <c r="CW4" s="390"/>
      <c r="CX4" s="390"/>
      <c r="CY4" s="390"/>
      <c r="CZ4" s="390"/>
      <c r="DA4" s="391"/>
      <c r="DB4" s="389">
        <v>8.6</v>
      </c>
      <c r="DC4" s="390"/>
      <c r="DD4" s="390"/>
      <c r="DE4" s="390"/>
      <c r="DF4" s="390"/>
      <c r="DG4" s="390"/>
      <c r="DH4" s="390"/>
      <c r="DI4" s="391"/>
    </row>
    <row r="5" spans="1:119" ht="18.75" customHeight="1" x14ac:dyDescent="0.2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13136389</v>
      </c>
      <c r="BO5" s="421"/>
      <c r="BP5" s="421"/>
      <c r="BQ5" s="421"/>
      <c r="BR5" s="421"/>
      <c r="BS5" s="421"/>
      <c r="BT5" s="421"/>
      <c r="BU5" s="422"/>
      <c r="BV5" s="420">
        <v>13753118</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96.5</v>
      </c>
      <c r="CU5" s="418"/>
      <c r="CV5" s="418"/>
      <c r="CW5" s="418"/>
      <c r="CX5" s="418"/>
      <c r="CY5" s="418"/>
      <c r="CZ5" s="418"/>
      <c r="DA5" s="419"/>
      <c r="DB5" s="417">
        <v>97.1</v>
      </c>
      <c r="DC5" s="418"/>
      <c r="DD5" s="418"/>
      <c r="DE5" s="418"/>
      <c r="DF5" s="418"/>
      <c r="DG5" s="418"/>
      <c r="DH5" s="418"/>
      <c r="DI5" s="419"/>
    </row>
    <row r="6" spans="1:119" ht="18.75" customHeight="1" x14ac:dyDescent="0.2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664020</v>
      </c>
      <c r="BO6" s="421"/>
      <c r="BP6" s="421"/>
      <c r="BQ6" s="421"/>
      <c r="BR6" s="421"/>
      <c r="BS6" s="421"/>
      <c r="BT6" s="421"/>
      <c r="BU6" s="422"/>
      <c r="BV6" s="420">
        <v>665364</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97.1</v>
      </c>
      <c r="CU6" s="458"/>
      <c r="CV6" s="458"/>
      <c r="CW6" s="458"/>
      <c r="CX6" s="458"/>
      <c r="CY6" s="458"/>
      <c r="CZ6" s="458"/>
      <c r="DA6" s="459"/>
      <c r="DB6" s="457">
        <v>98.4</v>
      </c>
      <c r="DC6" s="458"/>
      <c r="DD6" s="458"/>
      <c r="DE6" s="458"/>
      <c r="DF6" s="458"/>
      <c r="DG6" s="458"/>
      <c r="DH6" s="458"/>
      <c r="DI6" s="459"/>
    </row>
    <row r="7" spans="1:119" ht="18.75" customHeight="1" x14ac:dyDescent="0.2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58882</v>
      </c>
      <c r="BO7" s="421"/>
      <c r="BP7" s="421"/>
      <c r="BQ7" s="421"/>
      <c r="BR7" s="421"/>
      <c r="BS7" s="421"/>
      <c r="BT7" s="421"/>
      <c r="BU7" s="422"/>
      <c r="BV7" s="420">
        <v>34982</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7354258</v>
      </c>
      <c r="CU7" s="421"/>
      <c r="CV7" s="421"/>
      <c r="CW7" s="421"/>
      <c r="CX7" s="421"/>
      <c r="CY7" s="421"/>
      <c r="CZ7" s="421"/>
      <c r="DA7" s="422"/>
      <c r="DB7" s="420">
        <v>7366710</v>
      </c>
      <c r="DC7" s="421"/>
      <c r="DD7" s="421"/>
      <c r="DE7" s="421"/>
      <c r="DF7" s="421"/>
      <c r="DG7" s="421"/>
      <c r="DH7" s="421"/>
      <c r="DI7" s="422"/>
    </row>
    <row r="8" spans="1:119" ht="18.75" customHeight="1" thickBot="1" x14ac:dyDescent="0.3">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605138</v>
      </c>
      <c r="BO8" s="421"/>
      <c r="BP8" s="421"/>
      <c r="BQ8" s="421"/>
      <c r="BR8" s="421"/>
      <c r="BS8" s="421"/>
      <c r="BT8" s="421"/>
      <c r="BU8" s="422"/>
      <c r="BV8" s="420">
        <v>630382</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0.4</v>
      </c>
      <c r="CU8" s="461"/>
      <c r="CV8" s="461"/>
      <c r="CW8" s="461"/>
      <c r="CX8" s="461"/>
      <c r="CY8" s="461"/>
      <c r="CZ8" s="461"/>
      <c r="DA8" s="462"/>
      <c r="DB8" s="460">
        <v>0.41</v>
      </c>
      <c r="DC8" s="461"/>
      <c r="DD8" s="461"/>
      <c r="DE8" s="461"/>
      <c r="DF8" s="461"/>
      <c r="DG8" s="461"/>
      <c r="DH8" s="461"/>
      <c r="DI8" s="462"/>
    </row>
    <row r="9" spans="1:119" ht="18.75" customHeight="1" thickBot="1" x14ac:dyDescent="0.3">
      <c r="A9" s="175"/>
      <c r="B9" s="414" t="s">
        <v>106</v>
      </c>
      <c r="C9" s="415"/>
      <c r="D9" s="415"/>
      <c r="E9" s="415"/>
      <c r="F9" s="415"/>
      <c r="G9" s="415"/>
      <c r="H9" s="415"/>
      <c r="I9" s="415"/>
      <c r="J9" s="415"/>
      <c r="K9" s="463"/>
      <c r="L9" s="464" t="s">
        <v>107</v>
      </c>
      <c r="M9" s="465"/>
      <c r="N9" s="465"/>
      <c r="O9" s="465"/>
      <c r="P9" s="465"/>
      <c r="Q9" s="466"/>
      <c r="R9" s="467">
        <v>25441</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-25244</v>
      </c>
      <c r="BO9" s="421"/>
      <c r="BP9" s="421"/>
      <c r="BQ9" s="421"/>
      <c r="BR9" s="421"/>
      <c r="BS9" s="421"/>
      <c r="BT9" s="421"/>
      <c r="BU9" s="422"/>
      <c r="BV9" s="420">
        <v>-385722</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9.1999999999999993</v>
      </c>
      <c r="CU9" s="418"/>
      <c r="CV9" s="418"/>
      <c r="CW9" s="418"/>
      <c r="CX9" s="418"/>
      <c r="CY9" s="418"/>
      <c r="CZ9" s="418"/>
      <c r="DA9" s="419"/>
      <c r="DB9" s="417">
        <v>9.4</v>
      </c>
      <c r="DC9" s="418"/>
      <c r="DD9" s="418"/>
      <c r="DE9" s="418"/>
      <c r="DF9" s="418"/>
      <c r="DG9" s="418"/>
      <c r="DH9" s="418"/>
      <c r="DI9" s="419"/>
    </row>
    <row r="10" spans="1:119" ht="18.75" customHeight="1" thickBot="1" x14ac:dyDescent="0.3">
      <c r="A10" s="175"/>
      <c r="B10" s="414"/>
      <c r="C10" s="415"/>
      <c r="D10" s="415"/>
      <c r="E10" s="415"/>
      <c r="F10" s="415"/>
      <c r="G10" s="415"/>
      <c r="H10" s="415"/>
      <c r="I10" s="415"/>
      <c r="J10" s="415"/>
      <c r="K10" s="463"/>
      <c r="L10" s="470" t="s">
        <v>112</v>
      </c>
      <c r="M10" s="450"/>
      <c r="N10" s="450"/>
      <c r="O10" s="450"/>
      <c r="P10" s="450"/>
      <c r="Q10" s="451"/>
      <c r="R10" s="471">
        <v>27852</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213986</v>
      </c>
      <c r="BO10" s="421"/>
      <c r="BP10" s="421"/>
      <c r="BQ10" s="421"/>
      <c r="BR10" s="421"/>
      <c r="BS10" s="421"/>
      <c r="BT10" s="421"/>
      <c r="BU10" s="422"/>
      <c r="BV10" s="420">
        <v>658073</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238</v>
      </c>
      <c r="BO11" s="421"/>
      <c r="BP11" s="421"/>
      <c r="BQ11" s="421"/>
      <c r="BR11" s="421"/>
      <c r="BS11" s="421"/>
      <c r="BT11" s="421"/>
      <c r="BU11" s="422"/>
      <c r="BV11" s="420">
        <v>88</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5">
      <c r="A12" s="175"/>
      <c r="B12" s="480" t="s">
        <v>123</v>
      </c>
      <c r="C12" s="481"/>
      <c r="D12" s="481"/>
      <c r="E12" s="481"/>
      <c r="F12" s="481"/>
      <c r="G12" s="481"/>
      <c r="H12" s="481"/>
      <c r="I12" s="481"/>
      <c r="J12" s="481"/>
      <c r="K12" s="482"/>
      <c r="L12" s="489" t="s">
        <v>124</v>
      </c>
      <c r="M12" s="490"/>
      <c r="N12" s="490"/>
      <c r="O12" s="490"/>
      <c r="P12" s="490"/>
      <c r="Q12" s="491"/>
      <c r="R12" s="492">
        <v>24569</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5">
      <c r="A13" s="175"/>
      <c r="B13" s="483"/>
      <c r="C13" s="484"/>
      <c r="D13" s="484"/>
      <c r="E13" s="484"/>
      <c r="F13" s="484"/>
      <c r="G13" s="484"/>
      <c r="H13" s="484"/>
      <c r="I13" s="484"/>
      <c r="J13" s="484"/>
      <c r="K13" s="485"/>
      <c r="L13" s="190"/>
      <c r="M13" s="511" t="s">
        <v>130</v>
      </c>
      <c r="N13" s="512"/>
      <c r="O13" s="512"/>
      <c r="P13" s="512"/>
      <c r="Q13" s="513"/>
      <c r="R13" s="504">
        <v>24461</v>
      </c>
      <c r="S13" s="505"/>
      <c r="T13" s="505"/>
      <c r="U13" s="505"/>
      <c r="V13" s="506"/>
      <c r="W13" s="436" t="s">
        <v>131</v>
      </c>
      <c r="X13" s="437"/>
      <c r="Y13" s="437"/>
      <c r="Z13" s="437"/>
      <c r="AA13" s="437"/>
      <c r="AB13" s="427"/>
      <c r="AC13" s="471">
        <v>867</v>
      </c>
      <c r="AD13" s="472"/>
      <c r="AE13" s="472"/>
      <c r="AF13" s="472"/>
      <c r="AG13" s="514"/>
      <c r="AH13" s="471">
        <v>1023</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188980</v>
      </c>
      <c r="BO13" s="421"/>
      <c r="BP13" s="421"/>
      <c r="BQ13" s="421"/>
      <c r="BR13" s="421"/>
      <c r="BS13" s="421"/>
      <c r="BT13" s="421"/>
      <c r="BU13" s="422"/>
      <c r="BV13" s="420">
        <v>272439</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9.6999999999999993</v>
      </c>
      <c r="CU13" s="418"/>
      <c r="CV13" s="418"/>
      <c r="CW13" s="418"/>
      <c r="CX13" s="418"/>
      <c r="CY13" s="418"/>
      <c r="CZ13" s="418"/>
      <c r="DA13" s="419"/>
      <c r="DB13" s="417">
        <v>9.3000000000000007</v>
      </c>
      <c r="DC13" s="418"/>
      <c r="DD13" s="418"/>
      <c r="DE13" s="418"/>
      <c r="DF13" s="418"/>
      <c r="DG13" s="418"/>
      <c r="DH13" s="418"/>
      <c r="DI13" s="419"/>
    </row>
    <row r="14" spans="1:119" ht="18.75" customHeight="1" thickBot="1" x14ac:dyDescent="0.3">
      <c r="A14" s="175"/>
      <c r="B14" s="483"/>
      <c r="C14" s="484"/>
      <c r="D14" s="484"/>
      <c r="E14" s="484"/>
      <c r="F14" s="484"/>
      <c r="G14" s="484"/>
      <c r="H14" s="484"/>
      <c r="I14" s="484"/>
      <c r="J14" s="484"/>
      <c r="K14" s="485"/>
      <c r="L14" s="501" t="s">
        <v>135</v>
      </c>
      <c r="M14" s="502"/>
      <c r="N14" s="502"/>
      <c r="O14" s="502"/>
      <c r="P14" s="502"/>
      <c r="Q14" s="503"/>
      <c r="R14" s="504">
        <v>25052</v>
      </c>
      <c r="S14" s="505"/>
      <c r="T14" s="505"/>
      <c r="U14" s="505"/>
      <c r="V14" s="506"/>
      <c r="W14" s="410"/>
      <c r="X14" s="411"/>
      <c r="Y14" s="411"/>
      <c r="Z14" s="411"/>
      <c r="AA14" s="411"/>
      <c r="AB14" s="400"/>
      <c r="AC14" s="507">
        <v>6.9</v>
      </c>
      <c r="AD14" s="508"/>
      <c r="AE14" s="508"/>
      <c r="AF14" s="508"/>
      <c r="AG14" s="509"/>
      <c r="AH14" s="507">
        <v>7.5</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83.6</v>
      </c>
      <c r="CU14" s="519"/>
      <c r="CV14" s="519"/>
      <c r="CW14" s="519"/>
      <c r="CX14" s="519"/>
      <c r="CY14" s="519"/>
      <c r="CZ14" s="519"/>
      <c r="DA14" s="520"/>
      <c r="DB14" s="518">
        <v>84.4</v>
      </c>
      <c r="DC14" s="519"/>
      <c r="DD14" s="519"/>
      <c r="DE14" s="519"/>
      <c r="DF14" s="519"/>
      <c r="DG14" s="519"/>
      <c r="DH14" s="519"/>
      <c r="DI14" s="520"/>
    </row>
    <row r="15" spans="1:119" ht="18.75" customHeight="1" x14ac:dyDescent="0.25">
      <c r="A15" s="175"/>
      <c r="B15" s="483"/>
      <c r="C15" s="484"/>
      <c r="D15" s="484"/>
      <c r="E15" s="484"/>
      <c r="F15" s="484"/>
      <c r="G15" s="484"/>
      <c r="H15" s="484"/>
      <c r="I15" s="484"/>
      <c r="J15" s="484"/>
      <c r="K15" s="485"/>
      <c r="L15" s="190"/>
      <c r="M15" s="511" t="s">
        <v>130</v>
      </c>
      <c r="N15" s="512"/>
      <c r="O15" s="512"/>
      <c r="P15" s="512"/>
      <c r="Q15" s="513"/>
      <c r="R15" s="504">
        <v>24944</v>
      </c>
      <c r="S15" s="505"/>
      <c r="T15" s="505"/>
      <c r="U15" s="505"/>
      <c r="V15" s="506"/>
      <c r="W15" s="436" t="s">
        <v>137</v>
      </c>
      <c r="X15" s="437"/>
      <c r="Y15" s="437"/>
      <c r="Z15" s="437"/>
      <c r="AA15" s="437"/>
      <c r="AB15" s="427"/>
      <c r="AC15" s="471">
        <v>4347</v>
      </c>
      <c r="AD15" s="472"/>
      <c r="AE15" s="472"/>
      <c r="AF15" s="472"/>
      <c r="AG15" s="514"/>
      <c r="AH15" s="471">
        <v>4818</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2700155</v>
      </c>
      <c r="BO15" s="384"/>
      <c r="BP15" s="384"/>
      <c r="BQ15" s="384"/>
      <c r="BR15" s="384"/>
      <c r="BS15" s="384"/>
      <c r="BT15" s="384"/>
      <c r="BU15" s="385"/>
      <c r="BV15" s="383">
        <v>2682268</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34.4</v>
      </c>
      <c r="AD16" s="508"/>
      <c r="AE16" s="508"/>
      <c r="AF16" s="508"/>
      <c r="AG16" s="509"/>
      <c r="AH16" s="507">
        <v>35.299999999999997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6655645</v>
      </c>
      <c r="BO16" s="421"/>
      <c r="BP16" s="421"/>
      <c r="BQ16" s="421"/>
      <c r="BR16" s="421"/>
      <c r="BS16" s="421"/>
      <c r="BT16" s="421"/>
      <c r="BU16" s="422"/>
      <c r="BV16" s="420">
        <v>6614695</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3">
      <c r="A17" s="175"/>
      <c r="B17" s="486"/>
      <c r="C17" s="487"/>
      <c r="D17" s="487"/>
      <c r="E17" s="487"/>
      <c r="F17" s="487"/>
      <c r="G17" s="487"/>
      <c r="H17" s="487"/>
      <c r="I17" s="487"/>
      <c r="J17" s="487"/>
      <c r="K17" s="488"/>
      <c r="L17" s="194"/>
      <c r="M17" s="531" t="s">
        <v>143</v>
      </c>
      <c r="N17" s="532"/>
      <c r="O17" s="532"/>
      <c r="P17" s="532"/>
      <c r="Q17" s="533"/>
      <c r="R17" s="526" t="s">
        <v>141</v>
      </c>
      <c r="S17" s="527"/>
      <c r="T17" s="527"/>
      <c r="U17" s="527"/>
      <c r="V17" s="528"/>
      <c r="W17" s="436" t="s">
        <v>144</v>
      </c>
      <c r="X17" s="437"/>
      <c r="Y17" s="437"/>
      <c r="Z17" s="437"/>
      <c r="AA17" s="437"/>
      <c r="AB17" s="427"/>
      <c r="AC17" s="471">
        <v>7436</v>
      </c>
      <c r="AD17" s="472"/>
      <c r="AE17" s="472"/>
      <c r="AF17" s="472"/>
      <c r="AG17" s="514"/>
      <c r="AH17" s="471">
        <v>7802</v>
      </c>
      <c r="AI17" s="472"/>
      <c r="AJ17" s="472"/>
      <c r="AK17" s="472"/>
      <c r="AL17" s="473"/>
      <c r="AM17" s="449"/>
      <c r="AN17" s="450"/>
      <c r="AO17" s="450"/>
      <c r="AP17" s="450"/>
      <c r="AQ17" s="450"/>
      <c r="AR17" s="450"/>
      <c r="AS17" s="450"/>
      <c r="AT17" s="451"/>
      <c r="AU17" s="452"/>
      <c r="AV17" s="453"/>
      <c r="AW17" s="453"/>
      <c r="AX17" s="453"/>
      <c r="AY17" s="454" t="s">
        <v>145</v>
      </c>
      <c r="AZ17" s="455"/>
      <c r="BA17" s="455"/>
      <c r="BB17" s="455"/>
      <c r="BC17" s="455"/>
      <c r="BD17" s="455"/>
      <c r="BE17" s="455"/>
      <c r="BF17" s="455"/>
      <c r="BG17" s="455"/>
      <c r="BH17" s="455"/>
      <c r="BI17" s="455"/>
      <c r="BJ17" s="455"/>
      <c r="BK17" s="455"/>
      <c r="BL17" s="455"/>
      <c r="BM17" s="456"/>
      <c r="BN17" s="420">
        <v>3349126</v>
      </c>
      <c r="BO17" s="421"/>
      <c r="BP17" s="421"/>
      <c r="BQ17" s="421"/>
      <c r="BR17" s="421"/>
      <c r="BS17" s="421"/>
      <c r="BT17" s="421"/>
      <c r="BU17" s="422"/>
      <c r="BV17" s="420">
        <v>3336388</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3">
      <c r="A18" s="175"/>
      <c r="B18" s="542" t="s">
        <v>146</v>
      </c>
      <c r="C18" s="463"/>
      <c r="D18" s="463"/>
      <c r="E18" s="543"/>
      <c r="F18" s="543"/>
      <c r="G18" s="543"/>
      <c r="H18" s="543"/>
      <c r="I18" s="543"/>
      <c r="J18" s="543"/>
      <c r="K18" s="543"/>
      <c r="L18" s="544">
        <v>133.72</v>
      </c>
      <c r="M18" s="544"/>
      <c r="N18" s="544"/>
      <c r="O18" s="544"/>
      <c r="P18" s="544"/>
      <c r="Q18" s="544"/>
      <c r="R18" s="545"/>
      <c r="S18" s="545"/>
      <c r="T18" s="545"/>
      <c r="U18" s="545"/>
      <c r="V18" s="546"/>
      <c r="W18" s="438"/>
      <c r="X18" s="439"/>
      <c r="Y18" s="439"/>
      <c r="Z18" s="439"/>
      <c r="AA18" s="439"/>
      <c r="AB18" s="430"/>
      <c r="AC18" s="547">
        <v>58.8</v>
      </c>
      <c r="AD18" s="548"/>
      <c r="AE18" s="548"/>
      <c r="AF18" s="548"/>
      <c r="AG18" s="549"/>
      <c r="AH18" s="547">
        <v>57.2</v>
      </c>
      <c r="AI18" s="548"/>
      <c r="AJ18" s="548"/>
      <c r="AK18" s="548"/>
      <c r="AL18" s="550"/>
      <c r="AM18" s="449"/>
      <c r="AN18" s="450"/>
      <c r="AO18" s="450"/>
      <c r="AP18" s="450"/>
      <c r="AQ18" s="450"/>
      <c r="AR18" s="450"/>
      <c r="AS18" s="450"/>
      <c r="AT18" s="451"/>
      <c r="AU18" s="452"/>
      <c r="AV18" s="453"/>
      <c r="AW18" s="453"/>
      <c r="AX18" s="453"/>
      <c r="AY18" s="454" t="s">
        <v>147</v>
      </c>
      <c r="AZ18" s="455"/>
      <c r="BA18" s="455"/>
      <c r="BB18" s="455"/>
      <c r="BC18" s="455"/>
      <c r="BD18" s="455"/>
      <c r="BE18" s="455"/>
      <c r="BF18" s="455"/>
      <c r="BG18" s="455"/>
      <c r="BH18" s="455"/>
      <c r="BI18" s="455"/>
      <c r="BJ18" s="455"/>
      <c r="BK18" s="455"/>
      <c r="BL18" s="455"/>
      <c r="BM18" s="456"/>
      <c r="BN18" s="420">
        <v>7166433</v>
      </c>
      <c r="BO18" s="421"/>
      <c r="BP18" s="421"/>
      <c r="BQ18" s="421"/>
      <c r="BR18" s="421"/>
      <c r="BS18" s="421"/>
      <c r="BT18" s="421"/>
      <c r="BU18" s="422"/>
      <c r="BV18" s="420">
        <v>7200102</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3">
      <c r="A19" s="175"/>
      <c r="B19" s="542" t="s">
        <v>148</v>
      </c>
      <c r="C19" s="463"/>
      <c r="D19" s="463"/>
      <c r="E19" s="543"/>
      <c r="F19" s="543"/>
      <c r="G19" s="543"/>
      <c r="H19" s="543"/>
      <c r="I19" s="543"/>
      <c r="J19" s="543"/>
      <c r="K19" s="543"/>
      <c r="L19" s="551">
        <v>190</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149</v>
      </c>
      <c r="AZ19" s="455"/>
      <c r="BA19" s="455"/>
      <c r="BB19" s="455"/>
      <c r="BC19" s="455"/>
      <c r="BD19" s="455"/>
      <c r="BE19" s="455"/>
      <c r="BF19" s="455"/>
      <c r="BG19" s="455"/>
      <c r="BH19" s="455"/>
      <c r="BI19" s="455"/>
      <c r="BJ19" s="455"/>
      <c r="BK19" s="455"/>
      <c r="BL19" s="455"/>
      <c r="BM19" s="456"/>
      <c r="BN19" s="420">
        <v>9947694</v>
      </c>
      <c r="BO19" s="421"/>
      <c r="BP19" s="421"/>
      <c r="BQ19" s="421"/>
      <c r="BR19" s="421"/>
      <c r="BS19" s="421"/>
      <c r="BT19" s="421"/>
      <c r="BU19" s="422"/>
      <c r="BV19" s="420">
        <v>10077393</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3">
      <c r="A20" s="175"/>
      <c r="B20" s="542" t="s">
        <v>150</v>
      </c>
      <c r="C20" s="463"/>
      <c r="D20" s="463"/>
      <c r="E20" s="543"/>
      <c r="F20" s="543"/>
      <c r="G20" s="543"/>
      <c r="H20" s="543"/>
      <c r="I20" s="543"/>
      <c r="J20" s="543"/>
      <c r="K20" s="543"/>
      <c r="L20" s="551">
        <v>9396</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3">
      <c r="A21" s="175"/>
      <c r="B21" s="560" t="s">
        <v>151</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5">
      <c r="A22" s="175"/>
      <c r="B22" s="590" t="s">
        <v>152</v>
      </c>
      <c r="C22" s="564"/>
      <c r="D22" s="565"/>
      <c r="E22" s="432" t="s">
        <v>1</v>
      </c>
      <c r="F22" s="437"/>
      <c r="G22" s="437"/>
      <c r="H22" s="437"/>
      <c r="I22" s="437"/>
      <c r="J22" s="437"/>
      <c r="K22" s="427"/>
      <c r="L22" s="432" t="s">
        <v>153</v>
      </c>
      <c r="M22" s="437"/>
      <c r="N22" s="437"/>
      <c r="O22" s="437"/>
      <c r="P22" s="427"/>
      <c r="Q22" s="595" t="s">
        <v>154</v>
      </c>
      <c r="R22" s="596"/>
      <c r="S22" s="596"/>
      <c r="T22" s="596"/>
      <c r="U22" s="596"/>
      <c r="V22" s="597"/>
      <c r="W22" s="563" t="s">
        <v>155</v>
      </c>
      <c r="X22" s="564"/>
      <c r="Y22" s="565"/>
      <c r="Z22" s="432" t="s">
        <v>1</v>
      </c>
      <c r="AA22" s="437"/>
      <c r="AB22" s="437"/>
      <c r="AC22" s="437"/>
      <c r="AD22" s="437"/>
      <c r="AE22" s="437"/>
      <c r="AF22" s="437"/>
      <c r="AG22" s="427"/>
      <c r="AH22" s="601" t="s">
        <v>156</v>
      </c>
      <c r="AI22" s="437"/>
      <c r="AJ22" s="437"/>
      <c r="AK22" s="437"/>
      <c r="AL22" s="427"/>
      <c r="AM22" s="601" t="s">
        <v>157</v>
      </c>
      <c r="AN22" s="602"/>
      <c r="AO22" s="602"/>
      <c r="AP22" s="602"/>
      <c r="AQ22" s="602"/>
      <c r="AR22" s="603"/>
      <c r="AS22" s="595" t="s">
        <v>154</v>
      </c>
      <c r="AT22" s="596"/>
      <c r="AU22" s="596"/>
      <c r="AV22" s="596"/>
      <c r="AW22" s="596"/>
      <c r="AX22" s="607"/>
      <c r="AY22" s="380" t="s">
        <v>158</v>
      </c>
      <c r="AZ22" s="381"/>
      <c r="BA22" s="381"/>
      <c r="BB22" s="381"/>
      <c r="BC22" s="381"/>
      <c r="BD22" s="381"/>
      <c r="BE22" s="381"/>
      <c r="BF22" s="381"/>
      <c r="BG22" s="381"/>
      <c r="BH22" s="381"/>
      <c r="BI22" s="381"/>
      <c r="BJ22" s="381"/>
      <c r="BK22" s="381"/>
      <c r="BL22" s="381"/>
      <c r="BM22" s="382"/>
      <c r="BN22" s="383">
        <v>9545427</v>
      </c>
      <c r="BO22" s="384"/>
      <c r="BP22" s="384"/>
      <c r="BQ22" s="384"/>
      <c r="BR22" s="384"/>
      <c r="BS22" s="384"/>
      <c r="BT22" s="384"/>
      <c r="BU22" s="385"/>
      <c r="BV22" s="383">
        <v>9308509</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159</v>
      </c>
      <c r="AZ23" s="455"/>
      <c r="BA23" s="455"/>
      <c r="BB23" s="455"/>
      <c r="BC23" s="455"/>
      <c r="BD23" s="455"/>
      <c r="BE23" s="455"/>
      <c r="BF23" s="455"/>
      <c r="BG23" s="455"/>
      <c r="BH23" s="455"/>
      <c r="BI23" s="455"/>
      <c r="BJ23" s="455"/>
      <c r="BK23" s="455"/>
      <c r="BL23" s="455"/>
      <c r="BM23" s="456"/>
      <c r="BN23" s="420">
        <v>7254448</v>
      </c>
      <c r="BO23" s="421"/>
      <c r="BP23" s="421"/>
      <c r="BQ23" s="421"/>
      <c r="BR23" s="421"/>
      <c r="BS23" s="421"/>
      <c r="BT23" s="421"/>
      <c r="BU23" s="422"/>
      <c r="BV23" s="420">
        <v>7119988</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3">
      <c r="A24" s="175"/>
      <c r="B24" s="591"/>
      <c r="C24" s="567"/>
      <c r="D24" s="568"/>
      <c r="E24" s="470" t="s">
        <v>160</v>
      </c>
      <c r="F24" s="450"/>
      <c r="G24" s="450"/>
      <c r="H24" s="450"/>
      <c r="I24" s="450"/>
      <c r="J24" s="450"/>
      <c r="K24" s="451"/>
      <c r="L24" s="471">
        <v>1</v>
      </c>
      <c r="M24" s="472"/>
      <c r="N24" s="472"/>
      <c r="O24" s="472"/>
      <c r="P24" s="514"/>
      <c r="Q24" s="471">
        <v>6904</v>
      </c>
      <c r="R24" s="472"/>
      <c r="S24" s="472"/>
      <c r="T24" s="472"/>
      <c r="U24" s="472"/>
      <c r="V24" s="514"/>
      <c r="W24" s="566"/>
      <c r="X24" s="567"/>
      <c r="Y24" s="568"/>
      <c r="Z24" s="470" t="s">
        <v>161</v>
      </c>
      <c r="AA24" s="450"/>
      <c r="AB24" s="450"/>
      <c r="AC24" s="450"/>
      <c r="AD24" s="450"/>
      <c r="AE24" s="450"/>
      <c r="AF24" s="450"/>
      <c r="AG24" s="451"/>
      <c r="AH24" s="471">
        <v>190</v>
      </c>
      <c r="AI24" s="472"/>
      <c r="AJ24" s="472"/>
      <c r="AK24" s="472"/>
      <c r="AL24" s="514"/>
      <c r="AM24" s="471">
        <v>600210</v>
      </c>
      <c r="AN24" s="472"/>
      <c r="AO24" s="472"/>
      <c r="AP24" s="472"/>
      <c r="AQ24" s="472"/>
      <c r="AR24" s="514"/>
      <c r="AS24" s="471">
        <v>3159</v>
      </c>
      <c r="AT24" s="472"/>
      <c r="AU24" s="472"/>
      <c r="AV24" s="472"/>
      <c r="AW24" s="472"/>
      <c r="AX24" s="473"/>
      <c r="AY24" s="536" t="s">
        <v>162</v>
      </c>
      <c r="AZ24" s="537"/>
      <c r="BA24" s="537"/>
      <c r="BB24" s="537"/>
      <c r="BC24" s="537"/>
      <c r="BD24" s="537"/>
      <c r="BE24" s="537"/>
      <c r="BF24" s="537"/>
      <c r="BG24" s="537"/>
      <c r="BH24" s="537"/>
      <c r="BI24" s="537"/>
      <c r="BJ24" s="537"/>
      <c r="BK24" s="537"/>
      <c r="BL24" s="537"/>
      <c r="BM24" s="538"/>
      <c r="BN24" s="420">
        <v>5530586</v>
      </c>
      <c r="BO24" s="421"/>
      <c r="BP24" s="421"/>
      <c r="BQ24" s="421"/>
      <c r="BR24" s="421"/>
      <c r="BS24" s="421"/>
      <c r="BT24" s="421"/>
      <c r="BU24" s="422"/>
      <c r="BV24" s="420">
        <v>4891586</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5">
      <c r="A25" s="175"/>
      <c r="B25" s="591"/>
      <c r="C25" s="567"/>
      <c r="D25" s="568"/>
      <c r="E25" s="470" t="s">
        <v>163</v>
      </c>
      <c r="F25" s="450"/>
      <c r="G25" s="450"/>
      <c r="H25" s="450"/>
      <c r="I25" s="450"/>
      <c r="J25" s="450"/>
      <c r="K25" s="451"/>
      <c r="L25" s="471">
        <v>2</v>
      </c>
      <c r="M25" s="472"/>
      <c r="N25" s="472"/>
      <c r="O25" s="472"/>
      <c r="P25" s="514"/>
      <c r="Q25" s="471">
        <v>5599</v>
      </c>
      <c r="R25" s="472"/>
      <c r="S25" s="472"/>
      <c r="T25" s="472"/>
      <c r="U25" s="472"/>
      <c r="V25" s="514"/>
      <c r="W25" s="566"/>
      <c r="X25" s="567"/>
      <c r="Y25" s="568"/>
      <c r="Z25" s="470" t="s">
        <v>164</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165</v>
      </c>
      <c r="AZ25" s="381"/>
      <c r="BA25" s="381"/>
      <c r="BB25" s="381"/>
      <c r="BC25" s="381"/>
      <c r="BD25" s="381"/>
      <c r="BE25" s="381"/>
      <c r="BF25" s="381"/>
      <c r="BG25" s="381"/>
      <c r="BH25" s="381"/>
      <c r="BI25" s="381"/>
      <c r="BJ25" s="381"/>
      <c r="BK25" s="381"/>
      <c r="BL25" s="381"/>
      <c r="BM25" s="382"/>
      <c r="BN25" s="383">
        <v>932808</v>
      </c>
      <c r="BO25" s="384"/>
      <c r="BP25" s="384"/>
      <c r="BQ25" s="384"/>
      <c r="BR25" s="384"/>
      <c r="BS25" s="384"/>
      <c r="BT25" s="384"/>
      <c r="BU25" s="385"/>
      <c r="BV25" s="383">
        <v>1078622</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5">
      <c r="A26" s="175"/>
      <c r="B26" s="591"/>
      <c r="C26" s="567"/>
      <c r="D26" s="568"/>
      <c r="E26" s="470" t="s">
        <v>166</v>
      </c>
      <c r="F26" s="450"/>
      <c r="G26" s="450"/>
      <c r="H26" s="450"/>
      <c r="I26" s="450"/>
      <c r="J26" s="450"/>
      <c r="K26" s="451"/>
      <c r="L26" s="471">
        <v>1</v>
      </c>
      <c r="M26" s="472"/>
      <c r="N26" s="472"/>
      <c r="O26" s="472"/>
      <c r="P26" s="514"/>
      <c r="Q26" s="471">
        <v>5452</v>
      </c>
      <c r="R26" s="472"/>
      <c r="S26" s="472"/>
      <c r="T26" s="472"/>
      <c r="U26" s="472"/>
      <c r="V26" s="514"/>
      <c r="W26" s="566"/>
      <c r="X26" s="567"/>
      <c r="Y26" s="568"/>
      <c r="Z26" s="470" t="s">
        <v>167</v>
      </c>
      <c r="AA26" s="572"/>
      <c r="AB26" s="572"/>
      <c r="AC26" s="572"/>
      <c r="AD26" s="572"/>
      <c r="AE26" s="572"/>
      <c r="AF26" s="572"/>
      <c r="AG26" s="573"/>
      <c r="AH26" s="471">
        <v>26</v>
      </c>
      <c r="AI26" s="472"/>
      <c r="AJ26" s="472"/>
      <c r="AK26" s="472"/>
      <c r="AL26" s="514"/>
      <c r="AM26" s="471">
        <v>83616</v>
      </c>
      <c r="AN26" s="472"/>
      <c r="AO26" s="472"/>
      <c r="AP26" s="472"/>
      <c r="AQ26" s="472"/>
      <c r="AR26" s="514"/>
      <c r="AS26" s="471">
        <v>3216</v>
      </c>
      <c r="AT26" s="472"/>
      <c r="AU26" s="472"/>
      <c r="AV26" s="472"/>
      <c r="AW26" s="472"/>
      <c r="AX26" s="473"/>
      <c r="AY26" s="423" t="s">
        <v>168</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3">
      <c r="A27" s="175"/>
      <c r="B27" s="591"/>
      <c r="C27" s="567"/>
      <c r="D27" s="568"/>
      <c r="E27" s="470" t="s">
        <v>169</v>
      </c>
      <c r="F27" s="450"/>
      <c r="G27" s="450"/>
      <c r="H27" s="450"/>
      <c r="I27" s="450"/>
      <c r="J27" s="450"/>
      <c r="K27" s="451"/>
      <c r="L27" s="471">
        <v>1</v>
      </c>
      <c r="M27" s="472"/>
      <c r="N27" s="472"/>
      <c r="O27" s="472"/>
      <c r="P27" s="514"/>
      <c r="Q27" s="471">
        <v>3646</v>
      </c>
      <c r="R27" s="472"/>
      <c r="S27" s="472"/>
      <c r="T27" s="472"/>
      <c r="U27" s="472"/>
      <c r="V27" s="514"/>
      <c r="W27" s="566"/>
      <c r="X27" s="567"/>
      <c r="Y27" s="568"/>
      <c r="Z27" s="470" t="s">
        <v>170</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171</v>
      </c>
      <c r="AZ27" s="516"/>
      <c r="BA27" s="516"/>
      <c r="BB27" s="516"/>
      <c r="BC27" s="516"/>
      <c r="BD27" s="516"/>
      <c r="BE27" s="516"/>
      <c r="BF27" s="516"/>
      <c r="BG27" s="516"/>
      <c r="BH27" s="516"/>
      <c r="BI27" s="516"/>
      <c r="BJ27" s="516"/>
      <c r="BK27" s="516"/>
      <c r="BL27" s="516"/>
      <c r="BM27" s="517"/>
      <c r="BN27" s="539">
        <v>292786</v>
      </c>
      <c r="BO27" s="540"/>
      <c r="BP27" s="540"/>
      <c r="BQ27" s="540"/>
      <c r="BR27" s="540"/>
      <c r="BS27" s="540"/>
      <c r="BT27" s="540"/>
      <c r="BU27" s="541"/>
      <c r="BV27" s="539">
        <v>292761</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5">
      <c r="A28" s="175"/>
      <c r="B28" s="591"/>
      <c r="C28" s="567"/>
      <c r="D28" s="568"/>
      <c r="E28" s="470" t="s">
        <v>172</v>
      </c>
      <c r="F28" s="450"/>
      <c r="G28" s="450"/>
      <c r="H28" s="450"/>
      <c r="I28" s="450"/>
      <c r="J28" s="450"/>
      <c r="K28" s="451"/>
      <c r="L28" s="471">
        <v>1</v>
      </c>
      <c r="M28" s="472"/>
      <c r="N28" s="472"/>
      <c r="O28" s="472"/>
      <c r="P28" s="514"/>
      <c r="Q28" s="471">
        <v>3017</v>
      </c>
      <c r="R28" s="472"/>
      <c r="S28" s="472"/>
      <c r="T28" s="472"/>
      <c r="U28" s="472"/>
      <c r="V28" s="514"/>
      <c r="W28" s="566"/>
      <c r="X28" s="567"/>
      <c r="Y28" s="568"/>
      <c r="Z28" s="470" t="s">
        <v>173</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174</v>
      </c>
      <c r="AZ28" s="575"/>
      <c r="BA28" s="575"/>
      <c r="BB28" s="576"/>
      <c r="BC28" s="380" t="s">
        <v>46</v>
      </c>
      <c r="BD28" s="381"/>
      <c r="BE28" s="381"/>
      <c r="BF28" s="381"/>
      <c r="BG28" s="381"/>
      <c r="BH28" s="381"/>
      <c r="BI28" s="381"/>
      <c r="BJ28" s="381"/>
      <c r="BK28" s="381"/>
      <c r="BL28" s="381"/>
      <c r="BM28" s="382"/>
      <c r="BN28" s="383">
        <v>1284671</v>
      </c>
      <c r="BO28" s="384"/>
      <c r="BP28" s="384"/>
      <c r="BQ28" s="384"/>
      <c r="BR28" s="384"/>
      <c r="BS28" s="384"/>
      <c r="BT28" s="384"/>
      <c r="BU28" s="385"/>
      <c r="BV28" s="383">
        <v>1070685</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5">
      <c r="A29" s="175"/>
      <c r="B29" s="591"/>
      <c r="C29" s="567"/>
      <c r="D29" s="568"/>
      <c r="E29" s="470" t="s">
        <v>175</v>
      </c>
      <c r="F29" s="450"/>
      <c r="G29" s="450"/>
      <c r="H29" s="450"/>
      <c r="I29" s="450"/>
      <c r="J29" s="450"/>
      <c r="K29" s="451"/>
      <c r="L29" s="471">
        <v>16</v>
      </c>
      <c r="M29" s="472"/>
      <c r="N29" s="472"/>
      <c r="O29" s="472"/>
      <c r="P29" s="514"/>
      <c r="Q29" s="471">
        <v>2843</v>
      </c>
      <c r="R29" s="472"/>
      <c r="S29" s="472"/>
      <c r="T29" s="472"/>
      <c r="U29" s="472"/>
      <c r="V29" s="514"/>
      <c r="W29" s="569"/>
      <c r="X29" s="570"/>
      <c r="Y29" s="571"/>
      <c r="Z29" s="470" t="s">
        <v>176</v>
      </c>
      <c r="AA29" s="450"/>
      <c r="AB29" s="450"/>
      <c r="AC29" s="450"/>
      <c r="AD29" s="450"/>
      <c r="AE29" s="450"/>
      <c r="AF29" s="450"/>
      <c r="AG29" s="451"/>
      <c r="AH29" s="471">
        <v>190</v>
      </c>
      <c r="AI29" s="472"/>
      <c r="AJ29" s="472"/>
      <c r="AK29" s="472"/>
      <c r="AL29" s="514"/>
      <c r="AM29" s="471">
        <v>600210</v>
      </c>
      <c r="AN29" s="472"/>
      <c r="AO29" s="472"/>
      <c r="AP29" s="472"/>
      <c r="AQ29" s="472"/>
      <c r="AR29" s="514"/>
      <c r="AS29" s="471">
        <v>3159</v>
      </c>
      <c r="AT29" s="472"/>
      <c r="AU29" s="472"/>
      <c r="AV29" s="472"/>
      <c r="AW29" s="472"/>
      <c r="AX29" s="473"/>
      <c r="AY29" s="577"/>
      <c r="AZ29" s="578"/>
      <c r="BA29" s="578"/>
      <c r="BB29" s="579"/>
      <c r="BC29" s="454" t="s">
        <v>177</v>
      </c>
      <c r="BD29" s="455"/>
      <c r="BE29" s="455"/>
      <c r="BF29" s="455"/>
      <c r="BG29" s="455"/>
      <c r="BH29" s="455"/>
      <c r="BI29" s="455"/>
      <c r="BJ29" s="455"/>
      <c r="BK29" s="455"/>
      <c r="BL29" s="455"/>
      <c r="BM29" s="456"/>
      <c r="BN29" s="420">
        <v>128020</v>
      </c>
      <c r="BO29" s="421"/>
      <c r="BP29" s="421"/>
      <c r="BQ29" s="421"/>
      <c r="BR29" s="421"/>
      <c r="BS29" s="421"/>
      <c r="BT29" s="421"/>
      <c r="BU29" s="422"/>
      <c r="BV29" s="420">
        <v>97071</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3">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178</v>
      </c>
      <c r="X30" s="588"/>
      <c r="Y30" s="588"/>
      <c r="Z30" s="588"/>
      <c r="AA30" s="588"/>
      <c r="AB30" s="588"/>
      <c r="AC30" s="588"/>
      <c r="AD30" s="588"/>
      <c r="AE30" s="588"/>
      <c r="AF30" s="588"/>
      <c r="AG30" s="589"/>
      <c r="AH30" s="547">
        <v>94.4</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20306</v>
      </c>
      <c r="BO30" s="540"/>
      <c r="BP30" s="540"/>
      <c r="BQ30" s="540"/>
      <c r="BR30" s="540"/>
      <c r="BS30" s="540"/>
      <c r="BT30" s="540"/>
      <c r="BU30" s="541"/>
      <c r="BV30" s="539">
        <v>40607</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5">
      <c r="A31" s="175"/>
      <c r="B31" s="200"/>
      <c r="DI31" s="201"/>
    </row>
    <row r="32" spans="1:113" ht="13.5" customHeight="1" x14ac:dyDescent="0.25">
      <c r="A32" s="175"/>
      <c r="B32" s="202"/>
      <c r="C32" s="583" t="s">
        <v>179</v>
      </c>
      <c r="D32" s="583"/>
      <c r="E32" s="583"/>
      <c r="F32" s="583"/>
      <c r="G32" s="583"/>
      <c r="H32" s="583"/>
      <c r="I32" s="583"/>
      <c r="J32" s="583"/>
      <c r="K32" s="583"/>
      <c r="L32" s="583"/>
      <c r="M32" s="583"/>
      <c r="N32" s="583"/>
      <c r="O32" s="583"/>
      <c r="P32" s="583"/>
      <c r="Q32" s="583"/>
      <c r="R32" s="583"/>
      <c r="S32" s="583"/>
      <c r="U32" s="424" t="s">
        <v>180</v>
      </c>
      <c r="V32" s="424"/>
      <c r="W32" s="424"/>
      <c r="X32" s="424"/>
      <c r="Y32" s="424"/>
      <c r="Z32" s="424"/>
      <c r="AA32" s="424"/>
      <c r="AB32" s="424"/>
      <c r="AC32" s="424"/>
      <c r="AD32" s="424"/>
      <c r="AE32" s="424"/>
      <c r="AF32" s="424"/>
      <c r="AG32" s="424"/>
      <c r="AH32" s="424"/>
      <c r="AI32" s="424"/>
      <c r="AJ32" s="424"/>
      <c r="AK32" s="424"/>
      <c r="AM32" s="424" t="s">
        <v>181</v>
      </c>
      <c r="AN32" s="424"/>
      <c r="AO32" s="424"/>
      <c r="AP32" s="424"/>
      <c r="AQ32" s="424"/>
      <c r="AR32" s="424"/>
      <c r="AS32" s="424"/>
      <c r="AT32" s="424"/>
      <c r="AU32" s="424"/>
      <c r="AV32" s="424"/>
      <c r="AW32" s="424"/>
      <c r="AX32" s="424"/>
      <c r="AY32" s="424"/>
      <c r="AZ32" s="424"/>
      <c r="BA32" s="424"/>
      <c r="BB32" s="424"/>
      <c r="BC32" s="424"/>
      <c r="BE32" s="424" t="s">
        <v>182</v>
      </c>
      <c r="BF32" s="424"/>
      <c r="BG32" s="424"/>
      <c r="BH32" s="424"/>
      <c r="BI32" s="424"/>
      <c r="BJ32" s="424"/>
      <c r="BK32" s="424"/>
      <c r="BL32" s="424"/>
      <c r="BM32" s="424"/>
      <c r="BN32" s="424"/>
      <c r="BO32" s="424"/>
      <c r="BP32" s="424"/>
      <c r="BQ32" s="424"/>
      <c r="BR32" s="424"/>
      <c r="BS32" s="424"/>
      <c r="BT32" s="424"/>
      <c r="BU32" s="424"/>
      <c r="BW32" s="424" t="s">
        <v>183</v>
      </c>
      <c r="BX32" s="424"/>
      <c r="BY32" s="424"/>
      <c r="BZ32" s="424"/>
      <c r="CA32" s="424"/>
      <c r="CB32" s="424"/>
      <c r="CC32" s="424"/>
      <c r="CD32" s="424"/>
      <c r="CE32" s="424"/>
      <c r="CF32" s="424"/>
      <c r="CG32" s="424"/>
      <c r="CH32" s="424"/>
      <c r="CI32" s="424"/>
      <c r="CJ32" s="424"/>
      <c r="CK32" s="424"/>
      <c r="CL32" s="424"/>
      <c r="CM32" s="424"/>
      <c r="CO32" s="424" t="s">
        <v>184</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5">
      <c r="A33" s="175"/>
      <c r="B33" s="202"/>
      <c r="C33" s="444" t="s">
        <v>185</v>
      </c>
      <c r="D33" s="444"/>
      <c r="E33" s="409" t="s">
        <v>186</v>
      </c>
      <c r="F33" s="409"/>
      <c r="G33" s="409"/>
      <c r="H33" s="409"/>
      <c r="I33" s="409"/>
      <c r="J33" s="409"/>
      <c r="K33" s="409"/>
      <c r="L33" s="409"/>
      <c r="M33" s="409"/>
      <c r="N33" s="409"/>
      <c r="O33" s="409"/>
      <c r="P33" s="409"/>
      <c r="Q33" s="409"/>
      <c r="R33" s="409"/>
      <c r="S33" s="409"/>
      <c r="T33" s="179"/>
      <c r="U33" s="444" t="s">
        <v>185</v>
      </c>
      <c r="V33" s="444"/>
      <c r="W33" s="409" t="s">
        <v>186</v>
      </c>
      <c r="X33" s="409"/>
      <c r="Y33" s="409"/>
      <c r="Z33" s="409"/>
      <c r="AA33" s="409"/>
      <c r="AB33" s="409"/>
      <c r="AC33" s="409"/>
      <c r="AD33" s="409"/>
      <c r="AE33" s="409"/>
      <c r="AF33" s="409"/>
      <c r="AG33" s="409"/>
      <c r="AH33" s="409"/>
      <c r="AI33" s="409"/>
      <c r="AJ33" s="409"/>
      <c r="AK33" s="409"/>
      <c r="AL33" s="179"/>
      <c r="AM33" s="444" t="s">
        <v>185</v>
      </c>
      <c r="AN33" s="444"/>
      <c r="AO33" s="409" t="s">
        <v>186</v>
      </c>
      <c r="AP33" s="409"/>
      <c r="AQ33" s="409"/>
      <c r="AR33" s="409"/>
      <c r="AS33" s="409"/>
      <c r="AT33" s="409"/>
      <c r="AU33" s="409"/>
      <c r="AV33" s="409"/>
      <c r="AW33" s="409"/>
      <c r="AX33" s="409"/>
      <c r="AY33" s="409"/>
      <c r="AZ33" s="409"/>
      <c r="BA33" s="409"/>
      <c r="BB33" s="409"/>
      <c r="BC33" s="409"/>
      <c r="BD33" s="185"/>
      <c r="BE33" s="409" t="s">
        <v>187</v>
      </c>
      <c r="BF33" s="409"/>
      <c r="BG33" s="409" t="s">
        <v>188</v>
      </c>
      <c r="BH33" s="409"/>
      <c r="BI33" s="409"/>
      <c r="BJ33" s="409"/>
      <c r="BK33" s="409"/>
      <c r="BL33" s="409"/>
      <c r="BM33" s="409"/>
      <c r="BN33" s="409"/>
      <c r="BO33" s="409"/>
      <c r="BP33" s="409"/>
      <c r="BQ33" s="409"/>
      <c r="BR33" s="409"/>
      <c r="BS33" s="409"/>
      <c r="BT33" s="409"/>
      <c r="BU33" s="409"/>
      <c r="BV33" s="185"/>
      <c r="BW33" s="444" t="s">
        <v>187</v>
      </c>
      <c r="BX33" s="444"/>
      <c r="BY33" s="409" t="s">
        <v>189</v>
      </c>
      <c r="BZ33" s="409"/>
      <c r="CA33" s="409"/>
      <c r="CB33" s="409"/>
      <c r="CC33" s="409"/>
      <c r="CD33" s="409"/>
      <c r="CE33" s="409"/>
      <c r="CF33" s="409"/>
      <c r="CG33" s="409"/>
      <c r="CH33" s="409"/>
      <c r="CI33" s="409"/>
      <c r="CJ33" s="409"/>
      <c r="CK33" s="409"/>
      <c r="CL33" s="409"/>
      <c r="CM33" s="409"/>
      <c r="CN33" s="179"/>
      <c r="CO33" s="444" t="s">
        <v>185</v>
      </c>
      <c r="CP33" s="444"/>
      <c r="CQ33" s="409" t="s">
        <v>190</v>
      </c>
      <c r="CR33" s="409"/>
      <c r="CS33" s="409"/>
      <c r="CT33" s="409"/>
      <c r="CU33" s="409"/>
      <c r="CV33" s="409"/>
      <c r="CW33" s="409"/>
      <c r="CX33" s="409"/>
      <c r="CY33" s="409"/>
      <c r="CZ33" s="409"/>
      <c r="DA33" s="409"/>
      <c r="DB33" s="409"/>
      <c r="DC33" s="409"/>
      <c r="DD33" s="409"/>
      <c r="DE33" s="409"/>
      <c r="DF33" s="179"/>
      <c r="DG33" s="609" t="s">
        <v>191</v>
      </c>
      <c r="DH33" s="609"/>
      <c r="DI33" s="180"/>
    </row>
    <row r="34" spans="1:113" ht="32.25" customHeight="1" x14ac:dyDescent="0.2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IF('各会計、関係団体の財政状況及び健全化判断比率'!B32="","",'各会計、関係団体の財政状況及び健全化判断比率'!B32)</f>
        <v>水道事業会計</v>
      </c>
      <c r="AP34" s="611"/>
      <c r="AQ34" s="611"/>
      <c r="AR34" s="611"/>
      <c r="AS34" s="611"/>
      <c r="AT34" s="611"/>
      <c r="AU34" s="611"/>
      <c r="AV34" s="611"/>
      <c r="AW34" s="611"/>
      <c r="AX34" s="611"/>
      <c r="AY34" s="611"/>
      <c r="AZ34" s="611"/>
      <c r="BA34" s="611"/>
      <c r="BB34" s="611"/>
      <c r="BC34" s="611"/>
      <c r="BD34" s="175"/>
      <c r="BE34" s="610">
        <f>IF(BG34="","",MAX(C34:D43,U34:V43,AM34:AN43)+1)</f>
        <v>7</v>
      </c>
      <c r="BF34" s="610"/>
      <c r="BG34" s="611" t="str">
        <f>IF('各会計、関係団体の財政状況及び健全化判断比率'!B33="","",'各会計、関係団体の財政状況及び健全化判断比率'!B33)</f>
        <v>下水道事業特別会計</v>
      </c>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加茂市・田上町消防衛生保育組合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5">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後期高齢者医療特別会計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8</v>
      </c>
      <c r="BF35" s="610"/>
      <c r="BG35" s="611" t="str">
        <f>IF('各会計、関係団体の財政状況及び健全化判断比率'!B34="","",'各会計、関係団体の財政状況及び健全化判断比率'!B34)</f>
        <v>宅地造成事業特別会計</v>
      </c>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新潟県後期高齢者医療広域連合（一般会計）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介護保険特別会計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新潟県後期高齢者医療広域連合（後期高齢者医療特別会計）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在宅介護サービス事業特別会計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12</v>
      </c>
      <c r="BX37" s="610"/>
      <c r="BY37" s="611" t="str">
        <f>IF('各会計、関係団体の財政状況及び健全化判断比率'!B71="","",'各会計、関係団体の財政状況及び健全化判断比率'!B71)</f>
        <v>三条地域水道用水供給企業団</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13</v>
      </c>
      <c r="BX38" s="610"/>
      <c r="BY38" s="611" t="str">
        <f>IF('各会計、関係団体の財政状況及び健全化判断比率'!B72="","",'各会計、関係団体の財政状況及び健全化判断比率'!B72)</f>
        <v>新潟県中越福祉事務組合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14</v>
      </c>
      <c r="BX39" s="610"/>
      <c r="BY39" s="611" t="str">
        <f>IF('各会計、関係団体の財政状況及び健全化判断比率'!B73="","",'各会計、関係団体の財政状況及び健全化判断比率'!B73)</f>
        <v>さくら福祉保健事務組合（一般会計）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15</v>
      </c>
      <c r="BX40" s="610"/>
      <c r="BY40" s="611" t="str">
        <f>IF('各会計、関係団体の財政状況及び健全化判断比率'!B74="","",'各会計、関係団体の財政状況及び健全化判断比率'!B74)</f>
        <v>さくら福祉保健事務組合（病院事業会計）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16</v>
      </c>
      <c r="BX41" s="610"/>
      <c r="BY41" s="611" t="str">
        <f>IF('各会計、関係団体の財政状況及び健全化判断比率'!B75="","",'各会計、関係団体の財政状況及び健全化判断比率'!B75)</f>
        <v>新潟県市町村総合事務組合（一般会計）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17</v>
      </c>
      <c r="BX42" s="610"/>
      <c r="BY42" s="611" t="str">
        <f>IF('各会計、関係団体の財政状況及び健全化判断比率'!B76="","",'各会計、関係団体の財政状況及び健全化判断比率'!B76)</f>
        <v>新潟県市町村総合事務組合（職員退職手当支給事業特別会計）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18</v>
      </c>
      <c r="BX43" s="610"/>
      <c r="BY43" s="611" t="str">
        <f>IF('各会計、関係団体の財政状況及び健全化判断比率'!B77="","",'各会計、関係団体の財政状況及び健全化判断比率'!B77)</f>
        <v>新潟県市町村総合事務組合（消防団員等公務災害補償事業特別会計）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192</v>
      </c>
      <c r="E46" s="613" t="s">
        <v>193</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5">
      <c r="E47" s="613" t="s">
        <v>194</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5">
      <c r="E48" s="613" t="s">
        <v>195</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5">
      <c r="E49" s="614" t="s">
        <v>196</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5">
      <c r="E50" s="613" t="s">
        <v>197</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5">
      <c r="E51" s="613" t="s">
        <v>198</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5">
      <c r="E52" s="613" t="s">
        <v>199</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5">
      <c r="E53" s="613" t="s">
        <v>200</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5"/>
    <row r="55" spans="5:113" x14ac:dyDescent="0.25"/>
    <row r="56" spans="5:113" x14ac:dyDescent="0.25"/>
  </sheetData>
  <sheetProtection algorithmName="SHA-512" hashValue="NHT3pLTBdH/IoWyh9EZyHKGstTQ1tz7TKBPCEIcz8UoqgTfLlNpv7I2234qG8adlIUDqIefr8TOamsnPMN1/bA==" saltValue="LQ1h/QDkwtfFWrFIGrrF3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AY74" sqref="AY74"/>
    </sheetView>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5">
      <c r="A34" s="22"/>
      <c r="B34" s="31"/>
      <c r="C34" s="1162" t="s">
        <v>531</v>
      </c>
      <c r="D34" s="1162"/>
      <c r="E34" s="1163"/>
      <c r="F34" s="32">
        <v>1.54</v>
      </c>
      <c r="G34" s="33">
        <v>7.56</v>
      </c>
      <c r="H34" s="33">
        <v>13.42</v>
      </c>
      <c r="I34" s="33">
        <v>8.5500000000000007</v>
      </c>
      <c r="J34" s="34">
        <v>8.2200000000000006</v>
      </c>
      <c r="K34" s="22"/>
      <c r="L34" s="22"/>
      <c r="M34" s="22"/>
      <c r="N34" s="22"/>
      <c r="O34" s="22"/>
      <c r="P34" s="22"/>
    </row>
    <row r="35" spans="1:16" ht="39" customHeight="1" x14ac:dyDescent="0.25">
      <c r="A35" s="22"/>
      <c r="B35" s="35"/>
      <c r="C35" s="1158" t="s">
        <v>532</v>
      </c>
      <c r="D35" s="1158"/>
      <c r="E35" s="1159"/>
      <c r="F35" s="36">
        <v>0.37</v>
      </c>
      <c r="G35" s="37">
        <v>3.6</v>
      </c>
      <c r="H35" s="37">
        <v>3.39</v>
      </c>
      <c r="I35" s="37">
        <v>2.95</v>
      </c>
      <c r="J35" s="38">
        <v>3.24</v>
      </c>
      <c r="K35" s="22"/>
      <c r="L35" s="22"/>
      <c r="M35" s="22"/>
      <c r="N35" s="22"/>
      <c r="O35" s="22"/>
      <c r="P35" s="22"/>
    </row>
    <row r="36" spans="1:16" ht="39" customHeight="1" x14ac:dyDescent="0.25">
      <c r="A36" s="22"/>
      <c r="B36" s="35"/>
      <c r="C36" s="1158" t="s">
        <v>533</v>
      </c>
      <c r="D36" s="1158"/>
      <c r="E36" s="1159"/>
      <c r="F36" s="36">
        <v>0.67</v>
      </c>
      <c r="G36" s="37">
        <v>0.88</v>
      </c>
      <c r="H36" s="37">
        <v>1.2</v>
      </c>
      <c r="I36" s="37">
        <v>1.22</v>
      </c>
      <c r="J36" s="38">
        <v>1.77</v>
      </c>
      <c r="K36" s="22"/>
      <c r="L36" s="22"/>
      <c r="M36" s="22"/>
      <c r="N36" s="22"/>
      <c r="O36" s="22"/>
      <c r="P36" s="22"/>
    </row>
    <row r="37" spans="1:16" ht="39" customHeight="1" x14ac:dyDescent="0.25">
      <c r="A37" s="22"/>
      <c r="B37" s="35"/>
      <c r="C37" s="1158" t="s">
        <v>534</v>
      </c>
      <c r="D37" s="1158"/>
      <c r="E37" s="1159"/>
      <c r="F37" s="36">
        <v>1.56</v>
      </c>
      <c r="G37" s="37">
        <v>1.46</v>
      </c>
      <c r="H37" s="37">
        <v>1.48</v>
      </c>
      <c r="I37" s="37">
        <v>1.25</v>
      </c>
      <c r="J37" s="38">
        <v>1.23</v>
      </c>
      <c r="K37" s="22"/>
      <c r="L37" s="22"/>
      <c r="M37" s="22"/>
      <c r="N37" s="22"/>
      <c r="O37" s="22"/>
      <c r="P37" s="22"/>
    </row>
    <row r="38" spans="1:16" ht="39" customHeight="1" x14ac:dyDescent="0.25">
      <c r="A38" s="22"/>
      <c r="B38" s="35"/>
      <c r="C38" s="1158" t="s">
        <v>535</v>
      </c>
      <c r="D38" s="1158"/>
      <c r="E38" s="1159"/>
      <c r="F38" s="36">
        <v>0.08</v>
      </c>
      <c r="G38" s="37">
        <v>7.0000000000000007E-2</v>
      </c>
      <c r="H38" s="37">
        <v>7.0000000000000007E-2</v>
      </c>
      <c r="I38" s="37">
        <v>7.0000000000000007E-2</v>
      </c>
      <c r="J38" s="38">
        <v>0.59</v>
      </c>
      <c r="K38" s="22"/>
      <c r="L38" s="22"/>
      <c r="M38" s="22"/>
      <c r="N38" s="22"/>
      <c r="O38" s="22"/>
      <c r="P38" s="22"/>
    </row>
    <row r="39" spans="1:16" ht="39" customHeight="1" x14ac:dyDescent="0.25">
      <c r="A39" s="22"/>
      <c r="B39" s="35"/>
      <c r="C39" s="1158" t="s">
        <v>536</v>
      </c>
      <c r="D39" s="1158"/>
      <c r="E39" s="1159"/>
      <c r="F39" s="36">
        <v>1.43</v>
      </c>
      <c r="G39" s="37">
        <v>2.6</v>
      </c>
      <c r="H39" s="37">
        <v>3.29</v>
      </c>
      <c r="I39" s="37">
        <v>3.97</v>
      </c>
      <c r="J39" s="38">
        <v>0.36</v>
      </c>
      <c r="K39" s="22"/>
      <c r="L39" s="22"/>
      <c r="M39" s="22"/>
      <c r="N39" s="22"/>
      <c r="O39" s="22"/>
      <c r="P39" s="22"/>
    </row>
    <row r="40" spans="1:16" ht="39" customHeight="1" x14ac:dyDescent="0.25">
      <c r="A40" s="22"/>
      <c r="B40" s="35"/>
      <c r="C40" s="1158" t="s">
        <v>537</v>
      </c>
      <c r="D40" s="1158"/>
      <c r="E40" s="1159"/>
      <c r="F40" s="36">
        <v>0.06</v>
      </c>
      <c r="G40" s="37">
        <v>7.0000000000000007E-2</v>
      </c>
      <c r="H40" s="37">
        <v>7.0000000000000007E-2</v>
      </c>
      <c r="I40" s="37">
        <v>0.09</v>
      </c>
      <c r="J40" s="38">
        <v>0.09</v>
      </c>
      <c r="K40" s="22"/>
      <c r="L40" s="22"/>
      <c r="M40" s="22"/>
      <c r="N40" s="22"/>
      <c r="O40" s="22"/>
      <c r="P40" s="22"/>
    </row>
    <row r="41" spans="1:16" ht="39" customHeight="1" x14ac:dyDescent="0.25">
      <c r="A41" s="22"/>
      <c r="B41" s="35"/>
      <c r="C41" s="1158" t="s">
        <v>538</v>
      </c>
      <c r="D41" s="1158"/>
      <c r="E41" s="1159"/>
      <c r="F41" s="36">
        <v>0.05</v>
      </c>
      <c r="G41" s="37">
        <v>0.06</v>
      </c>
      <c r="H41" s="37">
        <v>0</v>
      </c>
      <c r="I41" s="37">
        <v>0.04</v>
      </c>
      <c r="J41" s="38">
        <v>0.04</v>
      </c>
      <c r="K41" s="22"/>
      <c r="L41" s="22"/>
      <c r="M41" s="22"/>
      <c r="N41" s="22"/>
      <c r="O41" s="22"/>
      <c r="P41" s="22"/>
    </row>
    <row r="42" spans="1:16" ht="39" customHeight="1" x14ac:dyDescent="0.25">
      <c r="A42" s="22"/>
      <c r="B42" s="39"/>
      <c r="C42" s="1158" t="s">
        <v>539</v>
      </c>
      <c r="D42" s="1158"/>
      <c r="E42" s="1159"/>
      <c r="F42" s="36" t="s">
        <v>487</v>
      </c>
      <c r="G42" s="37" t="s">
        <v>487</v>
      </c>
      <c r="H42" s="37" t="s">
        <v>487</v>
      </c>
      <c r="I42" s="37" t="s">
        <v>487</v>
      </c>
      <c r="J42" s="38" t="s">
        <v>487</v>
      </c>
      <c r="K42" s="22"/>
      <c r="L42" s="22"/>
      <c r="M42" s="22"/>
      <c r="N42" s="22"/>
      <c r="O42" s="22"/>
      <c r="P42" s="22"/>
    </row>
    <row r="43" spans="1:16" ht="39" customHeight="1" thickBot="1" x14ac:dyDescent="0.3">
      <c r="A43" s="22"/>
      <c r="B43" s="40"/>
      <c r="C43" s="1160" t="s">
        <v>540</v>
      </c>
      <c r="D43" s="1160"/>
      <c r="E43" s="1161"/>
      <c r="F43" s="41" t="s">
        <v>487</v>
      </c>
      <c r="G43" s="42" t="s">
        <v>487</v>
      </c>
      <c r="H43" s="42" t="s">
        <v>487</v>
      </c>
      <c r="I43" s="42" t="s">
        <v>487</v>
      </c>
      <c r="J43" s="43" t="s">
        <v>487</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DxjYAc/F/GA4I5QV0eJ6nMDczPZjENcoyfgUYzDOtyA5KN7y2TThTDqEAvCI+/QzG31Yd+HDc5yUbMFd+KBzJA==" saltValue="G77Uii28/CNH50s0m7L1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AY74" sqref="AY74"/>
    </sheetView>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5">
      <c r="A45" s="46"/>
      <c r="B45" s="1164" t="s">
        <v>9</v>
      </c>
      <c r="C45" s="1165"/>
      <c r="D45" s="56"/>
      <c r="E45" s="1170" t="s">
        <v>10</v>
      </c>
      <c r="F45" s="1170"/>
      <c r="G45" s="1170"/>
      <c r="H45" s="1170"/>
      <c r="I45" s="1170"/>
      <c r="J45" s="1171"/>
      <c r="K45" s="57">
        <v>915</v>
      </c>
      <c r="L45" s="58">
        <v>964</v>
      </c>
      <c r="M45" s="58">
        <v>958</v>
      </c>
      <c r="N45" s="58">
        <v>946</v>
      </c>
      <c r="O45" s="59">
        <v>914</v>
      </c>
      <c r="P45" s="46"/>
      <c r="Q45" s="46"/>
      <c r="R45" s="46"/>
      <c r="S45" s="46"/>
      <c r="T45" s="46"/>
      <c r="U45" s="46"/>
    </row>
    <row r="46" spans="1:21" ht="30.75" customHeight="1" x14ac:dyDescent="0.25">
      <c r="A46" s="46"/>
      <c r="B46" s="1166"/>
      <c r="C46" s="1167"/>
      <c r="D46" s="60"/>
      <c r="E46" s="1172" t="s">
        <v>11</v>
      </c>
      <c r="F46" s="1172"/>
      <c r="G46" s="1172"/>
      <c r="H46" s="1172"/>
      <c r="I46" s="1172"/>
      <c r="J46" s="1173"/>
      <c r="K46" s="61" t="s">
        <v>487</v>
      </c>
      <c r="L46" s="62" t="s">
        <v>487</v>
      </c>
      <c r="M46" s="62" t="s">
        <v>487</v>
      </c>
      <c r="N46" s="62" t="s">
        <v>487</v>
      </c>
      <c r="O46" s="63" t="s">
        <v>487</v>
      </c>
      <c r="P46" s="46"/>
      <c r="Q46" s="46"/>
      <c r="R46" s="46"/>
      <c r="S46" s="46"/>
      <c r="T46" s="46"/>
      <c r="U46" s="46"/>
    </row>
    <row r="47" spans="1:21" ht="30.75" customHeight="1" x14ac:dyDescent="0.25">
      <c r="A47" s="46"/>
      <c r="B47" s="1166"/>
      <c r="C47" s="1167"/>
      <c r="D47" s="60"/>
      <c r="E47" s="1172" t="s">
        <v>12</v>
      </c>
      <c r="F47" s="1172"/>
      <c r="G47" s="1172"/>
      <c r="H47" s="1172"/>
      <c r="I47" s="1172"/>
      <c r="J47" s="1173"/>
      <c r="K47" s="61" t="s">
        <v>487</v>
      </c>
      <c r="L47" s="62" t="s">
        <v>487</v>
      </c>
      <c r="M47" s="62" t="s">
        <v>487</v>
      </c>
      <c r="N47" s="62" t="s">
        <v>487</v>
      </c>
      <c r="O47" s="63" t="s">
        <v>487</v>
      </c>
      <c r="P47" s="46"/>
      <c r="Q47" s="46"/>
      <c r="R47" s="46"/>
      <c r="S47" s="46"/>
      <c r="T47" s="46"/>
      <c r="U47" s="46"/>
    </row>
    <row r="48" spans="1:21" ht="30.75" customHeight="1" x14ac:dyDescent="0.25">
      <c r="A48" s="46"/>
      <c r="B48" s="1166"/>
      <c r="C48" s="1167"/>
      <c r="D48" s="60"/>
      <c r="E48" s="1172" t="s">
        <v>13</v>
      </c>
      <c r="F48" s="1172"/>
      <c r="G48" s="1172"/>
      <c r="H48" s="1172"/>
      <c r="I48" s="1172"/>
      <c r="J48" s="1173"/>
      <c r="K48" s="61">
        <v>672</v>
      </c>
      <c r="L48" s="62">
        <v>662</v>
      </c>
      <c r="M48" s="62">
        <v>655</v>
      </c>
      <c r="N48" s="62">
        <v>665</v>
      </c>
      <c r="O48" s="63">
        <v>720</v>
      </c>
      <c r="P48" s="46"/>
      <c r="Q48" s="46"/>
      <c r="R48" s="46"/>
      <c r="S48" s="46"/>
      <c r="T48" s="46"/>
      <c r="U48" s="46"/>
    </row>
    <row r="49" spans="1:21" ht="30.75" customHeight="1" x14ac:dyDescent="0.25">
      <c r="A49" s="46"/>
      <c r="B49" s="1166"/>
      <c r="C49" s="1167"/>
      <c r="D49" s="60"/>
      <c r="E49" s="1172" t="s">
        <v>14</v>
      </c>
      <c r="F49" s="1172"/>
      <c r="G49" s="1172"/>
      <c r="H49" s="1172"/>
      <c r="I49" s="1172"/>
      <c r="J49" s="1173"/>
      <c r="K49" s="61">
        <v>19</v>
      </c>
      <c r="L49" s="62">
        <v>17</v>
      </c>
      <c r="M49" s="62">
        <v>22</v>
      </c>
      <c r="N49" s="62">
        <v>24</v>
      </c>
      <c r="O49" s="63">
        <v>29</v>
      </c>
      <c r="P49" s="46"/>
      <c r="Q49" s="46"/>
      <c r="R49" s="46"/>
      <c r="S49" s="46"/>
      <c r="T49" s="46"/>
      <c r="U49" s="46"/>
    </row>
    <row r="50" spans="1:21" ht="30.75" customHeight="1" x14ac:dyDescent="0.25">
      <c r="A50" s="46"/>
      <c r="B50" s="1166"/>
      <c r="C50" s="1167"/>
      <c r="D50" s="60"/>
      <c r="E50" s="1172" t="s">
        <v>15</v>
      </c>
      <c r="F50" s="1172"/>
      <c r="G50" s="1172"/>
      <c r="H50" s="1172"/>
      <c r="I50" s="1172"/>
      <c r="J50" s="1173"/>
      <c r="K50" s="61">
        <v>17</v>
      </c>
      <c r="L50" s="62">
        <v>56</v>
      </c>
      <c r="M50" s="62">
        <v>64</v>
      </c>
      <c r="N50" s="62">
        <v>67</v>
      </c>
      <c r="O50" s="63">
        <v>62</v>
      </c>
      <c r="P50" s="46"/>
      <c r="Q50" s="46"/>
      <c r="R50" s="46"/>
      <c r="S50" s="46"/>
      <c r="T50" s="46"/>
      <c r="U50" s="46"/>
    </row>
    <row r="51" spans="1:21" ht="30.75" customHeight="1" x14ac:dyDescent="0.25">
      <c r="A51" s="46"/>
      <c r="B51" s="1168"/>
      <c r="C51" s="1169"/>
      <c r="D51" s="64"/>
      <c r="E51" s="1172" t="s">
        <v>16</v>
      </c>
      <c r="F51" s="1172"/>
      <c r="G51" s="1172"/>
      <c r="H51" s="1172"/>
      <c r="I51" s="1172"/>
      <c r="J51" s="1173"/>
      <c r="K51" s="61">
        <v>1</v>
      </c>
      <c r="L51" s="62">
        <v>0</v>
      </c>
      <c r="M51" s="62" t="s">
        <v>487</v>
      </c>
      <c r="N51" s="62" t="s">
        <v>487</v>
      </c>
      <c r="O51" s="63" t="s">
        <v>487</v>
      </c>
      <c r="P51" s="46"/>
      <c r="Q51" s="46"/>
      <c r="R51" s="46"/>
      <c r="S51" s="46"/>
      <c r="T51" s="46"/>
      <c r="U51" s="46"/>
    </row>
    <row r="52" spans="1:21" ht="30.75" customHeight="1" x14ac:dyDescent="0.25">
      <c r="A52" s="46"/>
      <c r="B52" s="1174" t="s">
        <v>17</v>
      </c>
      <c r="C52" s="1175"/>
      <c r="D52" s="64"/>
      <c r="E52" s="1172" t="s">
        <v>18</v>
      </c>
      <c r="F52" s="1172"/>
      <c r="G52" s="1172"/>
      <c r="H52" s="1172"/>
      <c r="I52" s="1172"/>
      <c r="J52" s="1173"/>
      <c r="K52" s="61">
        <v>1100</v>
      </c>
      <c r="L52" s="62">
        <v>1104</v>
      </c>
      <c r="M52" s="62">
        <v>1106</v>
      </c>
      <c r="N52" s="62">
        <v>1094</v>
      </c>
      <c r="O52" s="63">
        <v>1042</v>
      </c>
      <c r="P52" s="46"/>
      <c r="Q52" s="46"/>
      <c r="R52" s="46"/>
      <c r="S52" s="46"/>
      <c r="T52" s="46"/>
      <c r="U52" s="46"/>
    </row>
    <row r="53" spans="1:21" ht="30.75" customHeight="1" thickBot="1" x14ac:dyDescent="0.3">
      <c r="A53" s="46"/>
      <c r="B53" s="1176" t="s">
        <v>19</v>
      </c>
      <c r="C53" s="1177"/>
      <c r="D53" s="65"/>
      <c r="E53" s="1178" t="s">
        <v>20</v>
      </c>
      <c r="F53" s="1178"/>
      <c r="G53" s="1178"/>
      <c r="H53" s="1178"/>
      <c r="I53" s="1178"/>
      <c r="J53" s="1179"/>
      <c r="K53" s="66">
        <v>524</v>
      </c>
      <c r="L53" s="67">
        <v>595</v>
      </c>
      <c r="M53" s="67">
        <v>593</v>
      </c>
      <c r="N53" s="67">
        <v>608</v>
      </c>
      <c r="O53" s="68">
        <v>683</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5">
      <c r="B58" s="1180" t="s">
        <v>24</v>
      </c>
      <c r="C58" s="1181"/>
      <c r="D58" s="1186" t="s">
        <v>25</v>
      </c>
      <c r="E58" s="1187"/>
      <c r="F58" s="1187"/>
      <c r="G58" s="1187"/>
      <c r="H58" s="1187"/>
      <c r="I58" s="1187"/>
      <c r="J58" s="1188"/>
      <c r="K58" s="81" t="s">
        <v>558</v>
      </c>
      <c r="L58" s="82" t="s">
        <v>558</v>
      </c>
      <c r="M58" s="82" t="s">
        <v>558</v>
      </c>
      <c r="N58" s="82" t="s">
        <v>558</v>
      </c>
      <c r="O58" s="83" t="s">
        <v>558</v>
      </c>
    </row>
    <row r="59" spans="1:21" ht="31.5" customHeight="1" x14ac:dyDescent="0.25">
      <c r="B59" s="1182"/>
      <c r="C59" s="1183"/>
      <c r="D59" s="1189" t="s">
        <v>26</v>
      </c>
      <c r="E59" s="1190"/>
      <c r="F59" s="1190"/>
      <c r="G59" s="1190"/>
      <c r="H59" s="1190"/>
      <c r="I59" s="1190"/>
      <c r="J59" s="1191"/>
      <c r="K59" s="84" t="s">
        <v>558</v>
      </c>
      <c r="L59" s="85" t="s">
        <v>558</v>
      </c>
      <c r="M59" s="85" t="s">
        <v>558</v>
      </c>
      <c r="N59" s="85" t="s">
        <v>558</v>
      </c>
      <c r="O59" s="86" t="s">
        <v>558</v>
      </c>
    </row>
    <row r="60" spans="1:21" ht="31.5" customHeight="1" thickBot="1" x14ac:dyDescent="0.3">
      <c r="B60" s="1184"/>
      <c r="C60" s="1185"/>
      <c r="D60" s="1192" t="s">
        <v>27</v>
      </c>
      <c r="E60" s="1193"/>
      <c r="F60" s="1193"/>
      <c r="G60" s="1193"/>
      <c r="H60" s="1193"/>
      <c r="I60" s="1193"/>
      <c r="J60" s="1194"/>
      <c r="K60" s="87" t="s">
        <v>558</v>
      </c>
      <c r="L60" s="88" t="s">
        <v>558</v>
      </c>
      <c r="M60" s="88" t="s">
        <v>558</v>
      </c>
      <c r="N60" s="88" t="s">
        <v>558</v>
      </c>
      <c r="O60" s="89" t="s">
        <v>558</v>
      </c>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V5Z2kPtG7C/HRbmhFixWfUxzygc1rcEOhdShEkOxTHVmN3DLElmogWSaermMgNGjxchZX4qrxBgWZGeSKXWyQ==" saltValue="O5JLEA8FwrfHN/OwuaLDj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AY74" sqref="AY74"/>
    </sheetView>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526</v>
      </c>
      <c r="J40" s="101" t="s">
        <v>527</v>
      </c>
      <c r="K40" s="101" t="s">
        <v>528</v>
      </c>
      <c r="L40" s="101" t="s">
        <v>529</v>
      </c>
      <c r="M40" s="102" t="s">
        <v>530</v>
      </c>
    </row>
    <row r="41" spans="2:13" ht="27.75" customHeight="1" x14ac:dyDescent="0.25">
      <c r="B41" s="1195" t="s">
        <v>30</v>
      </c>
      <c r="C41" s="1196"/>
      <c r="D41" s="103"/>
      <c r="E41" s="1201" t="s">
        <v>31</v>
      </c>
      <c r="F41" s="1201"/>
      <c r="G41" s="1201"/>
      <c r="H41" s="1202"/>
      <c r="I41" s="342">
        <v>9330</v>
      </c>
      <c r="J41" s="343">
        <v>9145</v>
      </c>
      <c r="K41" s="343">
        <v>9077</v>
      </c>
      <c r="L41" s="343">
        <v>9309</v>
      </c>
      <c r="M41" s="344">
        <v>9545</v>
      </c>
    </row>
    <row r="42" spans="2:13" ht="27.75" customHeight="1" x14ac:dyDescent="0.25">
      <c r="B42" s="1197"/>
      <c r="C42" s="1198"/>
      <c r="D42" s="104"/>
      <c r="E42" s="1203" t="s">
        <v>32</v>
      </c>
      <c r="F42" s="1203"/>
      <c r="G42" s="1203"/>
      <c r="H42" s="1204"/>
      <c r="I42" s="345">
        <v>683</v>
      </c>
      <c r="J42" s="346">
        <v>643</v>
      </c>
      <c r="K42" s="346">
        <v>592</v>
      </c>
      <c r="L42" s="346">
        <v>535</v>
      </c>
      <c r="M42" s="347">
        <v>481</v>
      </c>
    </row>
    <row r="43" spans="2:13" ht="27.75" customHeight="1" x14ac:dyDescent="0.25">
      <c r="B43" s="1197"/>
      <c r="C43" s="1198"/>
      <c r="D43" s="104"/>
      <c r="E43" s="1203" t="s">
        <v>33</v>
      </c>
      <c r="F43" s="1203"/>
      <c r="G43" s="1203"/>
      <c r="H43" s="1204"/>
      <c r="I43" s="345">
        <v>9103</v>
      </c>
      <c r="J43" s="346">
        <v>8831</v>
      </c>
      <c r="K43" s="346">
        <v>8462</v>
      </c>
      <c r="L43" s="346">
        <v>8105</v>
      </c>
      <c r="M43" s="347">
        <v>7954</v>
      </c>
    </row>
    <row r="44" spans="2:13" ht="27.75" customHeight="1" x14ac:dyDescent="0.25">
      <c r="B44" s="1197"/>
      <c r="C44" s="1198"/>
      <c r="D44" s="104"/>
      <c r="E44" s="1203" t="s">
        <v>34</v>
      </c>
      <c r="F44" s="1203"/>
      <c r="G44" s="1203"/>
      <c r="H44" s="1204"/>
      <c r="I44" s="345">
        <v>348</v>
      </c>
      <c r="J44" s="346">
        <v>347</v>
      </c>
      <c r="K44" s="346">
        <v>335</v>
      </c>
      <c r="L44" s="346">
        <v>311</v>
      </c>
      <c r="M44" s="347">
        <v>363</v>
      </c>
    </row>
    <row r="45" spans="2:13" ht="27.75" customHeight="1" x14ac:dyDescent="0.25">
      <c r="B45" s="1197"/>
      <c r="C45" s="1198"/>
      <c r="D45" s="104"/>
      <c r="E45" s="1203" t="s">
        <v>35</v>
      </c>
      <c r="F45" s="1203"/>
      <c r="G45" s="1203"/>
      <c r="H45" s="1204"/>
      <c r="I45" s="345">
        <v>1904</v>
      </c>
      <c r="J45" s="346">
        <v>1837</v>
      </c>
      <c r="K45" s="346">
        <v>1886</v>
      </c>
      <c r="L45" s="346">
        <v>1918</v>
      </c>
      <c r="M45" s="347">
        <v>1958</v>
      </c>
    </row>
    <row r="46" spans="2:13" ht="27.75" customHeight="1" x14ac:dyDescent="0.25">
      <c r="B46" s="1197"/>
      <c r="C46" s="1198"/>
      <c r="D46" s="105"/>
      <c r="E46" s="1203" t="s">
        <v>36</v>
      </c>
      <c r="F46" s="1203"/>
      <c r="G46" s="1203"/>
      <c r="H46" s="1204"/>
      <c r="I46" s="345">
        <v>15</v>
      </c>
      <c r="J46" s="346">
        <v>6</v>
      </c>
      <c r="K46" s="346">
        <v>17</v>
      </c>
      <c r="L46" s="346">
        <v>11</v>
      </c>
      <c r="M46" s="347">
        <v>13</v>
      </c>
    </row>
    <row r="47" spans="2:13" ht="27.75" customHeight="1" x14ac:dyDescent="0.25">
      <c r="B47" s="1197"/>
      <c r="C47" s="1198"/>
      <c r="D47" s="106"/>
      <c r="E47" s="1205" t="s">
        <v>37</v>
      </c>
      <c r="F47" s="1206"/>
      <c r="G47" s="1206"/>
      <c r="H47" s="1207"/>
      <c r="I47" s="345" t="s">
        <v>487</v>
      </c>
      <c r="J47" s="346" t="s">
        <v>487</v>
      </c>
      <c r="K47" s="346" t="s">
        <v>487</v>
      </c>
      <c r="L47" s="346" t="s">
        <v>487</v>
      </c>
      <c r="M47" s="347" t="s">
        <v>487</v>
      </c>
    </row>
    <row r="48" spans="2:13" ht="27.75" customHeight="1" x14ac:dyDescent="0.25">
      <c r="B48" s="1197"/>
      <c r="C48" s="1198"/>
      <c r="D48" s="104"/>
      <c r="E48" s="1203" t="s">
        <v>38</v>
      </c>
      <c r="F48" s="1203"/>
      <c r="G48" s="1203"/>
      <c r="H48" s="1204"/>
      <c r="I48" s="345" t="s">
        <v>487</v>
      </c>
      <c r="J48" s="346" t="s">
        <v>487</v>
      </c>
      <c r="K48" s="346" t="s">
        <v>487</v>
      </c>
      <c r="L48" s="346" t="s">
        <v>487</v>
      </c>
      <c r="M48" s="347" t="s">
        <v>487</v>
      </c>
    </row>
    <row r="49" spans="2:13" ht="27.75" customHeight="1" x14ac:dyDescent="0.25">
      <c r="B49" s="1199"/>
      <c r="C49" s="1200"/>
      <c r="D49" s="104"/>
      <c r="E49" s="1203" t="s">
        <v>39</v>
      </c>
      <c r="F49" s="1203"/>
      <c r="G49" s="1203"/>
      <c r="H49" s="1204"/>
      <c r="I49" s="345" t="s">
        <v>487</v>
      </c>
      <c r="J49" s="346" t="s">
        <v>487</v>
      </c>
      <c r="K49" s="346" t="s">
        <v>487</v>
      </c>
      <c r="L49" s="346" t="s">
        <v>487</v>
      </c>
      <c r="M49" s="347" t="s">
        <v>487</v>
      </c>
    </row>
    <row r="50" spans="2:13" ht="27.75" customHeight="1" x14ac:dyDescent="0.25">
      <c r="B50" s="1208" t="s">
        <v>40</v>
      </c>
      <c r="C50" s="1209"/>
      <c r="D50" s="107"/>
      <c r="E50" s="1203" t="s">
        <v>41</v>
      </c>
      <c r="F50" s="1203"/>
      <c r="G50" s="1203"/>
      <c r="H50" s="1204"/>
      <c r="I50" s="345">
        <v>76</v>
      </c>
      <c r="J50" s="346">
        <v>154</v>
      </c>
      <c r="K50" s="346">
        <v>794</v>
      </c>
      <c r="L50" s="346">
        <v>1690</v>
      </c>
      <c r="M50" s="347">
        <v>2135</v>
      </c>
    </row>
    <row r="51" spans="2:13" ht="27.75" customHeight="1" x14ac:dyDescent="0.25">
      <c r="B51" s="1197"/>
      <c r="C51" s="1198"/>
      <c r="D51" s="104"/>
      <c r="E51" s="1203" t="s">
        <v>42</v>
      </c>
      <c r="F51" s="1203"/>
      <c r="G51" s="1203"/>
      <c r="H51" s="1204"/>
      <c r="I51" s="345">
        <v>1711</v>
      </c>
      <c r="J51" s="346">
        <v>1541</v>
      </c>
      <c r="K51" s="346">
        <v>1442</v>
      </c>
      <c r="L51" s="346">
        <v>1370</v>
      </c>
      <c r="M51" s="347">
        <v>1266</v>
      </c>
    </row>
    <row r="52" spans="2:13" ht="27.75" customHeight="1" x14ac:dyDescent="0.25">
      <c r="B52" s="1199"/>
      <c r="C52" s="1200"/>
      <c r="D52" s="104"/>
      <c r="E52" s="1203" t="s">
        <v>43</v>
      </c>
      <c r="F52" s="1203"/>
      <c r="G52" s="1203"/>
      <c r="H52" s="1204"/>
      <c r="I52" s="345">
        <v>12228</v>
      </c>
      <c r="J52" s="346">
        <v>11969</v>
      </c>
      <c r="K52" s="346">
        <v>11624</v>
      </c>
      <c r="L52" s="346">
        <v>11740</v>
      </c>
      <c r="M52" s="347">
        <v>11543</v>
      </c>
    </row>
    <row r="53" spans="2:13" ht="27.75" customHeight="1" thickBot="1" x14ac:dyDescent="0.3">
      <c r="B53" s="1210" t="s">
        <v>19</v>
      </c>
      <c r="C53" s="1211"/>
      <c r="D53" s="108"/>
      <c r="E53" s="1212" t="s">
        <v>44</v>
      </c>
      <c r="F53" s="1212"/>
      <c r="G53" s="1212"/>
      <c r="H53" s="1213"/>
      <c r="I53" s="348">
        <v>7367</v>
      </c>
      <c r="J53" s="349">
        <v>7145</v>
      </c>
      <c r="K53" s="349">
        <v>6509</v>
      </c>
      <c r="L53" s="349">
        <v>5391</v>
      </c>
      <c r="M53" s="350">
        <v>5370</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UP6r7j7lSGVxQatvmu3WAR8WovaIU4UfGuFobzuU6FDGZvDajZ9dBd4xSKat6Qzz1O0xTP9s4gwmWCgg0XBFNg==" saltValue="NsXOb9tBKiLW5brOfi9S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5" sqref="H55"/>
    </sheetView>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5"/>
    <row r="2" s="1" customFormat="1" ht="16.5" customHeight="1" x14ac:dyDescent="0.25"/>
    <row r="3" s="1" customFormat="1" ht="16.5" customHeight="1" x14ac:dyDescent="0.25"/>
    <row r="4" s="1" customFormat="1" ht="16.5" customHeight="1" x14ac:dyDescent="0.25"/>
    <row r="5" s="1" customFormat="1" ht="16.5" customHeight="1" x14ac:dyDescent="0.25"/>
    <row r="6" s="1" customFormat="1" ht="16.5" customHeight="1" x14ac:dyDescent="0.25"/>
    <row r="7" s="1" customFormat="1" ht="16.5" customHeight="1" x14ac:dyDescent="0.25"/>
    <row r="8" s="1" customFormat="1" ht="16.5" customHeight="1" x14ac:dyDescent="0.25"/>
    <row r="9" s="1" customFormat="1" ht="16.5" customHeight="1" x14ac:dyDescent="0.25"/>
    <row r="10" s="1" customFormat="1" ht="16.5" customHeight="1" x14ac:dyDescent="0.25"/>
    <row r="11" s="1" customFormat="1" ht="16.5" customHeight="1" x14ac:dyDescent="0.25"/>
    <row r="12" s="1" customFormat="1" ht="16.5" customHeight="1" x14ac:dyDescent="0.25"/>
    <row r="13" s="1" customFormat="1" ht="16.5" customHeight="1" x14ac:dyDescent="0.25"/>
    <row r="14" s="1" customFormat="1" ht="16.5" customHeight="1" x14ac:dyDescent="0.25"/>
    <row r="15" s="1" customFormat="1" ht="16.5" customHeight="1" x14ac:dyDescent="0.25"/>
    <row r="16" s="1" customFormat="1" ht="16.5" customHeight="1" x14ac:dyDescent="0.25"/>
    <row r="17" s="1" customFormat="1" ht="16.5" customHeight="1" x14ac:dyDescent="0.25"/>
    <row r="18" s="1" customFormat="1" ht="16.5" customHeight="1" x14ac:dyDescent="0.25"/>
    <row r="19" s="1" customFormat="1" ht="16.5" customHeight="1" x14ac:dyDescent="0.25"/>
    <row r="20" s="1" customFormat="1" ht="16.5" customHeight="1" x14ac:dyDescent="0.25"/>
    <row r="21" s="1" customFormat="1" ht="16.5" customHeight="1" x14ac:dyDescent="0.25"/>
    <row r="22" s="1" customFormat="1" ht="16.5" customHeight="1" x14ac:dyDescent="0.25"/>
    <row r="23" s="1" customFormat="1" ht="16.5" customHeight="1" x14ac:dyDescent="0.25"/>
    <row r="24" s="1" customFormat="1" ht="16.5" customHeight="1" x14ac:dyDescent="0.25"/>
    <row r="25" s="1" customFormat="1" ht="16.5" customHeight="1" x14ac:dyDescent="0.25"/>
    <row r="26" s="1" customFormat="1" ht="16.5" customHeight="1" x14ac:dyDescent="0.25"/>
    <row r="27" s="1" customFormat="1" ht="16.5" customHeight="1" x14ac:dyDescent="0.25"/>
    <row r="28" s="1" customFormat="1" ht="16.5" customHeight="1" x14ac:dyDescent="0.25"/>
    <row r="29" s="1" customFormat="1" ht="16.5" customHeight="1" x14ac:dyDescent="0.25"/>
    <row r="30" s="1" customFormat="1" ht="16.5" customHeight="1" x14ac:dyDescent="0.25"/>
    <row r="31" s="1" customFormat="1" ht="16.5" customHeight="1" x14ac:dyDescent="0.25"/>
    <row r="32" s="1" customFormat="1" ht="16.5" customHeight="1" x14ac:dyDescent="0.25"/>
    <row r="33" s="1" customFormat="1" ht="16.5" customHeight="1" x14ac:dyDescent="0.25"/>
    <row r="34" s="1" customFormat="1" ht="16.5" customHeight="1" x14ac:dyDescent="0.25"/>
    <row r="35" s="1" customFormat="1" ht="16.5" customHeight="1" x14ac:dyDescent="0.25"/>
    <row r="36" s="1" customFormat="1" ht="16.5" customHeight="1" x14ac:dyDescent="0.25"/>
    <row r="37" s="1" customFormat="1" ht="16.5" customHeight="1" x14ac:dyDescent="0.25"/>
    <row r="38" s="1" customFormat="1" ht="16.5" customHeight="1" x14ac:dyDescent="0.25"/>
    <row r="39" s="1" customFormat="1" ht="16.5" customHeight="1" x14ac:dyDescent="0.25"/>
    <row r="40" s="1" customFormat="1" ht="16.5" customHeight="1" x14ac:dyDescent="0.25"/>
    <row r="41" s="1" customFormat="1" ht="16.5" customHeight="1" x14ac:dyDescent="0.25"/>
    <row r="42" s="1" customFormat="1" ht="16.5" customHeight="1" x14ac:dyDescent="0.25"/>
    <row r="43" s="1" customFormat="1" ht="16.5" customHeight="1" x14ac:dyDescent="0.25"/>
    <row r="44" s="1" customFormat="1" ht="16.5" customHeight="1" x14ac:dyDescent="0.25"/>
    <row r="45" s="1" customFormat="1" ht="16.5" customHeight="1" x14ac:dyDescent="0.25"/>
    <row r="46" s="1" customFormat="1" ht="16.5" customHeight="1" x14ac:dyDescent="0.25"/>
    <row r="47" s="1" customFormat="1" ht="16.5" customHeight="1" x14ac:dyDescent="0.25"/>
    <row r="48" s="1" customFormat="1"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528</v>
      </c>
      <c r="G54" s="117" t="s">
        <v>529</v>
      </c>
      <c r="H54" s="118" t="s">
        <v>530</v>
      </c>
    </row>
    <row r="55" spans="2:8" ht="52.5" customHeight="1" x14ac:dyDescent="0.25">
      <c r="B55" s="119"/>
      <c r="C55" s="1222" t="s">
        <v>46</v>
      </c>
      <c r="D55" s="1222"/>
      <c r="E55" s="1223"/>
      <c r="F55" s="120">
        <v>413</v>
      </c>
      <c r="G55" s="120">
        <v>1071</v>
      </c>
      <c r="H55" s="121">
        <v>1285</v>
      </c>
    </row>
    <row r="56" spans="2:8" ht="52.5" customHeight="1" x14ac:dyDescent="0.25">
      <c r="B56" s="122"/>
      <c r="C56" s="1224" t="s">
        <v>47</v>
      </c>
      <c r="D56" s="1224"/>
      <c r="E56" s="1225"/>
      <c r="F56" s="123">
        <v>97</v>
      </c>
      <c r="G56" s="123">
        <v>97</v>
      </c>
      <c r="H56" s="124">
        <v>128</v>
      </c>
    </row>
    <row r="57" spans="2:8" ht="53.25" customHeight="1" x14ac:dyDescent="0.25">
      <c r="B57" s="122"/>
      <c r="C57" s="1226" t="s">
        <v>48</v>
      </c>
      <c r="D57" s="1226"/>
      <c r="E57" s="1227"/>
      <c r="F57" s="125">
        <v>13</v>
      </c>
      <c r="G57" s="125">
        <v>41</v>
      </c>
      <c r="H57" s="126">
        <v>20</v>
      </c>
    </row>
    <row r="58" spans="2:8" ht="45.75" customHeight="1" x14ac:dyDescent="0.25">
      <c r="B58" s="127"/>
      <c r="C58" s="1214" t="s">
        <v>562</v>
      </c>
      <c r="D58" s="1215"/>
      <c r="E58" s="1216"/>
      <c r="F58" s="128">
        <v>9</v>
      </c>
      <c r="G58" s="128">
        <v>11</v>
      </c>
      <c r="H58" s="129">
        <v>11</v>
      </c>
    </row>
    <row r="59" spans="2:8" ht="45.75" customHeight="1" x14ac:dyDescent="0.25">
      <c r="B59" s="127"/>
      <c r="C59" s="1214" t="s">
        <v>560</v>
      </c>
      <c r="D59" s="1215"/>
      <c r="E59" s="1216"/>
      <c r="F59" s="128">
        <v>0</v>
      </c>
      <c r="G59" s="128">
        <v>3</v>
      </c>
      <c r="H59" s="129">
        <v>3</v>
      </c>
    </row>
    <row r="60" spans="2:8" ht="45.75" customHeight="1" x14ac:dyDescent="0.25">
      <c r="B60" s="127"/>
      <c r="C60" s="1214" t="s">
        <v>561</v>
      </c>
      <c r="D60" s="1215"/>
      <c r="E60" s="1216"/>
      <c r="F60" s="128">
        <v>2</v>
      </c>
      <c r="G60" s="128">
        <v>3</v>
      </c>
      <c r="H60" s="129">
        <v>3</v>
      </c>
    </row>
    <row r="61" spans="2:8" ht="45.75" customHeight="1" x14ac:dyDescent="0.25">
      <c r="B61" s="127"/>
      <c r="C61" s="1214" t="s">
        <v>563</v>
      </c>
      <c r="D61" s="1215"/>
      <c r="E61" s="1216"/>
      <c r="F61" s="128">
        <v>1</v>
      </c>
      <c r="G61" s="128">
        <v>2</v>
      </c>
      <c r="H61" s="129">
        <v>3</v>
      </c>
    </row>
    <row r="62" spans="2:8" ht="45.75" customHeight="1" thickBot="1" x14ac:dyDescent="0.3">
      <c r="B62" s="130"/>
      <c r="C62" s="1217" t="s">
        <v>564</v>
      </c>
      <c r="D62" s="1218"/>
      <c r="E62" s="1219"/>
      <c r="F62" s="131">
        <v>0</v>
      </c>
      <c r="G62" s="131">
        <v>0</v>
      </c>
      <c r="H62" s="132">
        <v>0</v>
      </c>
    </row>
    <row r="63" spans="2:8" ht="52.5" customHeight="1" thickBot="1" x14ac:dyDescent="0.3">
      <c r="B63" s="133"/>
      <c r="C63" s="1220" t="s">
        <v>49</v>
      </c>
      <c r="D63" s="1220"/>
      <c r="E63" s="1221"/>
      <c r="F63" s="134">
        <v>522</v>
      </c>
      <c r="G63" s="134">
        <v>1208</v>
      </c>
      <c r="H63" s="135">
        <v>1433</v>
      </c>
    </row>
    <row r="64" spans="2:8" ht="12.75" x14ac:dyDescent="0.25"/>
  </sheetData>
  <sheetProtection algorithmName="SHA-512" hashValue="p5DpKKu6FW6lPoSP04YTbNoQi9gSDTlsXred8aNfuttkENXYzZ78s9Ti8oghkIAcQDGZJMITNMbwR+S9JmAYwA==" saltValue="Ev/8SXp2TeFjUl3FAVWG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4DDA1-A1B5-4923-AA64-7785BD4D5CC1}">
  <sheetPr>
    <pageSetUpPr fitToPage="1"/>
  </sheetPr>
  <dimension ref="A1:DE85"/>
  <sheetViews>
    <sheetView showGridLines="0" zoomScale="90" zoomScaleNormal="90" zoomScaleSheetLayoutView="55" workbookViewId="0">
      <selection activeCell="CF12" sqref="CF12"/>
    </sheetView>
  </sheetViews>
  <sheetFormatPr defaultColWidth="0" defaultRowHeight="13.5" customHeight="1" zeroHeight="1" x14ac:dyDescent="0.25"/>
  <cols>
    <col min="1" max="1" width="6.3984375" style="255" customWidth="1"/>
    <col min="2" max="107" width="2.46484375" style="255" customWidth="1"/>
    <col min="108" max="108" width="6.1328125" style="261" customWidth="1"/>
    <col min="109" max="109" width="5.86328125" style="259" customWidth="1"/>
    <col min="110" max="16384" width="8.597656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2.75"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2.75"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2.75"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2.75"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2.75"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2.75"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2.75"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2.75"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2.75"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2.75"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2.75"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2.75"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2.75"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2.75"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2.75"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2.75" x14ac:dyDescent="0.25">
      <c r="DD19" s="255"/>
      <c r="DE19" s="255"/>
    </row>
    <row r="20" spans="1:109" ht="12.75"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56"/>
      <c r="DD40" s="356"/>
      <c r="DE40" s="255"/>
    </row>
    <row r="41" spans="2:109" ht="16.149999999999999" x14ac:dyDescent="0.25">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57"/>
      <c r="I42" s="358"/>
      <c r="J42" s="358"/>
      <c r="K42" s="358"/>
      <c r="AM42" s="357"/>
      <c r="AN42" s="357" t="s">
        <v>566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28" t="s">
        <v>567</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2.75" x14ac:dyDescent="0.2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2.75" x14ac:dyDescent="0.2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2.75" x14ac:dyDescent="0.2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2.75" x14ac:dyDescent="0.2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2.75"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2.75" x14ac:dyDescent="0.25">
      <c r="B49" s="259"/>
      <c r="AN49" s="255" t="s">
        <v>568</v>
      </c>
    </row>
    <row r="50" spans="1:109" ht="12.75" x14ac:dyDescent="0.25">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526</v>
      </c>
      <c r="BQ50" s="1241"/>
      <c r="BR50" s="1241"/>
      <c r="BS50" s="1241"/>
      <c r="BT50" s="1241"/>
      <c r="BU50" s="1241"/>
      <c r="BV50" s="1241"/>
      <c r="BW50" s="1241"/>
      <c r="BX50" s="1241" t="s">
        <v>527</v>
      </c>
      <c r="BY50" s="1241"/>
      <c r="BZ50" s="1241"/>
      <c r="CA50" s="1241"/>
      <c r="CB50" s="1241"/>
      <c r="CC50" s="1241"/>
      <c r="CD50" s="1241"/>
      <c r="CE50" s="1241"/>
      <c r="CF50" s="1241" t="s">
        <v>528</v>
      </c>
      <c r="CG50" s="1241"/>
      <c r="CH50" s="1241"/>
      <c r="CI50" s="1241"/>
      <c r="CJ50" s="1241"/>
      <c r="CK50" s="1241"/>
      <c r="CL50" s="1241"/>
      <c r="CM50" s="1241"/>
      <c r="CN50" s="1241" t="s">
        <v>529</v>
      </c>
      <c r="CO50" s="1241"/>
      <c r="CP50" s="1241"/>
      <c r="CQ50" s="1241"/>
      <c r="CR50" s="1241"/>
      <c r="CS50" s="1241"/>
      <c r="CT50" s="1241"/>
      <c r="CU50" s="1241"/>
      <c r="CV50" s="1241" t="s">
        <v>530</v>
      </c>
      <c r="CW50" s="1241"/>
      <c r="CX50" s="1241"/>
      <c r="CY50" s="1241"/>
      <c r="CZ50" s="1241"/>
      <c r="DA50" s="1241"/>
      <c r="DB50" s="1241"/>
      <c r="DC50" s="1241"/>
    </row>
    <row r="51" spans="1:109" ht="13.5" customHeight="1" x14ac:dyDescent="0.25">
      <c r="B51" s="259"/>
      <c r="G51" s="1248"/>
      <c r="H51" s="1248"/>
      <c r="I51" s="1246"/>
      <c r="J51" s="1246"/>
      <c r="K51" s="1243"/>
      <c r="L51" s="1243"/>
      <c r="M51" s="1243"/>
      <c r="N51" s="1243"/>
      <c r="AM51" s="359"/>
      <c r="AN51" s="1244" t="s">
        <v>569</v>
      </c>
      <c r="AO51" s="1244"/>
      <c r="AP51" s="1244"/>
      <c r="AQ51" s="1244"/>
      <c r="AR51" s="1244"/>
      <c r="AS51" s="1244"/>
      <c r="AT51" s="1244"/>
      <c r="AU51" s="1244"/>
      <c r="AV51" s="1244"/>
      <c r="AW51" s="1244"/>
      <c r="AX51" s="1244"/>
      <c r="AY51" s="1244"/>
      <c r="AZ51" s="1244"/>
      <c r="BA51" s="1244"/>
      <c r="BB51" s="1244" t="s">
        <v>570</v>
      </c>
      <c r="BC51" s="1244"/>
      <c r="BD51" s="1244"/>
      <c r="BE51" s="1244"/>
      <c r="BF51" s="1244"/>
      <c r="BG51" s="1244"/>
      <c r="BH51" s="1244"/>
      <c r="BI51" s="1244"/>
      <c r="BJ51" s="1244"/>
      <c r="BK51" s="1244"/>
      <c r="BL51" s="1244"/>
      <c r="BM51" s="1244"/>
      <c r="BN51" s="1244"/>
      <c r="BO51" s="1244"/>
      <c r="BP51" s="1245"/>
      <c r="BQ51" s="1242"/>
      <c r="BR51" s="1242"/>
      <c r="BS51" s="1242"/>
      <c r="BT51" s="1242"/>
      <c r="BU51" s="1242"/>
      <c r="BV51" s="1242"/>
      <c r="BW51" s="1242"/>
      <c r="BX51" s="1242">
        <v>114.6</v>
      </c>
      <c r="BY51" s="1242"/>
      <c r="BZ51" s="1242"/>
      <c r="CA51" s="1242"/>
      <c r="CB51" s="1242"/>
      <c r="CC51" s="1242"/>
      <c r="CD51" s="1242"/>
      <c r="CE51" s="1242"/>
      <c r="CF51" s="1242">
        <v>99</v>
      </c>
      <c r="CG51" s="1242"/>
      <c r="CH51" s="1242"/>
      <c r="CI51" s="1242"/>
      <c r="CJ51" s="1242"/>
      <c r="CK51" s="1242"/>
      <c r="CL51" s="1242"/>
      <c r="CM51" s="1242"/>
      <c r="CN51" s="1242">
        <v>84.4</v>
      </c>
      <c r="CO51" s="1242"/>
      <c r="CP51" s="1242"/>
      <c r="CQ51" s="1242"/>
      <c r="CR51" s="1242"/>
      <c r="CS51" s="1242"/>
      <c r="CT51" s="1242"/>
      <c r="CU51" s="1242"/>
      <c r="CV51" s="1242">
        <v>83.6</v>
      </c>
      <c r="CW51" s="1242"/>
      <c r="CX51" s="1242"/>
      <c r="CY51" s="1242"/>
      <c r="CZ51" s="1242"/>
      <c r="DA51" s="1242"/>
      <c r="DB51" s="1242"/>
      <c r="DC51" s="1242"/>
    </row>
    <row r="52" spans="1:109" ht="12.75" x14ac:dyDescent="0.25">
      <c r="B52" s="259"/>
      <c r="G52" s="1248"/>
      <c r="H52" s="1248"/>
      <c r="I52" s="1246"/>
      <c r="J52" s="1246"/>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2.75" x14ac:dyDescent="0.25">
      <c r="A53" s="358"/>
      <c r="B53" s="259"/>
      <c r="G53" s="1248"/>
      <c r="H53" s="1248"/>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571</v>
      </c>
      <c r="BC53" s="1244"/>
      <c r="BD53" s="1244"/>
      <c r="BE53" s="1244"/>
      <c r="BF53" s="1244"/>
      <c r="BG53" s="1244"/>
      <c r="BH53" s="1244"/>
      <c r="BI53" s="1244"/>
      <c r="BJ53" s="1244"/>
      <c r="BK53" s="1244"/>
      <c r="BL53" s="1244"/>
      <c r="BM53" s="1244"/>
      <c r="BN53" s="1244"/>
      <c r="BO53" s="1244"/>
      <c r="BP53" s="1245"/>
      <c r="BQ53" s="1242"/>
      <c r="BR53" s="1242"/>
      <c r="BS53" s="1242"/>
      <c r="BT53" s="1242"/>
      <c r="BU53" s="1242"/>
      <c r="BV53" s="1242"/>
      <c r="BW53" s="1242"/>
      <c r="BX53" s="1242">
        <v>63.7</v>
      </c>
      <c r="BY53" s="1242"/>
      <c r="BZ53" s="1242"/>
      <c r="CA53" s="1242"/>
      <c r="CB53" s="1242"/>
      <c r="CC53" s="1242"/>
      <c r="CD53" s="1242"/>
      <c r="CE53" s="1242"/>
      <c r="CF53" s="1242">
        <v>65.2</v>
      </c>
      <c r="CG53" s="1242"/>
      <c r="CH53" s="1242"/>
      <c r="CI53" s="1242"/>
      <c r="CJ53" s="1242"/>
      <c r="CK53" s="1242"/>
      <c r="CL53" s="1242"/>
      <c r="CM53" s="1242"/>
      <c r="CN53" s="1242">
        <v>66.8</v>
      </c>
      <c r="CO53" s="1242"/>
      <c r="CP53" s="1242"/>
      <c r="CQ53" s="1242"/>
      <c r="CR53" s="1242"/>
      <c r="CS53" s="1242"/>
      <c r="CT53" s="1242"/>
      <c r="CU53" s="1242"/>
      <c r="CV53" s="1242">
        <v>67.8</v>
      </c>
      <c r="CW53" s="1242"/>
      <c r="CX53" s="1242"/>
      <c r="CY53" s="1242"/>
      <c r="CZ53" s="1242"/>
      <c r="DA53" s="1242"/>
      <c r="DB53" s="1242"/>
      <c r="DC53" s="1242"/>
    </row>
    <row r="54" spans="1:109" ht="12.75" x14ac:dyDescent="0.25">
      <c r="A54" s="358"/>
      <c r="B54" s="259"/>
      <c r="G54" s="1248"/>
      <c r="H54" s="1248"/>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2.75" x14ac:dyDescent="0.25">
      <c r="A55" s="358"/>
      <c r="B55" s="259"/>
      <c r="G55" s="1237"/>
      <c r="H55" s="1237"/>
      <c r="I55" s="1237"/>
      <c r="J55" s="1237"/>
      <c r="K55" s="1243"/>
      <c r="L55" s="1243"/>
      <c r="M55" s="1243"/>
      <c r="N55" s="1243"/>
      <c r="AN55" s="1241" t="s">
        <v>572</v>
      </c>
      <c r="AO55" s="1241"/>
      <c r="AP55" s="1241"/>
      <c r="AQ55" s="1241"/>
      <c r="AR55" s="1241"/>
      <c r="AS55" s="1241"/>
      <c r="AT55" s="1241"/>
      <c r="AU55" s="1241"/>
      <c r="AV55" s="1241"/>
      <c r="AW55" s="1241"/>
      <c r="AX55" s="1241"/>
      <c r="AY55" s="1241"/>
      <c r="AZ55" s="1241"/>
      <c r="BA55" s="1241"/>
      <c r="BB55" s="1244" t="s">
        <v>570</v>
      </c>
      <c r="BC55" s="1244"/>
      <c r="BD55" s="1244"/>
      <c r="BE55" s="1244"/>
      <c r="BF55" s="1244"/>
      <c r="BG55" s="1244"/>
      <c r="BH55" s="1244"/>
      <c r="BI55" s="1244"/>
      <c r="BJ55" s="1244"/>
      <c r="BK55" s="1244"/>
      <c r="BL55" s="1244"/>
      <c r="BM55" s="1244"/>
      <c r="BN55" s="1244"/>
      <c r="BO55" s="1244"/>
      <c r="BP55" s="1245"/>
      <c r="BQ55" s="1242"/>
      <c r="BR55" s="1242"/>
      <c r="BS55" s="1242"/>
      <c r="BT55" s="1242"/>
      <c r="BU55" s="1242"/>
      <c r="BV55" s="1242"/>
      <c r="BW55" s="1242"/>
      <c r="BX55" s="1242">
        <v>37.299999999999997</v>
      </c>
      <c r="BY55" s="1242"/>
      <c r="BZ55" s="1242"/>
      <c r="CA55" s="1242"/>
      <c r="CB55" s="1242"/>
      <c r="CC55" s="1242"/>
      <c r="CD55" s="1242"/>
      <c r="CE55" s="1242"/>
      <c r="CF55" s="1242">
        <v>25.4</v>
      </c>
      <c r="CG55" s="1242"/>
      <c r="CH55" s="1242"/>
      <c r="CI55" s="1242"/>
      <c r="CJ55" s="1242"/>
      <c r="CK55" s="1242"/>
      <c r="CL55" s="1242"/>
      <c r="CM55" s="1242"/>
      <c r="CN55" s="1242">
        <v>17.600000000000001</v>
      </c>
      <c r="CO55" s="1242"/>
      <c r="CP55" s="1242"/>
      <c r="CQ55" s="1242"/>
      <c r="CR55" s="1242"/>
      <c r="CS55" s="1242"/>
      <c r="CT55" s="1242"/>
      <c r="CU55" s="1242"/>
      <c r="CV55" s="1242">
        <v>17.2</v>
      </c>
      <c r="CW55" s="1242"/>
      <c r="CX55" s="1242"/>
      <c r="CY55" s="1242"/>
      <c r="CZ55" s="1242"/>
      <c r="DA55" s="1242"/>
      <c r="DB55" s="1242"/>
      <c r="DC55" s="1242"/>
    </row>
    <row r="56" spans="1:109" ht="12.75" x14ac:dyDescent="0.25">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2.75" x14ac:dyDescent="0.25">
      <c r="B57" s="362"/>
      <c r="G57" s="1237"/>
      <c r="H57" s="1237"/>
      <c r="I57" s="1247"/>
      <c r="J57" s="1247"/>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571</v>
      </c>
      <c r="BC57" s="1244"/>
      <c r="BD57" s="1244"/>
      <c r="BE57" s="1244"/>
      <c r="BF57" s="1244"/>
      <c r="BG57" s="1244"/>
      <c r="BH57" s="1244"/>
      <c r="BI57" s="1244"/>
      <c r="BJ57" s="1244"/>
      <c r="BK57" s="1244"/>
      <c r="BL57" s="1244"/>
      <c r="BM57" s="1244"/>
      <c r="BN57" s="1244"/>
      <c r="BO57" s="1244"/>
      <c r="BP57" s="1245"/>
      <c r="BQ57" s="1242"/>
      <c r="BR57" s="1242"/>
      <c r="BS57" s="1242"/>
      <c r="BT57" s="1242"/>
      <c r="BU57" s="1242"/>
      <c r="BV57" s="1242"/>
      <c r="BW57" s="1242"/>
      <c r="BX57" s="1242">
        <v>62</v>
      </c>
      <c r="BY57" s="1242"/>
      <c r="BZ57" s="1242"/>
      <c r="CA57" s="1242"/>
      <c r="CB57" s="1242"/>
      <c r="CC57" s="1242"/>
      <c r="CD57" s="1242"/>
      <c r="CE57" s="1242"/>
      <c r="CF57" s="1242">
        <v>63.2</v>
      </c>
      <c r="CG57" s="1242"/>
      <c r="CH57" s="1242"/>
      <c r="CI57" s="1242"/>
      <c r="CJ57" s="1242"/>
      <c r="CK57" s="1242"/>
      <c r="CL57" s="1242"/>
      <c r="CM57" s="1242"/>
      <c r="CN57" s="1242">
        <v>65.3</v>
      </c>
      <c r="CO57" s="1242"/>
      <c r="CP57" s="1242"/>
      <c r="CQ57" s="1242"/>
      <c r="CR57" s="1242"/>
      <c r="CS57" s="1242"/>
      <c r="CT57" s="1242"/>
      <c r="CU57" s="1242"/>
      <c r="CV57" s="1242">
        <v>66.900000000000006</v>
      </c>
      <c r="CW57" s="1242"/>
      <c r="CX57" s="1242"/>
      <c r="CY57" s="1242"/>
      <c r="CZ57" s="1242"/>
      <c r="DA57" s="1242"/>
      <c r="DB57" s="1242"/>
      <c r="DC57" s="1242"/>
      <c r="DD57" s="363"/>
      <c r="DE57" s="362"/>
    </row>
    <row r="58" spans="1:109" s="358" customFormat="1" ht="12.75" x14ac:dyDescent="0.25">
      <c r="A58" s="255"/>
      <c r="B58" s="362"/>
      <c r="G58" s="1237"/>
      <c r="H58" s="1237"/>
      <c r="I58" s="1247"/>
      <c r="J58" s="1247"/>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2.75"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2.75"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2.75"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2.75"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149999999999999" x14ac:dyDescent="0.25">
      <c r="B63" s="312" t="s">
        <v>573</v>
      </c>
    </row>
    <row r="64" spans="1:109" ht="12.75" x14ac:dyDescent="0.25">
      <c r="B64" s="259"/>
      <c r="G64" s="357"/>
      <c r="I64" s="369"/>
      <c r="J64" s="369"/>
      <c r="K64" s="369"/>
      <c r="L64" s="369"/>
      <c r="M64" s="369"/>
      <c r="N64" s="370"/>
      <c r="AM64" s="357"/>
      <c r="AN64" s="357" t="s">
        <v>566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5" customHeight="1" x14ac:dyDescent="0.25">
      <c r="B65" s="259"/>
      <c r="AN65" s="1228" t="s">
        <v>574</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2.75" x14ac:dyDescent="0.25">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2.75" x14ac:dyDescent="0.25">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2.75" x14ac:dyDescent="0.25">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2.75" x14ac:dyDescent="0.25">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2.75" x14ac:dyDescent="0.2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2.75" x14ac:dyDescent="0.25">
      <c r="B71" s="259"/>
      <c r="G71" s="374"/>
      <c r="I71" s="375"/>
      <c r="J71" s="372"/>
      <c r="K71" s="372"/>
      <c r="L71" s="373"/>
      <c r="M71" s="372"/>
      <c r="N71" s="373"/>
      <c r="AM71" s="374"/>
      <c r="AN71" s="255" t="s">
        <v>568</v>
      </c>
    </row>
    <row r="72" spans="2:107" ht="12.75" x14ac:dyDescent="0.25">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526</v>
      </c>
      <c r="BQ72" s="1241"/>
      <c r="BR72" s="1241"/>
      <c r="BS72" s="1241"/>
      <c r="BT72" s="1241"/>
      <c r="BU72" s="1241"/>
      <c r="BV72" s="1241"/>
      <c r="BW72" s="1241"/>
      <c r="BX72" s="1241" t="s">
        <v>527</v>
      </c>
      <c r="BY72" s="1241"/>
      <c r="BZ72" s="1241"/>
      <c r="CA72" s="1241"/>
      <c r="CB72" s="1241"/>
      <c r="CC72" s="1241"/>
      <c r="CD72" s="1241"/>
      <c r="CE72" s="1241"/>
      <c r="CF72" s="1241" t="s">
        <v>528</v>
      </c>
      <c r="CG72" s="1241"/>
      <c r="CH72" s="1241"/>
      <c r="CI72" s="1241"/>
      <c r="CJ72" s="1241"/>
      <c r="CK72" s="1241"/>
      <c r="CL72" s="1241"/>
      <c r="CM72" s="1241"/>
      <c r="CN72" s="1241" t="s">
        <v>529</v>
      </c>
      <c r="CO72" s="1241"/>
      <c r="CP72" s="1241"/>
      <c r="CQ72" s="1241"/>
      <c r="CR72" s="1241"/>
      <c r="CS72" s="1241"/>
      <c r="CT72" s="1241"/>
      <c r="CU72" s="1241"/>
      <c r="CV72" s="1241" t="s">
        <v>530</v>
      </c>
      <c r="CW72" s="1241"/>
      <c r="CX72" s="1241"/>
      <c r="CY72" s="1241"/>
      <c r="CZ72" s="1241"/>
      <c r="DA72" s="1241"/>
      <c r="DB72" s="1241"/>
      <c r="DC72" s="1241"/>
    </row>
    <row r="73" spans="2:107" ht="12.75" x14ac:dyDescent="0.25">
      <c r="B73" s="259"/>
      <c r="G73" s="1248"/>
      <c r="H73" s="1248"/>
      <c r="I73" s="1248"/>
      <c r="J73" s="1248"/>
      <c r="K73" s="1249"/>
      <c r="L73" s="1249"/>
      <c r="M73" s="1249"/>
      <c r="N73" s="1249"/>
      <c r="AM73" s="359"/>
      <c r="AN73" s="1244" t="s">
        <v>569</v>
      </c>
      <c r="AO73" s="1244"/>
      <c r="AP73" s="1244"/>
      <c r="AQ73" s="1244"/>
      <c r="AR73" s="1244"/>
      <c r="AS73" s="1244"/>
      <c r="AT73" s="1244"/>
      <c r="AU73" s="1244"/>
      <c r="AV73" s="1244"/>
      <c r="AW73" s="1244"/>
      <c r="AX73" s="1244"/>
      <c r="AY73" s="1244"/>
      <c r="AZ73" s="1244"/>
      <c r="BA73" s="1244"/>
      <c r="BB73" s="1244" t="s">
        <v>570</v>
      </c>
      <c r="BC73" s="1244"/>
      <c r="BD73" s="1244"/>
      <c r="BE73" s="1244"/>
      <c r="BF73" s="1244"/>
      <c r="BG73" s="1244"/>
      <c r="BH73" s="1244"/>
      <c r="BI73" s="1244"/>
      <c r="BJ73" s="1244"/>
      <c r="BK73" s="1244"/>
      <c r="BL73" s="1244"/>
      <c r="BM73" s="1244"/>
      <c r="BN73" s="1244"/>
      <c r="BO73" s="1244"/>
      <c r="BP73" s="1242">
        <v>123</v>
      </c>
      <c r="BQ73" s="1242"/>
      <c r="BR73" s="1242"/>
      <c r="BS73" s="1242"/>
      <c r="BT73" s="1242"/>
      <c r="BU73" s="1242"/>
      <c r="BV73" s="1242"/>
      <c r="BW73" s="1242"/>
      <c r="BX73" s="1242">
        <v>114.6</v>
      </c>
      <c r="BY73" s="1242"/>
      <c r="BZ73" s="1242"/>
      <c r="CA73" s="1242"/>
      <c r="CB73" s="1242"/>
      <c r="CC73" s="1242"/>
      <c r="CD73" s="1242"/>
      <c r="CE73" s="1242"/>
      <c r="CF73" s="1242">
        <v>99</v>
      </c>
      <c r="CG73" s="1242"/>
      <c r="CH73" s="1242"/>
      <c r="CI73" s="1242"/>
      <c r="CJ73" s="1242"/>
      <c r="CK73" s="1242"/>
      <c r="CL73" s="1242"/>
      <c r="CM73" s="1242"/>
      <c r="CN73" s="1242">
        <v>84.4</v>
      </c>
      <c r="CO73" s="1242"/>
      <c r="CP73" s="1242"/>
      <c r="CQ73" s="1242"/>
      <c r="CR73" s="1242"/>
      <c r="CS73" s="1242"/>
      <c r="CT73" s="1242"/>
      <c r="CU73" s="1242"/>
      <c r="CV73" s="1242">
        <v>83.6</v>
      </c>
      <c r="CW73" s="1242"/>
      <c r="CX73" s="1242"/>
      <c r="CY73" s="1242"/>
      <c r="CZ73" s="1242"/>
      <c r="DA73" s="1242"/>
      <c r="DB73" s="1242"/>
      <c r="DC73" s="1242"/>
    </row>
    <row r="74" spans="2:107" ht="12.75" x14ac:dyDescent="0.25">
      <c r="B74" s="259"/>
      <c r="G74" s="1248"/>
      <c r="H74" s="1248"/>
      <c r="I74" s="1248"/>
      <c r="J74" s="1248"/>
      <c r="K74" s="1249"/>
      <c r="L74" s="1249"/>
      <c r="M74" s="1249"/>
      <c r="N74" s="1249"/>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2.75" x14ac:dyDescent="0.25">
      <c r="B75" s="259"/>
      <c r="G75" s="1248"/>
      <c r="H75" s="1248"/>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575</v>
      </c>
      <c r="BC75" s="1244"/>
      <c r="BD75" s="1244"/>
      <c r="BE75" s="1244"/>
      <c r="BF75" s="1244"/>
      <c r="BG75" s="1244"/>
      <c r="BH75" s="1244"/>
      <c r="BI75" s="1244"/>
      <c r="BJ75" s="1244"/>
      <c r="BK75" s="1244"/>
      <c r="BL75" s="1244"/>
      <c r="BM75" s="1244"/>
      <c r="BN75" s="1244"/>
      <c r="BO75" s="1244"/>
      <c r="BP75" s="1242">
        <v>10.1</v>
      </c>
      <c r="BQ75" s="1242"/>
      <c r="BR75" s="1242"/>
      <c r="BS75" s="1242"/>
      <c r="BT75" s="1242"/>
      <c r="BU75" s="1242"/>
      <c r="BV75" s="1242"/>
      <c r="BW75" s="1242"/>
      <c r="BX75" s="1242">
        <v>9.3000000000000007</v>
      </c>
      <c r="BY75" s="1242"/>
      <c r="BZ75" s="1242"/>
      <c r="CA75" s="1242"/>
      <c r="CB75" s="1242"/>
      <c r="CC75" s="1242"/>
      <c r="CD75" s="1242"/>
      <c r="CE75" s="1242"/>
      <c r="CF75" s="1242">
        <v>9.1</v>
      </c>
      <c r="CG75" s="1242"/>
      <c r="CH75" s="1242"/>
      <c r="CI75" s="1242"/>
      <c r="CJ75" s="1242"/>
      <c r="CK75" s="1242"/>
      <c r="CL75" s="1242"/>
      <c r="CM75" s="1242"/>
      <c r="CN75" s="1242">
        <v>9.3000000000000007</v>
      </c>
      <c r="CO75" s="1242"/>
      <c r="CP75" s="1242"/>
      <c r="CQ75" s="1242"/>
      <c r="CR75" s="1242"/>
      <c r="CS75" s="1242"/>
      <c r="CT75" s="1242"/>
      <c r="CU75" s="1242"/>
      <c r="CV75" s="1242">
        <v>9.6999999999999993</v>
      </c>
      <c r="CW75" s="1242"/>
      <c r="CX75" s="1242"/>
      <c r="CY75" s="1242"/>
      <c r="CZ75" s="1242"/>
      <c r="DA75" s="1242"/>
      <c r="DB75" s="1242"/>
      <c r="DC75" s="1242"/>
    </row>
    <row r="76" spans="2:107" ht="12.75" x14ac:dyDescent="0.25">
      <c r="B76" s="259"/>
      <c r="G76" s="1248"/>
      <c r="H76" s="1248"/>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2.75" x14ac:dyDescent="0.25">
      <c r="B77" s="259"/>
      <c r="G77" s="1237"/>
      <c r="H77" s="1237"/>
      <c r="I77" s="1237"/>
      <c r="J77" s="1237"/>
      <c r="K77" s="1249"/>
      <c r="L77" s="1249"/>
      <c r="M77" s="1249"/>
      <c r="N77" s="1249"/>
      <c r="AN77" s="1241" t="s">
        <v>572</v>
      </c>
      <c r="AO77" s="1241"/>
      <c r="AP77" s="1241"/>
      <c r="AQ77" s="1241"/>
      <c r="AR77" s="1241"/>
      <c r="AS77" s="1241"/>
      <c r="AT77" s="1241"/>
      <c r="AU77" s="1241"/>
      <c r="AV77" s="1241"/>
      <c r="AW77" s="1241"/>
      <c r="AX77" s="1241"/>
      <c r="AY77" s="1241"/>
      <c r="AZ77" s="1241"/>
      <c r="BA77" s="1241"/>
      <c r="BB77" s="1244" t="s">
        <v>570</v>
      </c>
      <c r="BC77" s="1244"/>
      <c r="BD77" s="1244"/>
      <c r="BE77" s="1244"/>
      <c r="BF77" s="1244"/>
      <c r="BG77" s="1244"/>
      <c r="BH77" s="1244"/>
      <c r="BI77" s="1244"/>
      <c r="BJ77" s="1244"/>
      <c r="BK77" s="1244"/>
      <c r="BL77" s="1244"/>
      <c r="BM77" s="1244"/>
      <c r="BN77" s="1244"/>
      <c r="BO77" s="1244"/>
      <c r="BP77" s="1242">
        <v>49.7</v>
      </c>
      <c r="BQ77" s="1242"/>
      <c r="BR77" s="1242"/>
      <c r="BS77" s="1242"/>
      <c r="BT77" s="1242"/>
      <c r="BU77" s="1242"/>
      <c r="BV77" s="1242"/>
      <c r="BW77" s="1242"/>
      <c r="BX77" s="1242">
        <v>37.299999999999997</v>
      </c>
      <c r="BY77" s="1242"/>
      <c r="BZ77" s="1242"/>
      <c r="CA77" s="1242"/>
      <c r="CB77" s="1242"/>
      <c r="CC77" s="1242"/>
      <c r="CD77" s="1242"/>
      <c r="CE77" s="1242"/>
      <c r="CF77" s="1242">
        <v>25.4</v>
      </c>
      <c r="CG77" s="1242"/>
      <c r="CH77" s="1242"/>
      <c r="CI77" s="1242"/>
      <c r="CJ77" s="1242"/>
      <c r="CK77" s="1242"/>
      <c r="CL77" s="1242"/>
      <c r="CM77" s="1242"/>
      <c r="CN77" s="1242">
        <v>17.600000000000001</v>
      </c>
      <c r="CO77" s="1242"/>
      <c r="CP77" s="1242"/>
      <c r="CQ77" s="1242"/>
      <c r="CR77" s="1242"/>
      <c r="CS77" s="1242"/>
      <c r="CT77" s="1242"/>
      <c r="CU77" s="1242"/>
      <c r="CV77" s="1242">
        <v>17.2</v>
      </c>
      <c r="CW77" s="1242"/>
      <c r="CX77" s="1242"/>
      <c r="CY77" s="1242"/>
      <c r="CZ77" s="1242"/>
      <c r="DA77" s="1242"/>
      <c r="DB77" s="1242"/>
      <c r="DC77" s="1242"/>
    </row>
    <row r="78" spans="2:107" ht="12.75" x14ac:dyDescent="0.25">
      <c r="B78" s="259"/>
      <c r="G78" s="1237"/>
      <c r="H78" s="1237"/>
      <c r="I78" s="1237"/>
      <c r="J78" s="1237"/>
      <c r="K78" s="1249"/>
      <c r="L78" s="1249"/>
      <c r="M78" s="1249"/>
      <c r="N78" s="1249"/>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2.75" x14ac:dyDescent="0.25">
      <c r="B79" s="259"/>
      <c r="G79" s="1237"/>
      <c r="H79" s="1237"/>
      <c r="I79" s="1247"/>
      <c r="J79" s="1247"/>
      <c r="K79" s="1250"/>
      <c r="L79" s="1250"/>
      <c r="M79" s="1250"/>
      <c r="N79" s="1250"/>
      <c r="AN79" s="1241"/>
      <c r="AO79" s="1241"/>
      <c r="AP79" s="1241"/>
      <c r="AQ79" s="1241"/>
      <c r="AR79" s="1241"/>
      <c r="AS79" s="1241"/>
      <c r="AT79" s="1241"/>
      <c r="AU79" s="1241"/>
      <c r="AV79" s="1241"/>
      <c r="AW79" s="1241"/>
      <c r="AX79" s="1241"/>
      <c r="AY79" s="1241"/>
      <c r="AZ79" s="1241"/>
      <c r="BA79" s="1241"/>
      <c r="BB79" s="1244" t="s">
        <v>575</v>
      </c>
      <c r="BC79" s="1244"/>
      <c r="BD79" s="1244"/>
      <c r="BE79" s="1244"/>
      <c r="BF79" s="1244"/>
      <c r="BG79" s="1244"/>
      <c r="BH79" s="1244"/>
      <c r="BI79" s="1244"/>
      <c r="BJ79" s="1244"/>
      <c r="BK79" s="1244"/>
      <c r="BL79" s="1244"/>
      <c r="BM79" s="1244"/>
      <c r="BN79" s="1244"/>
      <c r="BO79" s="1244"/>
      <c r="BP79" s="1242">
        <v>9.1999999999999993</v>
      </c>
      <c r="BQ79" s="1242"/>
      <c r="BR79" s="1242"/>
      <c r="BS79" s="1242"/>
      <c r="BT79" s="1242"/>
      <c r="BU79" s="1242"/>
      <c r="BV79" s="1242"/>
      <c r="BW79" s="1242"/>
      <c r="BX79" s="1242">
        <v>8.6</v>
      </c>
      <c r="BY79" s="1242"/>
      <c r="BZ79" s="1242"/>
      <c r="CA79" s="1242"/>
      <c r="CB79" s="1242"/>
      <c r="CC79" s="1242"/>
      <c r="CD79" s="1242"/>
      <c r="CE79" s="1242"/>
      <c r="CF79" s="1242">
        <v>8.3000000000000007</v>
      </c>
      <c r="CG79" s="1242"/>
      <c r="CH79" s="1242"/>
      <c r="CI79" s="1242"/>
      <c r="CJ79" s="1242"/>
      <c r="CK79" s="1242"/>
      <c r="CL79" s="1242"/>
      <c r="CM79" s="1242"/>
      <c r="CN79" s="1242">
        <v>8.4</v>
      </c>
      <c r="CO79" s="1242"/>
      <c r="CP79" s="1242"/>
      <c r="CQ79" s="1242"/>
      <c r="CR79" s="1242"/>
      <c r="CS79" s="1242"/>
      <c r="CT79" s="1242"/>
      <c r="CU79" s="1242"/>
      <c r="CV79" s="1242">
        <v>8.6</v>
      </c>
      <c r="CW79" s="1242"/>
      <c r="CX79" s="1242"/>
      <c r="CY79" s="1242"/>
      <c r="CZ79" s="1242"/>
      <c r="DA79" s="1242"/>
      <c r="DB79" s="1242"/>
      <c r="DC79" s="1242"/>
    </row>
    <row r="80" spans="2:107" ht="12.75" x14ac:dyDescent="0.25">
      <c r="B80" s="259"/>
      <c r="G80" s="1237"/>
      <c r="H80" s="1237"/>
      <c r="I80" s="1247"/>
      <c r="J80" s="1247"/>
      <c r="K80" s="1250"/>
      <c r="L80" s="1250"/>
      <c r="M80" s="1250"/>
      <c r="N80" s="1250"/>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2.75" x14ac:dyDescent="0.25">
      <c r="B81" s="259"/>
    </row>
    <row r="82" spans="2:109" ht="16.149999999999999"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xRi0ySYX0RxmUl09UsSws35Wl/pPdH5j3Dyc55VXlH05fkhisGDs1gjWMFLlaJdrMpfDinTw1SoAZoaWDTNEbQ==" saltValue="pDN4Lr0Hhwk+aJKDLNVnS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279D3-E016-45C1-8443-20B7D5BF438E}">
  <sheetPr>
    <pageSetUpPr fitToPage="1"/>
  </sheetPr>
  <dimension ref="A1:DR125"/>
  <sheetViews>
    <sheetView showGridLines="0" zoomScaleNormal="100" zoomScaleSheetLayoutView="70" workbookViewId="0">
      <selection activeCell="CH11" sqref="CH11"/>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476</v>
      </c>
    </row>
  </sheetData>
  <sheetProtection algorithmName="SHA-512" hashValue="JpLlv05llnLcdXdM3sk8LST+KMib22KGBUejG5r60XqSReJMVCYYr8d5+viB90j525JZ2Wkestdks1xiDeUijw==" saltValue="OkA2DxmuL+zD4KKQulG2M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8319C-5486-4E9A-BB3B-9737F11BF064}">
  <sheetPr>
    <pageSetUpPr fitToPage="1"/>
  </sheetPr>
  <dimension ref="A1:DR125"/>
  <sheetViews>
    <sheetView showGridLines="0" zoomScaleNormal="100" zoomScaleSheetLayoutView="55" workbookViewId="0">
      <selection activeCell="AA69" sqref="AA69"/>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476</v>
      </c>
    </row>
  </sheetData>
  <sheetProtection algorithmName="SHA-512" hashValue="KcBRSiceFy+QcJNNCPHys61HflmejTIa27jpEwT6R+2qtdere8ILioWWZS9z2nS3RjjC5ZkzHuZoJksdSu7b0Q==" saltValue="s1mI0YP1BuCuEz+S3CLGx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98437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50</v>
      </c>
      <c r="E2" s="147"/>
      <c r="F2" s="148" t="s">
        <v>525</v>
      </c>
      <c r="G2" s="149"/>
      <c r="H2" s="150"/>
    </row>
    <row r="3" spans="1:8" x14ac:dyDescent="0.25">
      <c r="A3" s="146" t="s">
        <v>518</v>
      </c>
      <c r="B3" s="151"/>
      <c r="C3" s="152"/>
      <c r="D3" s="153">
        <v>28312</v>
      </c>
      <c r="E3" s="154"/>
      <c r="F3" s="155">
        <v>74581</v>
      </c>
      <c r="G3" s="156"/>
      <c r="H3" s="157"/>
    </row>
    <row r="4" spans="1:8" x14ac:dyDescent="0.25">
      <c r="A4" s="158"/>
      <c r="B4" s="159"/>
      <c r="C4" s="160"/>
      <c r="D4" s="161">
        <v>15235</v>
      </c>
      <c r="E4" s="162"/>
      <c r="F4" s="163">
        <v>41563</v>
      </c>
      <c r="G4" s="164"/>
      <c r="H4" s="165"/>
    </row>
    <row r="5" spans="1:8" x14ac:dyDescent="0.25">
      <c r="A5" s="146" t="s">
        <v>520</v>
      </c>
      <c r="B5" s="151"/>
      <c r="C5" s="152"/>
      <c r="D5" s="153">
        <v>27630</v>
      </c>
      <c r="E5" s="154"/>
      <c r="F5" s="155">
        <v>76347</v>
      </c>
      <c r="G5" s="156"/>
      <c r="H5" s="157"/>
    </row>
    <row r="6" spans="1:8" x14ac:dyDescent="0.25">
      <c r="A6" s="158"/>
      <c r="B6" s="159"/>
      <c r="C6" s="160"/>
      <c r="D6" s="161">
        <v>18752</v>
      </c>
      <c r="E6" s="162"/>
      <c r="F6" s="163">
        <v>41762</v>
      </c>
      <c r="G6" s="164"/>
      <c r="H6" s="165"/>
    </row>
    <row r="7" spans="1:8" x14ac:dyDescent="0.25">
      <c r="A7" s="146" t="s">
        <v>521</v>
      </c>
      <c r="B7" s="151"/>
      <c r="C7" s="152"/>
      <c r="D7" s="153">
        <v>32449</v>
      </c>
      <c r="E7" s="154"/>
      <c r="F7" s="155">
        <v>69604</v>
      </c>
      <c r="G7" s="156"/>
      <c r="H7" s="157"/>
    </row>
    <row r="8" spans="1:8" x14ac:dyDescent="0.25">
      <c r="A8" s="158"/>
      <c r="B8" s="159"/>
      <c r="C8" s="160"/>
      <c r="D8" s="161">
        <v>22949</v>
      </c>
      <c r="E8" s="162"/>
      <c r="F8" s="163">
        <v>36247</v>
      </c>
      <c r="G8" s="164"/>
      <c r="H8" s="165"/>
    </row>
    <row r="9" spans="1:8" x14ac:dyDescent="0.25">
      <c r="A9" s="146" t="s">
        <v>522</v>
      </c>
      <c r="B9" s="151"/>
      <c r="C9" s="152"/>
      <c r="D9" s="153">
        <v>52941</v>
      </c>
      <c r="E9" s="154"/>
      <c r="F9" s="155">
        <v>68410</v>
      </c>
      <c r="G9" s="156"/>
      <c r="H9" s="157"/>
    </row>
    <row r="10" spans="1:8" x14ac:dyDescent="0.25">
      <c r="A10" s="158"/>
      <c r="B10" s="159"/>
      <c r="C10" s="160"/>
      <c r="D10" s="161">
        <v>40907</v>
      </c>
      <c r="E10" s="162"/>
      <c r="F10" s="163">
        <v>35086</v>
      </c>
      <c r="G10" s="164"/>
      <c r="H10" s="165"/>
    </row>
    <row r="11" spans="1:8" x14ac:dyDescent="0.25">
      <c r="A11" s="146" t="s">
        <v>523</v>
      </c>
      <c r="B11" s="151"/>
      <c r="C11" s="152"/>
      <c r="D11" s="153">
        <v>50241</v>
      </c>
      <c r="E11" s="154"/>
      <c r="F11" s="155">
        <v>73019</v>
      </c>
      <c r="G11" s="156"/>
      <c r="H11" s="157"/>
    </row>
    <row r="12" spans="1:8" x14ac:dyDescent="0.25">
      <c r="A12" s="158"/>
      <c r="B12" s="159"/>
      <c r="C12" s="166"/>
      <c r="D12" s="161">
        <v>42502</v>
      </c>
      <c r="E12" s="162"/>
      <c r="F12" s="163">
        <v>39427</v>
      </c>
      <c r="G12" s="164"/>
      <c r="H12" s="165"/>
    </row>
    <row r="13" spans="1:8" x14ac:dyDescent="0.25">
      <c r="A13" s="146"/>
      <c r="B13" s="151"/>
      <c r="C13" s="152"/>
      <c r="D13" s="153">
        <v>38315</v>
      </c>
      <c r="E13" s="154"/>
      <c r="F13" s="155">
        <v>72392</v>
      </c>
      <c r="G13" s="167"/>
      <c r="H13" s="157"/>
    </row>
    <row r="14" spans="1:8" x14ac:dyDescent="0.25">
      <c r="A14" s="158"/>
      <c r="B14" s="159"/>
      <c r="C14" s="160"/>
      <c r="D14" s="161">
        <v>28069</v>
      </c>
      <c r="E14" s="162"/>
      <c r="F14" s="163">
        <v>38817</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1.54</v>
      </c>
      <c r="C19" s="168">
        <f>ROUND(VALUE(SUBSTITUTE(実質収支比率等に係る経年分析!G$48,"▲","-")),2)</f>
        <v>7.56</v>
      </c>
      <c r="D19" s="168">
        <f>ROUND(VALUE(SUBSTITUTE(実質収支比率等に係る経年分析!H$48,"▲","-")),2)</f>
        <v>13.43</v>
      </c>
      <c r="E19" s="168">
        <f>ROUND(VALUE(SUBSTITUTE(実質収支比率等に係る経年分析!I$48,"▲","-")),2)</f>
        <v>8.56</v>
      </c>
      <c r="F19" s="168">
        <f>ROUND(VALUE(SUBSTITUTE(実質収支比率等に係る経年分析!J$48,"▲","-")),2)</f>
        <v>8.23</v>
      </c>
    </row>
    <row r="20" spans="1:11" x14ac:dyDescent="0.25">
      <c r="A20" s="168" t="s">
        <v>53</v>
      </c>
      <c r="B20" s="168">
        <f>ROUND(VALUE(SUBSTITUTE(実質収支比率等に係る経年分析!F$47,"▲","-")),2)</f>
        <v>0.19</v>
      </c>
      <c r="C20" s="168">
        <f>ROUND(VALUE(SUBSTITUTE(実質収支比率等に係る経年分析!G$47,"▲","-")),2)</f>
        <v>1</v>
      </c>
      <c r="D20" s="168">
        <f>ROUND(VALUE(SUBSTITUTE(実質収支比率等に係る経年分析!H$47,"▲","-")),2)</f>
        <v>5.45</v>
      </c>
      <c r="E20" s="168">
        <f>ROUND(VALUE(SUBSTITUTE(実質収支比率等に係る経年分析!I$47,"▲","-")),2)</f>
        <v>14.53</v>
      </c>
      <c r="F20" s="168">
        <f>ROUND(VALUE(SUBSTITUTE(実質収支比率等に係る経年分析!J$47,"▲","-")),2)</f>
        <v>17.47</v>
      </c>
    </row>
    <row r="21" spans="1:11" x14ac:dyDescent="0.25">
      <c r="A21" s="168" t="s">
        <v>54</v>
      </c>
      <c r="B21" s="168">
        <f>IF(ISNUMBER(VALUE(SUBSTITUTE(実質収支比率等に係る経年分析!F$49,"▲","-"))),ROUND(VALUE(SUBSTITUTE(実質収支比率等に係る経年分析!F$49,"▲","-")),2),NA())</f>
        <v>1.2</v>
      </c>
      <c r="C21" s="168">
        <f>IF(ISNUMBER(VALUE(SUBSTITUTE(実質収支比率等に係る経年分析!G$49,"▲","-"))),ROUND(VALUE(SUBSTITUTE(実質収支比率等に係る経年分析!G$49,"▲","-")),2),NA())</f>
        <v>6.89</v>
      </c>
      <c r="D21" s="168">
        <f>IF(ISNUMBER(VALUE(SUBSTITUTE(実質収支比率等に係る経年分析!H$49,"▲","-"))),ROUND(VALUE(SUBSTITUTE(実質収支比率等に係る経年分析!H$49,"▲","-")),2),NA())</f>
        <v>10.72</v>
      </c>
      <c r="E21" s="168">
        <f>IF(ISNUMBER(VALUE(SUBSTITUTE(実質収支比率等に係る経年分析!I$49,"▲","-"))),ROUND(VALUE(SUBSTITUTE(実質収支比率等に係る経年分析!I$49,"▲","-")),2),NA())</f>
        <v>3.7</v>
      </c>
      <c r="F21" s="168">
        <f>IF(ISNUMBER(VALUE(SUBSTITUTE(実質収支比率等に係る経年分析!J$49,"▲","-"))),ROUND(VALUE(SUBSTITUTE(実質収支比率等に係る経年分析!J$49,"▲","-")),2),NA())</f>
        <v>2.57</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str">
        <f>IF(連結実質赤字比率に係る赤字・黒字の構成分析!C$41="",NA(),連結実質赤字比率に係る赤字・黒字の構成分析!C$41)</f>
        <v>在宅介護サービス事業特別会計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0.06</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2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7.0000000000000007E-2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7.0000000000000007E-2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0.09</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0.09</v>
      </c>
    </row>
    <row r="31" spans="1:11" x14ac:dyDescent="0.25">
      <c r="A31" s="169" t="str">
        <f>IF(連結実質赤字比率に係る赤字・黒字の構成分析!C$39="",NA(),連結実質赤字比率に係る赤字・黒字の構成分析!C$39)</f>
        <v>介護保険特別会計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1.43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2.6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3.29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3.97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0.36</v>
      </c>
    </row>
    <row r="32" spans="1:11" x14ac:dyDescent="0.25">
      <c r="A32" s="169" t="str">
        <f>IF(連結実質赤字比率に係る赤字・黒字の構成分析!C$38="",NA(),連結実質赤字比率に係る赤字・黒字の構成分析!C$38)</f>
        <v>下水道事業特別会計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7.0000000000000007E-2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7.0000000000000007E-2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7.0000000000000007E-2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0.59</v>
      </c>
    </row>
    <row r="33" spans="1:16" x14ac:dyDescent="0.25">
      <c r="A33" s="169" t="str">
        <f>IF(連結実質赤字比率に係る赤字・黒字の構成分析!C$37="",NA(),連結実質赤字比率に係る赤字・黒字の構成分析!C$37)</f>
        <v>宅地造成事業特別会計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1.56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1.46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1.48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1.25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1.23</v>
      </c>
    </row>
    <row r="34" spans="1:16" x14ac:dyDescent="0.25">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0.88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1.22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1.77</v>
      </c>
    </row>
    <row r="35" spans="1:16" x14ac:dyDescent="0.25">
      <c r="A35" s="169" t="str">
        <f>IF(連結実質赤字比率に係る赤字・黒字の構成分析!C$35="",NA(),連結実質赤字比率に係る赤字・黒字の構成分析!C$35)</f>
        <v>国民健康保険特別会計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0.37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3.39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2.95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3.24</v>
      </c>
    </row>
    <row r="36" spans="1:16" x14ac:dyDescent="0.2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1.54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7.56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13.42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8.5500000000000007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8.2200000000000006</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1100</v>
      </c>
      <c r="E42" s="170"/>
      <c r="F42" s="170"/>
      <c r="G42" s="170">
        <f>'実質公債費比率（分子）の構造'!L$52</f>
        <v>1104</v>
      </c>
      <c r="H42" s="170"/>
      <c r="I42" s="170"/>
      <c r="J42" s="170">
        <f>'実質公債費比率（分子）の構造'!M$52</f>
        <v>1106</v>
      </c>
      <c r="K42" s="170"/>
      <c r="L42" s="170"/>
      <c r="M42" s="170">
        <f>'実質公債費比率（分子）の構造'!N$52</f>
        <v>1094</v>
      </c>
      <c r="N42" s="170"/>
      <c r="O42" s="170"/>
      <c r="P42" s="170">
        <f>'実質公債費比率（分子）の構造'!O$52</f>
        <v>1042</v>
      </c>
    </row>
    <row r="43" spans="1:16" x14ac:dyDescent="0.25">
      <c r="A43" s="170" t="s">
        <v>16</v>
      </c>
      <c r="B43" s="170">
        <f>'実質公債費比率（分子）の構造'!K$51</f>
        <v>1</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5">
      <c r="A44" s="170" t="s">
        <v>62</v>
      </c>
      <c r="B44" s="170">
        <f>'実質公債費比率（分子）の構造'!K$50</f>
        <v>17</v>
      </c>
      <c r="C44" s="170"/>
      <c r="D44" s="170"/>
      <c r="E44" s="170">
        <f>'実質公債費比率（分子）の構造'!L$50</f>
        <v>56</v>
      </c>
      <c r="F44" s="170"/>
      <c r="G44" s="170"/>
      <c r="H44" s="170">
        <f>'実質公債費比率（分子）の構造'!M$50</f>
        <v>64</v>
      </c>
      <c r="I44" s="170"/>
      <c r="J44" s="170"/>
      <c r="K44" s="170">
        <f>'実質公債費比率（分子）の構造'!N$50</f>
        <v>67</v>
      </c>
      <c r="L44" s="170"/>
      <c r="M44" s="170"/>
      <c r="N44" s="170">
        <f>'実質公債費比率（分子）の構造'!O$50</f>
        <v>62</v>
      </c>
      <c r="O44" s="170"/>
      <c r="P44" s="170"/>
    </row>
    <row r="45" spans="1:16" x14ac:dyDescent="0.25">
      <c r="A45" s="170" t="s">
        <v>63</v>
      </c>
      <c r="B45" s="170">
        <f>'実質公債費比率（分子）の構造'!K$49</f>
        <v>19</v>
      </c>
      <c r="C45" s="170"/>
      <c r="D45" s="170"/>
      <c r="E45" s="170">
        <f>'実質公債費比率（分子）の構造'!L$49</f>
        <v>17</v>
      </c>
      <c r="F45" s="170"/>
      <c r="G45" s="170"/>
      <c r="H45" s="170">
        <f>'実質公債費比率（分子）の構造'!M$49</f>
        <v>22</v>
      </c>
      <c r="I45" s="170"/>
      <c r="J45" s="170"/>
      <c r="K45" s="170">
        <f>'実質公債費比率（分子）の構造'!N$49</f>
        <v>24</v>
      </c>
      <c r="L45" s="170"/>
      <c r="M45" s="170"/>
      <c r="N45" s="170">
        <f>'実質公債費比率（分子）の構造'!O$49</f>
        <v>29</v>
      </c>
      <c r="O45" s="170"/>
      <c r="P45" s="170"/>
    </row>
    <row r="46" spans="1:16" x14ac:dyDescent="0.25">
      <c r="A46" s="170" t="s">
        <v>64</v>
      </c>
      <c r="B46" s="170">
        <f>'実質公債費比率（分子）の構造'!K$48</f>
        <v>672</v>
      </c>
      <c r="C46" s="170"/>
      <c r="D46" s="170"/>
      <c r="E46" s="170">
        <f>'実質公債費比率（分子）の構造'!L$48</f>
        <v>662</v>
      </c>
      <c r="F46" s="170"/>
      <c r="G46" s="170"/>
      <c r="H46" s="170">
        <f>'実質公債費比率（分子）の構造'!M$48</f>
        <v>655</v>
      </c>
      <c r="I46" s="170"/>
      <c r="J46" s="170"/>
      <c r="K46" s="170">
        <f>'実質公債費比率（分子）の構造'!N$48</f>
        <v>665</v>
      </c>
      <c r="L46" s="170"/>
      <c r="M46" s="170"/>
      <c r="N46" s="170">
        <f>'実質公債費比率（分子）の構造'!O$48</f>
        <v>720</v>
      </c>
      <c r="O46" s="170"/>
      <c r="P46" s="170"/>
    </row>
    <row r="47" spans="1:16" x14ac:dyDescent="0.2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66</v>
      </c>
      <c r="B49" s="170">
        <f>'実質公債費比率（分子）の構造'!K$45</f>
        <v>915</v>
      </c>
      <c r="C49" s="170"/>
      <c r="D49" s="170"/>
      <c r="E49" s="170">
        <f>'実質公債費比率（分子）の構造'!L$45</f>
        <v>964</v>
      </c>
      <c r="F49" s="170"/>
      <c r="G49" s="170"/>
      <c r="H49" s="170">
        <f>'実質公債費比率（分子）の構造'!M$45</f>
        <v>958</v>
      </c>
      <c r="I49" s="170"/>
      <c r="J49" s="170"/>
      <c r="K49" s="170">
        <f>'実質公債費比率（分子）の構造'!N$45</f>
        <v>946</v>
      </c>
      <c r="L49" s="170"/>
      <c r="M49" s="170"/>
      <c r="N49" s="170">
        <f>'実質公債費比率（分子）の構造'!O$45</f>
        <v>914</v>
      </c>
      <c r="O49" s="170"/>
      <c r="P49" s="170"/>
    </row>
    <row r="50" spans="1:16" x14ac:dyDescent="0.25">
      <c r="A50" s="170" t="s">
        <v>67</v>
      </c>
      <c r="B50" s="170" t="e">
        <f>NA()</f>
        <v>#N/A</v>
      </c>
      <c r="C50" s="170">
        <f>IF(ISNUMBER('実質公債費比率（分子）の構造'!K$53),'実質公債費比率（分子）の構造'!K$53,NA())</f>
        <v>524</v>
      </c>
      <c r="D50" s="170" t="e">
        <f>NA()</f>
        <v>#N/A</v>
      </c>
      <c r="E50" s="170" t="e">
        <f>NA()</f>
        <v>#N/A</v>
      </c>
      <c r="F50" s="170">
        <f>IF(ISNUMBER('実質公債費比率（分子）の構造'!L$53),'実質公債費比率（分子）の構造'!L$53,NA())</f>
        <v>595</v>
      </c>
      <c r="G50" s="170" t="e">
        <f>NA()</f>
        <v>#N/A</v>
      </c>
      <c r="H50" s="170" t="e">
        <f>NA()</f>
        <v>#N/A</v>
      </c>
      <c r="I50" s="170">
        <f>IF(ISNUMBER('実質公債費比率（分子）の構造'!M$53),'実質公債費比率（分子）の構造'!M$53,NA())</f>
        <v>593</v>
      </c>
      <c r="J50" s="170" t="e">
        <f>NA()</f>
        <v>#N/A</v>
      </c>
      <c r="K50" s="170" t="e">
        <f>NA()</f>
        <v>#N/A</v>
      </c>
      <c r="L50" s="170">
        <f>IF(ISNUMBER('実質公債費比率（分子）の構造'!N$53),'実質公債費比率（分子）の構造'!N$53,NA())</f>
        <v>608</v>
      </c>
      <c r="M50" s="170" t="e">
        <f>NA()</f>
        <v>#N/A</v>
      </c>
      <c r="N50" s="170" t="e">
        <f>NA()</f>
        <v>#N/A</v>
      </c>
      <c r="O50" s="170">
        <f>IF(ISNUMBER('実質公債費比率（分子）の構造'!O$53),'実質公債費比率（分子）の構造'!O$53,NA())</f>
        <v>683</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12228</v>
      </c>
      <c r="E56" s="169"/>
      <c r="F56" s="169"/>
      <c r="G56" s="169">
        <f>'将来負担比率（分子）の構造'!J$52</f>
        <v>11969</v>
      </c>
      <c r="H56" s="169"/>
      <c r="I56" s="169"/>
      <c r="J56" s="169">
        <f>'将来負担比率（分子）の構造'!K$52</f>
        <v>11624</v>
      </c>
      <c r="K56" s="169"/>
      <c r="L56" s="169"/>
      <c r="M56" s="169">
        <f>'将来負担比率（分子）の構造'!L$52</f>
        <v>11740</v>
      </c>
      <c r="N56" s="169"/>
      <c r="O56" s="169"/>
      <c r="P56" s="169">
        <f>'将来負担比率（分子）の構造'!M$52</f>
        <v>11543</v>
      </c>
    </row>
    <row r="57" spans="1:16" x14ac:dyDescent="0.25">
      <c r="A57" s="169" t="s">
        <v>42</v>
      </c>
      <c r="B57" s="169"/>
      <c r="C57" s="169"/>
      <c r="D57" s="169">
        <f>'将来負担比率（分子）の構造'!I$51</f>
        <v>1711</v>
      </c>
      <c r="E57" s="169"/>
      <c r="F57" s="169"/>
      <c r="G57" s="169">
        <f>'将来負担比率（分子）の構造'!J$51</f>
        <v>1541</v>
      </c>
      <c r="H57" s="169"/>
      <c r="I57" s="169"/>
      <c r="J57" s="169">
        <f>'将来負担比率（分子）の構造'!K$51</f>
        <v>1442</v>
      </c>
      <c r="K57" s="169"/>
      <c r="L57" s="169"/>
      <c r="M57" s="169">
        <f>'将来負担比率（分子）の構造'!L$51</f>
        <v>1370</v>
      </c>
      <c r="N57" s="169"/>
      <c r="O57" s="169"/>
      <c r="P57" s="169">
        <f>'将来負担比率（分子）の構造'!M$51</f>
        <v>1266</v>
      </c>
    </row>
    <row r="58" spans="1:16" x14ac:dyDescent="0.25">
      <c r="A58" s="169" t="s">
        <v>41</v>
      </c>
      <c r="B58" s="169"/>
      <c r="C58" s="169"/>
      <c r="D58" s="169">
        <f>'将来負担比率（分子）の構造'!I$50</f>
        <v>76</v>
      </c>
      <c r="E58" s="169"/>
      <c r="F58" s="169"/>
      <c r="G58" s="169">
        <f>'将来負担比率（分子）の構造'!J$50</f>
        <v>154</v>
      </c>
      <c r="H58" s="169"/>
      <c r="I58" s="169"/>
      <c r="J58" s="169">
        <f>'将来負担比率（分子）の構造'!K$50</f>
        <v>794</v>
      </c>
      <c r="K58" s="169"/>
      <c r="L58" s="169"/>
      <c r="M58" s="169">
        <f>'将来負担比率（分子）の構造'!L$50</f>
        <v>1690</v>
      </c>
      <c r="N58" s="169"/>
      <c r="O58" s="169"/>
      <c r="P58" s="169">
        <f>'将来負担比率（分子）の構造'!M$50</f>
        <v>2135</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f>'将来負担比率（分子）の構造'!I$46</f>
        <v>15</v>
      </c>
      <c r="C61" s="169"/>
      <c r="D61" s="169"/>
      <c r="E61" s="169">
        <f>'将来負担比率（分子）の構造'!J$46</f>
        <v>6</v>
      </c>
      <c r="F61" s="169"/>
      <c r="G61" s="169"/>
      <c r="H61" s="169">
        <f>'将来負担比率（分子）の構造'!K$46</f>
        <v>17</v>
      </c>
      <c r="I61" s="169"/>
      <c r="J61" s="169"/>
      <c r="K61" s="169">
        <f>'将来負担比率（分子）の構造'!L$46</f>
        <v>11</v>
      </c>
      <c r="L61" s="169"/>
      <c r="M61" s="169"/>
      <c r="N61" s="169">
        <f>'将来負担比率（分子）の構造'!M$46</f>
        <v>13</v>
      </c>
      <c r="O61" s="169"/>
      <c r="P61" s="169"/>
    </row>
    <row r="62" spans="1:16" x14ac:dyDescent="0.25">
      <c r="A62" s="169" t="s">
        <v>35</v>
      </c>
      <c r="B62" s="169">
        <f>'将来負担比率（分子）の構造'!I$45</f>
        <v>1904</v>
      </c>
      <c r="C62" s="169"/>
      <c r="D62" s="169"/>
      <c r="E62" s="169">
        <f>'将来負担比率（分子）の構造'!J$45</f>
        <v>1837</v>
      </c>
      <c r="F62" s="169"/>
      <c r="G62" s="169"/>
      <c r="H62" s="169">
        <f>'将来負担比率（分子）の構造'!K$45</f>
        <v>1886</v>
      </c>
      <c r="I62" s="169"/>
      <c r="J62" s="169"/>
      <c r="K62" s="169">
        <f>'将来負担比率（分子）の構造'!L$45</f>
        <v>1918</v>
      </c>
      <c r="L62" s="169"/>
      <c r="M62" s="169"/>
      <c r="N62" s="169">
        <f>'将来負担比率（分子）の構造'!M$45</f>
        <v>1958</v>
      </c>
      <c r="O62" s="169"/>
      <c r="P62" s="169"/>
    </row>
    <row r="63" spans="1:16" x14ac:dyDescent="0.25">
      <c r="A63" s="169" t="s">
        <v>34</v>
      </c>
      <c r="B63" s="169">
        <f>'将来負担比率（分子）の構造'!I$44</f>
        <v>348</v>
      </c>
      <c r="C63" s="169"/>
      <c r="D63" s="169"/>
      <c r="E63" s="169">
        <f>'将来負担比率（分子）の構造'!J$44</f>
        <v>347</v>
      </c>
      <c r="F63" s="169"/>
      <c r="G63" s="169"/>
      <c r="H63" s="169">
        <f>'将来負担比率（分子）の構造'!K$44</f>
        <v>335</v>
      </c>
      <c r="I63" s="169"/>
      <c r="J63" s="169"/>
      <c r="K63" s="169">
        <f>'将来負担比率（分子）の構造'!L$44</f>
        <v>311</v>
      </c>
      <c r="L63" s="169"/>
      <c r="M63" s="169"/>
      <c r="N63" s="169">
        <f>'将来負担比率（分子）の構造'!M$44</f>
        <v>363</v>
      </c>
      <c r="O63" s="169"/>
      <c r="P63" s="169"/>
    </row>
    <row r="64" spans="1:16" x14ac:dyDescent="0.25">
      <c r="A64" s="169" t="s">
        <v>33</v>
      </c>
      <c r="B64" s="169">
        <f>'将来負担比率（分子）の構造'!I$43</f>
        <v>9103</v>
      </c>
      <c r="C64" s="169"/>
      <c r="D64" s="169"/>
      <c r="E64" s="169">
        <f>'将来負担比率（分子）の構造'!J$43</f>
        <v>8831</v>
      </c>
      <c r="F64" s="169"/>
      <c r="G64" s="169"/>
      <c r="H64" s="169">
        <f>'将来負担比率（分子）の構造'!K$43</f>
        <v>8462</v>
      </c>
      <c r="I64" s="169"/>
      <c r="J64" s="169"/>
      <c r="K64" s="169">
        <f>'将来負担比率（分子）の構造'!L$43</f>
        <v>8105</v>
      </c>
      <c r="L64" s="169"/>
      <c r="M64" s="169"/>
      <c r="N64" s="169">
        <f>'将来負担比率（分子）の構造'!M$43</f>
        <v>7954</v>
      </c>
      <c r="O64" s="169"/>
      <c r="P64" s="169"/>
    </row>
    <row r="65" spans="1:16" x14ac:dyDescent="0.25">
      <c r="A65" s="169" t="s">
        <v>32</v>
      </c>
      <c r="B65" s="169">
        <f>'将来負担比率（分子）の構造'!I$42</f>
        <v>683</v>
      </c>
      <c r="C65" s="169"/>
      <c r="D65" s="169"/>
      <c r="E65" s="169">
        <f>'将来負担比率（分子）の構造'!J$42</f>
        <v>643</v>
      </c>
      <c r="F65" s="169"/>
      <c r="G65" s="169"/>
      <c r="H65" s="169">
        <f>'将来負担比率（分子）の構造'!K$42</f>
        <v>592</v>
      </c>
      <c r="I65" s="169"/>
      <c r="J65" s="169"/>
      <c r="K65" s="169">
        <f>'将来負担比率（分子）の構造'!L$42</f>
        <v>535</v>
      </c>
      <c r="L65" s="169"/>
      <c r="M65" s="169"/>
      <c r="N65" s="169">
        <f>'将来負担比率（分子）の構造'!M$42</f>
        <v>481</v>
      </c>
      <c r="O65" s="169"/>
      <c r="P65" s="169"/>
    </row>
    <row r="66" spans="1:16" x14ac:dyDescent="0.25">
      <c r="A66" s="169" t="s">
        <v>31</v>
      </c>
      <c r="B66" s="169">
        <f>'将来負担比率（分子）の構造'!I$41</f>
        <v>9330</v>
      </c>
      <c r="C66" s="169"/>
      <c r="D66" s="169"/>
      <c r="E66" s="169">
        <f>'将来負担比率（分子）の構造'!J$41</f>
        <v>9145</v>
      </c>
      <c r="F66" s="169"/>
      <c r="G66" s="169"/>
      <c r="H66" s="169">
        <f>'将来負担比率（分子）の構造'!K$41</f>
        <v>9077</v>
      </c>
      <c r="I66" s="169"/>
      <c r="J66" s="169"/>
      <c r="K66" s="169">
        <f>'将来負担比率（分子）の構造'!L$41</f>
        <v>9309</v>
      </c>
      <c r="L66" s="169"/>
      <c r="M66" s="169"/>
      <c r="N66" s="169">
        <f>'将来負担比率（分子）の構造'!M$41</f>
        <v>9545</v>
      </c>
      <c r="O66" s="169"/>
      <c r="P66" s="169"/>
    </row>
    <row r="67" spans="1:16" x14ac:dyDescent="0.25">
      <c r="A67" s="169" t="s">
        <v>71</v>
      </c>
      <c r="B67" s="169" t="e">
        <f>NA()</f>
        <v>#N/A</v>
      </c>
      <c r="C67" s="169">
        <f>IF(ISNUMBER('将来負担比率（分子）の構造'!I$53), IF('将来負担比率（分子）の構造'!I$53 &lt; 0, 0, '将来負担比率（分子）の構造'!I$53), NA())</f>
        <v>7367</v>
      </c>
      <c r="D67" s="169" t="e">
        <f>NA()</f>
        <v>#N/A</v>
      </c>
      <c r="E67" s="169" t="e">
        <f>NA()</f>
        <v>#N/A</v>
      </c>
      <c r="F67" s="169">
        <f>IF(ISNUMBER('将来負担比率（分子）の構造'!J$53), IF('将来負担比率（分子）の構造'!J$53 &lt; 0, 0, '将来負担比率（分子）の構造'!J$53), NA())</f>
        <v>7145</v>
      </c>
      <c r="G67" s="169" t="e">
        <f>NA()</f>
        <v>#N/A</v>
      </c>
      <c r="H67" s="169" t="e">
        <f>NA()</f>
        <v>#N/A</v>
      </c>
      <c r="I67" s="169">
        <f>IF(ISNUMBER('将来負担比率（分子）の構造'!K$53), IF('将来負担比率（分子）の構造'!K$53 &lt; 0, 0, '将来負担比率（分子）の構造'!K$53), NA())</f>
        <v>6509</v>
      </c>
      <c r="J67" s="169" t="e">
        <f>NA()</f>
        <v>#N/A</v>
      </c>
      <c r="K67" s="169" t="e">
        <f>NA()</f>
        <v>#N/A</v>
      </c>
      <c r="L67" s="169">
        <f>IF(ISNUMBER('将来負担比率（分子）の構造'!L$53), IF('将来負担比率（分子）の構造'!L$53 &lt; 0, 0, '将来負担比率（分子）の構造'!L$53), NA())</f>
        <v>5391</v>
      </c>
      <c r="M67" s="169" t="e">
        <f>NA()</f>
        <v>#N/A</v>
      </c>
      <c r="N67" s="169" t="e">
        <f>NA()</f>
        <v>#N/A</v>
      </c>
      <c r="O67" s="169">
        <f>IF(ISNUMBER('将来負担比率（分子）の構造'!M$53), IF('将来負担比率（分子）の構造'!M$53 &lt; 0, 0, '将来負担比率（分子）の構造'!M$53), NA())</f>
        <v>5370</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413</v>
      </c>
      <c r="C72" s="173">
        <f>基金残高に係る経年分析!G55</f>
        <v>1071</v>
      </c>
      <c r="D72" s="173">
        <f>基金残高に係る経年分析!H55</f>
        <v>1285</v>
      </c>
    </row>
    <row r="73" spans="1:16" x14ac:dyDescent="0.25">
      <c r="A73" s="172" t="s">
        <v>74</v>
      </c>
      <c r="B73" s="173">
        <f>基金残高に係る経年分析!F56</f>
        <v>97</v>
      </c>
      <c r="C73" s="173">
        <f>基金残高に係る経年分析!G56</f>
        <v>97</v>
      </c>
      <c r="D73" s="173">
        <f>基金残高に係る経年分析!H56</f>
        <v>128</v>
      </c>
    </row>
    <row r="74" spans="1:16" x14ac:dyDescent="0.25">
      <c r="A74" s="172" t="s">
        <v>75</v>
      </c>
      <c r="B74" s="173">
        <f>基金残高に係る経年分析!F57</f>
        <v>13</v>
      </c>
      <c r="C74" s="173">
        <f>基金残高に係る経年分析!G57</f>
        <v>41</v>
      </c>
      <c r="D74" s="173">
        <f>基金残高に係る経年分析!H57</f>
        <v>20</v>
      </c>
    </row>
  </sheetData>
  <sheetProtection algorithmName="SHA-512" hashValue="BsEJ0ifjz4HeCpl2xKDJK0vSyyIWJFTaiYSD0qdD+lIQZpLPnZW1YADtsVwgsfPe1O8ZfNGm8XVgK/XWSCMFlA==" saltValue="OR1f25aMUVirlPzq7Rf9H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F29" sqref="CF29:CQ29"/>
    </sheetView>
  </sheetViews>
  <sheetFormatPr defaultColWidth="0" defaultRowHeight="11.25" customHeight="1" zeroHeight="1" x14ac:dyDescent="0.25"/>
  <cols>
    <col min="1" max="1" width="1.59765625" style="208" customWidth="1"/>
    <col min="2" max="2" width="2.3984375" style="208" customWidth="1"/>
    <col min="3" max="16" width="2.59765625" style="208" customWidth="1"/>
    <col min="17" max="17" width="2.398437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201</v>
      </c>
      <c r="DI1" s="616"/>
      <c r="DJ1" s="616"/>
      <c r="DK1" s="616"/>
      <c r="DL1" s="616"/>
      <c r="DM1" s="616"/>
      <c r="DN1" s="617"/>
      <c r="DO1" s="208"/>
      <c r="DP1" s="615" t="s">
        <v>202</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5">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18" t="s">
        <v>204</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205</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206</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5">
      <c r="B4" s="618" t="s">
        <v>1</v>
      </c>
      <c r="C4" s="619"/>
      <c r="D4" s="619"/>
      <c r="E4" s="619"/>
      <c r="F4" s="619"/>
      <c r="G4" s="619"/>
      <c r="H4" s="619"/>
      <c r="I4" s="619"/>
      <c r="J4" s="619"/>
      <c r="K4" s="619"/>
      <c r="L4" s="619"/>
      <c r="M4" s="619"/>
      <c r="N4" s="619"/>
      <c r="O4" s="619"/>
      <c r="P4" s="619"/>
      <c r="Q4" s="620"/>
      <c r="R4" s="618" t="s">
        <v>207</v>
      </c>
      <c r="S4" s="619"/>
      <c r="T4" s="619"/>
      <c r="U4" s="619"/>
      <c r="V4" s="619"/>
      <c r="W4" s="619"/>
      <c r="X4" s="619"/>
      <c r="Y4" s="620"/>
      <c r="Z4" s="618" t="s">
        <v>208</v>
      </c>
      <c r="AA4" s="619"/>
      <c r="AB4" s="619"/>
      <c r="AC4" s="620"/>
      <c r="AD4" s="618" t="s">
        <v>209</v>
      </c>
      <c r="AE4" s="619"/>
      <c r="AF4" s="619"/>
      <c r="AG4" s="619"/>
      <c r="AH4" s="619"/>
      <c r="AI4" s="619"/>
      <c r="AJ4" s="619"/>
      <c r="AK4" s="620"/>
      <c r="AL4" s="618" t="s">
        <v>208</v>
      </c>
      <c r="AM4" s="619"/>
      <c r="AN4" s="619"/>
      <c r="AO4" s="620"/>
      <c r="AP4" s="621" t="s">
        <v>210</v>
      </c>
      <c r="AQ4" s="621"/>
      <c r="AR4" s="621"/>
      <c r="AS4" s="621"/>
      <c r="AT4" s="621"/>
      <c r="AU4" s="621"/>
      <c r="AV4" s="621"/>
      <c r="AW4" s="621"/>
      <c r="AX4" s="621"/>
      <c r="AY4" s="621"/>
      <c r="AZ4" s="621"/>
      <c r="BA4" s="621"/>
      <c r="BB4" s="621"/>
      <c r="BC4" s="621"/>
      <c r="BD4" s="621"/>
      <c r="BE4" s="621"/>
      <c r="BF4" s="621"/>
      <c r="BG4" s="621" t="s">
        <v>211</v>
      </c>
      <c r="BH4" s="621"/>
      <c r="BI4" s="621"/>
      <c r="BJ4" s="621"/>
      <c r="BK4" s="621"/>
      <c r="BL4" s="621"/>
      <c r="BM4" s="621"/>
      <c r="BN4" s="621"/>
      <c r="BO4" s="621" t="s">
        <v>208</v>
      </c>
      <c r="BP4" s="621"/>
      <c r="BQ4" s="621"/>
      <c r="BR4" s="621"/>
      <c r="BS4" s="621" t="s">
        <v>212</v>
      </c>
      <c r="BT4" s="621"/>
      <c r="BU4" s="621"/>
      <c r="BV4" s="621"/>
      <c r="BW4" s="621"/>
      <c r="BX4" s="621"/>
      <c r="BY4" s="621"/>
      <c r="BZ4" s="621"/>
      <c r="CA4" s="621"/>
      <c r="CB4" s="621"/>
      <c r="CD4" s="618" t="s">
        <v>213</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5">
      <c r="B5" s="622" t="s">
        <v>214</v>
      </c>
      <c r="C5" s="623"/>
      <c r="D5" s="623"/>
      <c r="E5" s="623"/>
      <c r="F5" s="623"/>
      <c r="G5" s="623"/>
      <c r="H5" s="623"/>
      <c r="I5" s="623"/>
      <c r="J5" s="623"/>
      <c r="K5" s="623"/>
      <c r="L5" s="623"/>
      <c r="M5" s="623"/>
      <c r="N5" s="623"/>
      <c r="O5" s="623"/>
      <c r="P5" s="623"/>
      <c r="Q5" s="624"/>
      <c r="R5" s="625">
        <v>2666663</v>
      </c>
      <c r="S5" s="626"/>
      <c r="T5" s="626"/>
      <c r="U5" s="626"/>
      <c r="V5" s="626"/>
      <c r="W5" s="626"/>
      <c r="X5" s="626"/>
      <c r="Y5" s="627"/>
      <c r="Z5" s="628">
        <v>19.3</v>
      </c>
      <c r="AA5" s="628"/>
      <c r="AB5" s="628"/>
      <c r="AC5" s="628"/>
      <c r="AD5" s="629">
        <v>2547657</v>
      </c>
      <c r="AE5" s="629"/>
      <c r="AF5" s="629"/>
      <c r="AG5" s="629"/>
      <c r="AH5" s="629"/>
      <c r="AI5" s="629"/>
      <c r="AJ5" s="629"/>
      <c r="AK5" s="629"/>
      <c r="AL5" s="630">
        <v>34.5</v>
      </c>
      <c r="AM5" s="631"/>
      <c r="AN5" s="631"/>
      <c r="AO5" s="632"/>
      <c r="AP5" s="622" t="s">
        <v>215</v>
      </c>
      <c r="AQ5" s="623"/>
      <c r="AR5" s="623"/>
      <c r="AS5" s="623"/>
      <c r="AT5" s="623"/>
      <c r="AU5" s="623"/>
      <c r="AV5" s="623"/>
      <c r="AW5" s="623"/>
      <c r="AX5" s="623"/>
      <c r="AY5" s="623"/>
      <c r="AZ5" s="623"/>
      <c r="BA5" s="623"/>
      <c r="BB5" s="623"/>
      <c r="BC5" s="623"/>
      <c r="BD5" s="623"/>
      <c r="BE5" s="623"/>
      <c r="BF5" s="624"/>
      <c r="BG5" s="636">
        <v>2544948</v>
      </c>
      <c r="BH5" s="637"/>
      <c r="BI5" s="637"/>
      <c r="BJ5" s="637"/>
      <c r="BK5" s="637"/>
      <c r="BL5" s="637"/>
      <c r="BM5" s="637"/>
      <c r="BN5" s="638"/>
      <c r="BO5" s="639">
        <v>95.4</v>
      </c>
      <c r="BP5" s="639"/>
      <c r="BQ5" s="639"/>
      <c r="BR5" s="639"/>
      <c r="BS5" s="640">
        <v>22598</v>
      </c>
      <c r="BT5" s="640"/>
      <c r="BU5" s="640"/>
      <c r="BV5" s="640"/>
      <c r="BW5" s="640"/>
      <c r="BX5" s="640"/>
      <c r="BY5" s="640"/>
      <c r="BZ5" s="640"/>
      <c r="CA5" s="640"/>
      <c r="CB5" s="644"/>
      <c r="CD5" s="618" t="s">
        <v>210</v>
      </c>
      <c r="CE5" s="619"/>
      <c r="CF5" s="619"/>
      <c r="CG5" s="619"/>
      <c r="CH5" s="619"/>
      <c r="CI5" s="619"/>
      <c r="CJ5" s="619"/>
      <c r="CK5" s="619"/>
      <c r="CL5" s="619"/>
      <c r="CM5" s="619"/>
      <c r="CN5" s="619"/>
      <c r="CO5" s="619"/>
      <c r="CP5" s="619"/>
      <c r="CQ5" s="620"/>
      <c r="CR5" s="618" t="s">
        <v>216</v>
      </c>
      <c r="CS5" s="619"/>
      <c r="CT5" s="619"/>
      <c r="CU5" s="619"/>
      <c r="CV5" s="619"/>
      <c r="CW5" s="619"/>
      <c r="CX5" s="619"/>
      <c r="CY5" s="620"/>
      <c r="CZ5" s="618" t="s">
        <v>208</v>
      </c>
      <c r="DA5" s="619"/>
      <c r="DB5" s="619"/>
      <c r="DC5" s="620"/>
      <c r="DD5" s="618" t="s">
        <v>217</v>
      </c>
      <c r="DE5" s="619"/>
      <c r="DF5" s="619"/>
      <c r="DG5" s="619"/>
      <c r="DH5" s="619"/>
      <c r="DI5" s="619"/>
      <c r="DJ5" s="619"/>
      <c r="DK5" s="619"/>
      <c r="DL5" s="619"/>
      <c r="DM5" s="619"/>
      <c r="DN5" s="619"/>
      <c r="DO5" s="619"/>
      <c r="DP5" s="620"/>
      <c r="DQ5" s="618" t="s">
        <v>218</v>
      </c>
      <c r="DR5" s="619"/>
      <c r="DS5" s="619"/>
      <c r="DT5" s="619"/>
      <c r="DU5" s="619"/>
      <c r="DV5" s="619"/>
      <c r="DW5" s="619"/>
      <c r="DX5" s="619"/>
      <c r="DY5" s="619"/>
      <c r="DZ5" s="619"/>
      <c r="EA5" s="619"/>
      <c r="EB5" s="619"/>
      <c r="EC5" s="620"/>
    </row>
    <row r="6" spans="2:143" ht="11.25" customHeight="1" x14ac:dyDescent="0.25">
      <c r="B6" s="633" t="s">
        <v>219</v>
      </c>
      <c r="C6" s="634"/>
      <c r="D6" s="634"/>
      <c r="E6" s="634"/>
      <c r="F6" s="634"/>
      <c r="G6" s="634"/>
      <c r="H6" s="634"/>
      <c r="I6" s="634"/>
      <c r="J6" s="634"/>
      <c r="K6" s="634"/>
      <c r="L6" s="634"/>
      <c r="M6" s="634"/>
      <c r="N6" s="634"/>
      <c r="O6" s="634"/>
      <c r="P6" s="634"/>
      <c r="Q6" s="635"/>
      <c r="R6" s="636">
        <v>125937</v>
      </c>
      <c r="S6" s="637"/>
      <c r="T6" s="637"/>
      <c r="U6" s="637"/>
      <c r="V6" s="637"/>
      <c r="W6" s="637"/>
      <c r="X6" s="637"/>
      <c r="Y6" s="638"/>
      <c r="Z6" s="639">
        <v>0.9</v>
      </c>
      <c r="AA6" s="639"/>
      <c r="AB6" s="639"/>
      <c r="AC6" s="639"/>
      <c r="AD6" s="640">
        <v>125937</v>
      </c>
      <c r="AE6" s="640"/>
      <c r="AF6" s="640"/>
      <c r="AG6" s="640"/>
      <c r="AH6" s="640"/>
      <c r="AI6" s="640"/>
      <c r="AJ6" s="640"/>
      <c r="AK6" s="640"/>
      <c r="AL6" s="641">
        <v>1.7</v>
      </c>
      <c r="AM6" s="642"/>
      <c r="AN6" s="642"/>
      <c r="AO6" s="643"/>
      <c r="AP6" s="633" t="s">
        <v>220</v>
      </c>
      <c r="AQ6" s="634"/>
      <c r="AR6" s="634"/>
      <c r="AS6" s="634"/>
      <c r="AT6" s="634"/>
      <c r="AU6" s="634"/>
      <c r="AV6" s="634"/>
      <c r="AW6" s="634"/>
      <c r="AX6" s="634"/>
      <c r="AY6" s="634"/>
      <c r="AZ6" s="634"/>
      <c r="BA6" s="634"/>
      <c r="BB6" s="634"/>
      <c r="BC6" s="634"/>
      <c r="BD6" s="634"/>
      <c r="BE6" s="634"/>
      <c r="BF6" s="635"/>
      <c r="BG6" s="636">
        <v>2544948</v>
      </c>
      <c r="BH6" s="637"/>
      <c r="BI6" s="637"/>
      <c r="BJ6" s="637"/>
      <c r="BK6" s="637"/>
      <c r="BL6" s="637"/>
      <c r="BM6" s="637"/>
      <c r="BN6" s="638"/>
      <c r="BO6" s="639">
        <v>95.4</v>
      </c>
      <c r="BP6" s="639"/>
      <c r="BQ6" s="639"/>
      <c r="BR6" s="639"/>
      <c r="BS6" s="640">
        <v>22598</v>
      </c>
      <c r="BT6" s="640"/>
      <c r="BU6" s="640"/>
      <c r="BV6" s="640"/>
      <c r="BW6" s="640"/>
      <c r="BX6" s="640"/>
      <c r="BY6" s="640"/>
      <c r="BZ6" s="640"/>
      <c r="CA6" s="640"/>
      <c r="CB6" s="644"/>
      <c r="CD6" s="622" t="s">
        <v>221</v>
      </c>
      <c r="CE6" s="623"/>
      <c r="CF6" s="623"/>
      <c r="CG6" s="623"/>
      <c r="CH6" s="623"/>
      <c r="CI6" s="623"/>
      <c r="CJ6" s="623"/>
      <c r="CK6" s="623"/>
      <c r="CL6" s="623"/>
      <c r="CM6" s="623"/>
      <c r="CN6" s="623"/>
      <c r="CO6" s="623"/>
      <c r="CP6" s="623"/>
      <c r="CQ6" s="624"/>
      <c r="CR6" s="636">
        <v>126227</v>
      </c>
      <c r="CS6" s="637"/>
      <c r="CT6" s="637"/>
      <c r="CU6" s="637"/>
      <c r="CV6" s="637"/>
      <c r="CW6" s="637"/>
      <c r="CX6" s="637"/>
      <c r="CY6" s="638"/>
      <c r="CZ6" s="630">
        <v>1</v>
      </c>
      <c r="DA6" s="631"/>
      <c r="DB6" s="631"/>
      <c r="DC6" s="647"/>
      <c r="DD6" s="645">
        <v>1793</v>
      </c>
      <c r="DE6" s="637"/>
      <c r="DF6" s="637"/>
      <c r="DG6" s="637"/>
      <c r="DH6" s="637"/>
      <c r="DI6" s="637"/>
      <c r="DJ6" s="637"/>
      <c r="DK6" s="637"/>
      <c r="DL6" s="637"/>
      <c r="DM6" s="637"/>
      <c r="DN6" s="637"/>
      <c r="DO6" s="637"/>
      <c r="DP6" s="638"/>
      <c r="DQ6" s="645">
        <v>126227</v>
      </c>
      <c r="DR6" s="637"/>
      <c r="DS6" s="637"/>
      <c r="DT6" s="637"/>
      <c r="DU6" s="637"/>
      <c r="DV6" s="637"/>
      <c r="DW6" s="637"/>
      <c r="DX6" s="637"/>
      <c r="DY6" s="637"/>
      <c r="DZ6" s="637"/>
      <c r="EA6" s="637"/>
      <c r="EB6" s="637"/>
      <c r="EC6" s="646"/>
    </row>
    <row r="7" spans="2:143" ht="11.25" customHeight="1" x14ac:dyDescent="0.25">
      <c r="B7" s="633" t="s">
        <v>222</v>
      </c>
      <c r="C7" s="634"/>
      <c r="D7" s="634"/>
      <c r="E7" s="634"/>
      <c r="F7" s="634"/>
      <c r="G7" s="634"/>
      <c r="H7" s="634"/>
      <c r="I7" s="634"/>
      <c r="J7" s="634"/>
      <c r="K7" s="634"/>
      <c r="L7" s="634"/>
      <c r="M7" s="634"/>
      <c r="N7" s="634"/>
      <c r="O7" s="634"/>
      <c r="P7" s="634"/>
      <c r="Q7" s="635"/>
      <c r="R7" s="636">
        <v>627</v>
      </c>
      <c r="S7" s="637"/>
      <c r="T7" s="637"/>
      <c r="U7" s="637"/>
      <c r="V7" s="637"/>
      <c r="W7" s="637"/>
      <c r="X7" s="637"/>
      <c r="Y7" s="638"/>
      <c r="Z7" s="639">
        <v>0</v>
      </c>
      <c r="AA7" s="639"/>
      <c r="AB7" s="639"/>
      <c r="AC7" s="639"/>
      <c r="AD7" s="640">
        <v>627</v>
      </c>
      <c r="AE7" s="640"/>
      <c r="AF7" s="640"/>
      <c r="AG7" s="640"/>
      <c r="AH7" s="640"/>
      <c r="AI7" s="640"/>
      <c r="AJ7" s="640"/>
      <c r="AK7" s="640"/>
      <c r="AL7" s="641">
        <v>0</v>
      </c>
      <c r="AM7" s="642"/>
      <c r="AN7" s="642"/>
      <c r="AO7" s="643"/>
      <c r="AP7" s="633" t="s">
        <v>223</v>
      </c>
      <c r="AQ7" s="634"/>
      <c r="AR7" s="634"/>
      <c r="AS7" s="634"/>
      <c r="AT7" s="634"/>
      <c r="AU7" s="634"/>
      <c r="AV7" s="634"/>
      <c r="AW7" s="634"/>
      <c r="AX7" s="634"/>
      <c r="AY7" s="634"/>
      <c r="AZ7" s="634"/>
      <c r="BA7" s="634"/>
      <c r="BB7" s="634"/>
      <c r="BC7" s="634"/>
      <c r="BD7" s="634"/>
      <c r="BE7" s="634"/>
      <c r="BF7" s="635"/>
      <c r="BG7" s="636">
        <v>1089264</v>
      </c>
      <c r="BH7" s="637"/>
      <c r="BI7" s="637"/>
      <c r="BJ7" s="637"/>
      <c r="BK7" s="637"/>
      <c r="BL7" s="637"/>
      <c r="BM7" s="637"/>
      <c r="BN7" s="638"/>
      <c r="BO7" s="639">
        <v>40.799999999999997</v>
      </c>
      <c r="BP7" s="639"/>
      <c r="BQ7" s="639"/>
      <c r="BR7" s="639"/>
      <c r="BS7" s="640">
        <v>22598</v>
      </c>
      <c r="BT7" s="640"/>
      <c r="BU7" s="640"/>
      <c r="BV7" s="640"/>
      <c r="BW7" s="640"/>
      <c r="BX7" s="640"/>
      <c r="BY7" s="640"/>
      <c r="BZ7" s="640"/>
      <c r="CA7" s="640"/>
      <c r="CB7" s="644"/>
      <c r="CD7" s="633" t="s">
        <v>224</v>
      </c>
      <c r="CE7" s="634"/>
      <c r="CF7" s="634"/>
      <c r="CG7" s="634"/>
      <c r="CH7" s="634"/>
      <c r="CI7" s="634"/>
      <c r="CJ7" s="634"/>
      <c r="CK7" s="634"/>
      <c r="CL7" s="634"/>
      <c r="CM7" s="634"/>
      <c r="CN7" s="634"/>
      <c r="CO7" s="634"/>
      <c r="CP7" s="634"/>
      <c r="CQ7" s="635"/>
      <c r="CR7" s="636">
        <v>1685580</v>
      </c>
      <c r="CS7" s="637"/>
      <c r="CT7" s="637"/>
      <c r="CU7" s="637"/>
      <c r="CV7" s="637"/>
      <c r="CW7" s="637"/>
      <c r="CX7" s="637"/>
      <c r="CY7" s="638"/>
      <c r="CZ7" s="639">
        <v>12.8</v>
      </c>
      <c r="DA7" s="639"/>
      <c r="DB7" s="639"/>
      <c r="DC7" s="639"/>
      <c r="DD7" s="645">
        <v>31883</v>
      </c>
      <c r="DE7" s="637"/>
      <c r="DF7" s="637"/>
      <c r="DG7" s="637"/>
      <c r="DH7" s="637"/>
      <c r="DI7" s="637"/>
      <c r="DJ7" s="637"/>
      <c r="DK7" s="637"/>
      <c r="DL7" s="637"/>
      <c r="DM7" s="637"/>
      <c r="DN7" s="637"/>
      <c r="DO7" s="637"/>
      <c r="DP7" s="638"/>
      <c r="DQ7" s="645">
        <v>1538366</v>
      </c>
      <c r="DR7" s="637"/>
      <c r="DS7" s="637"/>
      <c r="DT7" s="637"/>
      <c r="DU7" s="637"/>
      <c r="DV7" s="637"/>
      <c r="DW7" s="637"/>
      <c r="DX7" s="637"/>
      <c r="DY7" s="637"/>
      <c r="DZ7" s="637"/>
      <c r="EA7" s="637"/>
      <c r="EB7" s="637"/>
      <c r="EC7" s="646"/>
    </row>
    <row r="8" spans="2:143" ht="11.25" customHeight="1" x14ac:dyDescent="0.25">
      <c r="B8" s="633" t="s">
        <v>225</v>
      </c>
      <c r="C8" s="634"/>
      <c r="D8" s="634"/>
      <c r="E8" s="634"/>
      <c r="F8" s="634"/>
      <c r="G8" s="634"/>
      <c r="H8" s="634"/>
      <c r="I8" s="634"/>
      <c r="J8" s="634"/>
      <c r="K8" s="634"/>
      <c r="L8" s="634"/>
      <c r="M8" s="634"/>
      <c r="N8" s="634"/>
      <c r="O8" s="634"/>
      <c r="P8" s="634"/>
      <c r="Q8" s="635"/>
      <c r="R8" s="636">
        <v>14362</v>
      </c>
      <c r="S8" s="637"/>
      <c r="T8" s="637"/>
      <c r="U8" s="637"/>
      <c r="V8" s="637"/>
      <c r="W8" s="637"/>
      <c r="X8" s="637"/>
      <c r="Y8" s="638"/>
      <c r="Z8" s="639">
        <v>0.1</v>
      </c>
      <c r="AA8" s="639"/>
      <c r="AB8" s="639"/>
      <c r="AC8" s="639"/>
      <c r="AD8" s="640">
        <v>14362</v>
      </c>
      <c r="AE8" s="640"/>
      <c r="AF8" s="640"/>
      <c r="AG8" s="640"/>
      <c r="AH8" s="640"/>
      <c r="AI8" s="640"/>
      <c r="AJ8" s="640"/>
      <c r="AK8" s="640"/>
      <c r="AL8" s="641">
        <v>0.2</v>
      </c>
      <c r="AM8" s="642"/>
      <c r="AN8" s="642"/>
      <c r="AO8" s="643"/>
      <c r="AP8" s="633" t="s">
        <v>226</v>
      </c>
      <c r="AQ8" s="634"/>
      <c r="AR8" s="634"/>
      <c r="AS8" s="634"/>
      <c r="AT8" s="634"/>
      <c r="AU8" s="634"/>
      <c r="AV8" s="634"/>
      <c r="AW8" s="634"/>
      <c r="AX8" s="634"/>
      <c r="AY8" s="634"/>
      <c r="AZ8" s="634"/>
      <c r="BA8" s="634"/>
      <c r="BB8" s="634"/>
      <c r="BC8" s="634"/>
      <c r="BD8" s="634"/>
      <c r="BE8" s="634"/>
      <c r="BF8" s="635"/>
      <c r="BG8" s="636">
        <v>44133</v>
      </c>
      <c r="BH8" s="637"/>
      <c r="BI8" s="637"/>
      <c r="BJ8" s="637"/>
      <c r="BK8" s="637"/>
      <c r="BL8" s="637"/>
      <c r="BM8" s="637"/>
      <c r="BN8" s="638"/>
      <c r="BO8" s="639">
        <v>1.7</v>
      </c>
      <c r="BP8" s="639"/>
      <c r="BQ8" s="639"/>
      <c r="BR8" s="639"/>
      <c r="BS8" s="640" t="s">
        <v>122</v>
      </c>
      <c r="BT8" s="640"/>
      <c r="BU8" s="640"/>
      <c r="BV8" s="640"/>
      <c r="BW8" s="640"/>
      <c r="BX8" s="640"/>
      <c r="BY8" s="640"/>
      <c r="BZ8" s="640"/>
      <c r="CA8" s="640"/>
      <c r="CB8" s="644"/>
      <c r="CD8" s="633" t="s">
        <v>227</v>
      </c>
      <c r="CE8" s="634"/>
      <c r="CF8" s="634"/>
      <c r="CG8" s="634"/>
      <c r="CH8" s="634"/>
      <c r="CI8" s="634"/>
      <c r="CJ8" s="634"/>
      <c r="CK8" s="634"/>
      <c r="CL8" s="634"/>
      <c r="CM8" s="634"/>
      <c r="CN8" s="634"/>
      <c r="CO8" s="634"/>
      <c r="CP8" s="634"/>
      <c r="CQ8" s="635"/>
      <c r="CR8" s="636">
        <v>4053986</v>
      </c>
      <c r="CS8" s="637"/>
      <c r="CT8" s="637"/>
      <c r="CU8" s="637"/>
      <c r="CV8" s="637"/>
      <c r="CW8" s="637"/>
      <c r="CX8" s="637"/>
      <c r="CY8" s="638"/>
      <c r="CZ8" s="639">
        <v>30.9</v>
      </c>
      <c r="DA8" s="639"/>
      <c r="DB8" s="639"/>
      <c r="DC8" s="639"/>
      <c r="DD8" s="645">
        <v>55056</v>
      </c>
      <c r="DE8" s="637"/>
      <c r="DF8" s="637"/>
      <c r="DG8" s="637"/>
      <c r="DH8" s="637"/>
      <c r="DI8" s="637"/>
      <c r="DJ8" s="637"/>
      <c r="DK8" s="637"/>
      <c r="DL8" s="637"/>
      <c r="DM8" s="637"/>
      <c r="DN8" s="637"/>
      <c r="DO8" s="637"/>
      <c r="DP8" s="638"/>
      <c r="DQ8" s="645">
        <v>2435006</v>
      </c>
      <c r="DR8" s="637"/>
      <c r="DS8" s="637"/>
      <c r="DT8" s="637"/>
      <c r="DU8" s="637"/>
      <c r="DV8" s="637"/>
      <c r="DW8" s="637"/>
      <c r="DX8" s="637"/>
      <c r="DY8" s="637"/>
      <c r="DZ8" s="637"/>
      <c r="EA8" s="637"/>
      <c r="EB8" s="637"/>
      <c r="EC8" s="646"/>
    </row>
    <row r="9" spans="2:143" ht="11.25" customHeight="1" x14ac:dyDescent="0.25">
      <c r="B9" s="633" t="s">
        <v>228</v>
      </c>
      <c r="C9" s="634"/>
      <c r="D9" s="634"/>
      <c r="E9" s="634"/>
      <c r="F9" s="634"/>
      <c r="G9" s="634"/>
      <c r="H9" s="634"/>
      <c r="I9" s="634"/>
      <c r="J9" s="634"/>
      <c r="K9" s="634"/>
      <c r="L9" s="634"/>
      <c r="M9" s="634"/>
      <c r="N9" s="634"/>
      <c r="O9" s="634"/>
      <c r="P9" s="634"/>
      <c r="Q9" s="635"/>
      <c r="R9" s="636">
        <v>15374</v>
      </c>
      <c r="S9" s="637"/>
      <c r="T9" s="637"/>
      <c r="U9" s="637"/>
      <c r="V9" s="637"/>
      <c r="W9" s="637"/>
      <c r="X9" s="637"/>
      <c r="Y9" s="638"/>
      <c r="Z9" s="639">
        <v>0.1</v>
      </c>
      <c r="AA9" s="639"/>
      <c r="AB9" s="639"/>
      <c r="AC9" s="639"/>
      <c r="AD9" s="640">
        <v>15374</v>
      </c>
      <c r="AE9" s="640"/>
      <c r="AF9" s="640"/>
      <c r="AG9" s="640"/>
      <c r="AH9" s="640"/>
      <c r="AI9" s="640"/>
      <c r="AJ9" s="640"/>
      <c r="AK9" s="640"/>
      <c r="AL9" s="641">
        <v>0.2</v>
      </c>
      <c r="AM9" s="642"/>
      <c r="AN9" s="642"/>
      <c r="AO9" s="643"/>
      <c r="AP9" s="633" t="s">
        <v>229</v>
      </c>
      <c r="AQ9" s="634"/>
      <c r="AR9" s="634"/>
      <c r="AS9" s="634"/>
      <c r="AT9" s="634"/>
      <c r="AU9" s="634"/>
      <c r="AV9" s="634"/>
      <c r="AW9" s="634"/>
      <c r="AX9" s="634"/>
      <c r="AY9" s="634"/>
      <c r="AZ9" s="634"/>
      <c r="BA9" s="634"/>
      <c r="BB9" s="634"/>
      <c r="BC9" s="634"/>
      <c r="BD9" s="634"/>
      <c r="BE9" s="634"/>
      <c r="BF9" s="635"/>
      <c r="BG9" s="636">
        <v>915265</v>
      </c>
      <c r="BH9" s="637"/>
      <c r="BI9" s="637"/>
      <c r="BJ9" s="637"/>
      <c r="BK9" s="637"/>
      <c r="BL9" s="637"/>
      <c r="BM9" s="637"/>
      <c r="BN9" s="638"/>
      <c r="BO9" s="639">
        <v>34.299999999999997</v>
      </c>
      <c r="BP9" s="639"/>
      <c r="BQ9" s="639"/>
      <c r="BR9" s="639"/>
      <c r="BS9" s="640" t="s">
        <v>122</v>
      </c>
      <c r="BT9" s="640"/>
      <c r="BU9" s="640"/>
      <c r="BV9" s="640"/>
      <c r="BW9" s="640"/>
      <c r="BX9" s="640"/>
      <c r="BY9" s="640"/>
      <c r="BZ9" s="640"/>
      <c r="CA9" s="640"/>
      <c r="CB9" s="644"/>
      <c r="CD9" s="633" t="s">
        <v>230</v>
      </c>
      <c r="CE9" s="634"/>
      <c r="CF9" s="634"/>
      <c r="CG9" s="634"/>
      <c r="CH9" s="634"/>
      <c r="CI9" s="634"/>
      <c r="CJ9" s="634"/>
      <c r="CK9" s="634"/>
      <c r="CL9" s="634"/>
      <c r="CM9" s="634"/>
      <c r="CN9" s="634"/>
      <c r="CO9" s="634"/>
      <c r="CP9" s="634"/>
      <c r="CQ9" s="635"/>
      <c r="CR9" s="636">
        <v>1185183</v>
      </c>
      <c r="CS9" s="637"/>
      <c r="CT9" s="637"/>
      <c r="CU9" s="637"/>
      <c r="CV9" s="637"/>
      <c r="CW9" s="637"/>
      <c r="CX9" s="637"/>
      <c r="CY9" s="638"/>
      <c r="CZ9" s="639">
        <v>9</v>
      </c>
      <c r="DA9" s="639"/>
      <c r="DB9" s="639"/>
      <c r="DC9" s="639"/>
      <c r="DD9" s="645">
        <v>11305</v>
      </c>
      <c r="DE9" s="637"/>
      <c r="DF9" s="637"/>
      <c r="DG9" s="637"/>
      <c r="DH9" s="637"/>
      <c r="DI9" s="637"/>
      <c r="DJ9" s="637"/>
      <c r="DK9" s="637"/>
      <c r="DL9" s="637"/>
      <c r="DM9" s="637"/>
      <c r="DN9" s="637"/>
      <c r="DO9" s="637"/>
      <c r="DP9" s="638"/>
      <c r="DQ9" s="645">
        <v>929545</v>
      </c>
      <c r="DR9" s="637"/>
      <c r="DS9" s="637"/>
      <c r="DT9" s="637"/>
      <c r="DU9" s="637"/>
      <c r="DV9" s="637"/>
      <c r="DW9" s="637"/>
      <c r="DX9" s="637"/>
      <c r="DY9" s="637"/>
      <c r="DZ9" s="637"/>
      <c r="EA9" s="637"/>
      <c r="EB9" s="637"/>
      <c r="EC9" s="646"/>
    </row>
    <row r="10" spans="2:143" ht="11.25" customHeight="1" x14ac:dyDescent="0.25">
      <c r="B10" s="633" t="s">
        <v>231</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232</v>
      </c>
      <c r="AQ10" s="634"/>
      <c r="AR10" s="634"/>
      <c r="AS10" s="634"/>
      <c r="AT10" s="634"/>
      <c r="AU10" s="634"/>
      <c r="AV10" s="634"/>
      <c r="AW10" s="634"/>
      <c r="AX10" s="634"/>
      <c r="AY10" s="634"/>
      <c r="AZ10" s="634"/>
      <c r="BA10" s="634"/>
      <c r="BB10" s="634"/>
      <c r="BC10" s="634"/>
      <c r="BD10" s="634"/>
      <c r="BE10" s="634"/>
      <c r="BF10" s="635"/>
      <c r="BG10" s="636">
        <v>50648</v>
      </c>
      <c r="BH10" s="637"/>
      <c r="BI10" s="637"/>
      <c r="BJ10" s="637"/>
      <c r="BK10" s="637"/>
      <c r="BL10" s="637"/>
      <c r="BM10" s="637"/>
      <c r="BN10" s="638"/>
      <c r="BO10" s="639">
        <v>1.9</v>
      </c>
      <c r="BP10" s="639"/>
      <c r="BQ10" s="639"/>
      <c r="BR10" s="639"/>
      <c r="BS10" s="640" t="s">
        <v>122</v>
      </c>
      <c r="BT10" s="640"/>
      <c r="BU10" s="640"/>
      <c r="BV10" s="640"/>
      <c r="BW10" s="640"/>
      <c r="BX10" s="640"/>
      <c r="BY10" s="640"/>
      <c r="BZ10" s="640"/>
      <c r="CA10" s="640"/>
      <c r="CB10" s="644"/>
      <c r="CD10" s="633" t="s">
        <v>233</v>
      </c>
      <c r="CE10" s="634"/>
      <c r="CF10" s="634"/>
      <c r="CG10" s="634"/>
      <c r="CH10" s="634"/>
      <c r="CI10" s="634"/>
      <c r="CJ10" s="634"/>
      <c r="CK10" s="634"/>
      <c r="CL10" s="634"/>
      <c r="CM10" s="634"/>
      <c r="CN10" s="634"/>
      <c r="CO10" s="634"/>
      <c r="CP10" s="634"/>
      <c r="CQ10" s="635"/>
      <c r="CR10" s="636">
        <v>75985</v>
      </c>
      <c r="CS10" s="637"/>
      <c r="CT10" s="637"/>
      <c r="CU10" s="637"/>
      <c r="CV10" s="637"/>
      <c r="CW10" s="637"/>
      <c r="CX10" s="637"/>
      <c r="CY10" s="638"/>
      <c r="CZ10" s="639">
        <v>0.6</v>
      </c>
      <c r="DA10" s="639"/>
      <c r="DB10" s="639"/>
      <c r="DC10" s="639"/>
      <c r="DD10" s="645" t="s">
        <v>122</v>
      </c>
      <c r="DE10" s="637"/>
      <c r="DF10" s="637"/>
      <c r="DG10" s="637"/>
      <c r="DH10" s="637"/>
      <c r="DI10" s="637"/>
      <c r="DJ10" s="637"/>
      <c r="DK10" s="637"/>
      <c r="DL10" s="637"/>
      <c r="DM10" s="637"/>
      <c r="DN10" s="637"/>
      <c r="DO10" s="637"/>
      <c r="DP10" s="638"/>
      <c r="DQ10" s="645">
        <v>45047</v>
      </c>
      <c r="DR10" s="637"/>
      <c r="DS10" s="637"/>
      <c r="DT10" s="637"/>
      <c r="DU10" s="637"/>
      <c r="DV10" s="637"/>
      <c r="DW10" s="637"/>
      <c r="DX10" s="637"/>
      <c r="DY10" s="637"/>
      <c r="DZ10" s="637"/>
      <c r="EA10" s="637"/>
      <c r="EB10" s="637"/>
      <c r="EC10" s="646"/>
    </row>
    <row r="11" spans="2:143" ht="11.25" customHeight="1" x14ac:dyDescent="0.25">
      <c r="B11" s="633" t="s">
        <v>234</v>
      </c>
      <c r="C11" s="634"/>
      <c r="D11" s="634"/>
      <c r="E11" s="634"/>
      <c r="F11" s="634"/>
      <c r="G11" s="634"/>
      <c r="H11" s="634"/>
      <c r="I11" s="634"/>
      <c r="J11" s="634"/>
      <c r="K11" s="634"/>
      <c r="L11" s="634"/>
      <c r="M11" s="634"/>
      <c r="N11" s="634"/>
      <c r="O11" s="634"/>
      <c r="P11" s="634"/>
      <c r="Q11" s="635"/>
      <c r="R11" s="636">
        <v>619385</v>
      </c>
      <c r="S11" s="637"/>
      <c r="T11" s="637"/>
      <c r="U11" s="637"/>
      <c r="V11" s="637"/>
      <c r="W11" s="637"/>
      <c r="X11" s="637"/>
      <c r="Y11" s="638"/>
      <c r="Z11" s="641">
        <v>4.5</v>
      </c>
      <c r="AA11" s="642"/>
      <c r="AB11" s="642"/>
      <c r="AC11" s="648"/>
      <c r="AD11" s="645">
        <v>619385</v>
      </c>
      <c r="AE11" s="637"/>
      <c r="AF11" s="637"/>
      <c r="AG11" s="637"/>
      <c r="AH11" s="637"/>
      <c r="AI11" s="637"/>
      <c r="AJ11" s="637"/>
      <c r="AK11" s="638"/>
      <c r="AL11" s="641">
        <v>8.4</v>
      </c>
      <c r="AM11" s="642"/>
      <c r="AN11" s="642"/>
      <c r="AO11" s="643"/>
      <c r="AP11" s="633" t="s">
        <v>235</v>
      </c>
      <c r="AQ11" s="634"/>
      <c r="AR11" s="634"/>
      <c r="AS11" s="634"/>
      <c r="AT11" s="634"/>
      <c r="AU11" s="634"/>
      <c r="AV11" s="634"/>
      <c r="AW11" s="634"/>
      <c r="AX11" s="634"/>
      <c r="AY11" s="634"/>
      <c r="AZ11" s="634"/>
      <c r="BA11" s="634"/>
      <c r="BB11" s="634"/>
      <c r="BC11" s="634"/>
      <c r="BD11" s="634"/>
      <c r="BE11" s="634"/>
      <c r="BF11" s="635"/>
      <c r="BG11" s="636">
        <v>79218</v>
      </c>
      <c r="BH11" s="637"/>
      <c r="BI11" s="637"/>
      <c r="BJ11" s="637"/>
      <c r="BK11" s="637"/>
      <c r="BL11" s="637"/>
      <c r="BM11" s="637"/>
      <c r="BN11" s="638"/>
      <c r="BO11" s="639">
        <v>3</v>
      </c>
      <c r="BP11" s="639"/>
      <c r="BQ11" s="639"/>
      <c r="BR11" s="639"/>
      <c r="BS11" s="640">
        <v>22598</v>
      </c>
      <c r="BT11" s="640"/>
      <c r="BU11" s="640"/>
      <c r="BV11" s="640"/>
      <c r="BW11" s="640"/>
      <c r="BX11" s="640"/>
      <c r="BY11" s="640"/>
      <c r="BZ11" s="640"/>
      <c r="CA11" s="640"/>
      <c r="CB11" s="644"/>
      <c r="CD11" s="633" t="s">
        <v>236</v>
      </c>
      <c r="CE11" s="634"/>
      <c r="CF11" s="634"/>
      <c r="CG11" s="634"/>
      <c r="CH11" s="634"/>
      <c r="CI11" s="634"/>
      <c r="CJ11" s="634"/>
      <c r="CK11" s="634"/>
      <c r="CL11" s="634"/>
      <c r="CM11" s="634"/>
      <c r="CN11" s="634"/>
      <c r="CO11" s="634"/>
      <c r="CP11" s="634"/>
      <c r="CQ11" s="635"/>
      <c r="CR11" s="636">
        <v>282388</v>
      </c>
      <c r="CS11" s="637"/>
      <c r="CT11" s="637"/>
      <c r="CU11" s="637"/>
      <c r="CV11" s="637"/>
      <c r="CW11" s="637"/>
      <c r="CX11" s="637"/>
      <c r="CY11" s="638"/>
      <c r="CZ11" s="639">
        <v>2.1</v>
      </c>
      <c r="DA11" s="639"/>
      <c r="DB11" s="639"/>
      <c r="DC11" s="639"/>
      <c r="DD11" s="645">
        <v>65052</v>
      </c>
      <c r="DE11" s="637"/>
      <c r="DF11" s="637"/>
      <c r="DG11" s="637"/>
      <c r="DH11" s="637"/>
      <c r="DI11" s="637"/>
      <c r="DJ11" s="637"/>
      <c r="DK11" s="637"/>
      <c r="DL11" s="637"/>
      <c r="DM11" s="637"/>
      <c r="DN11" s="637"/>
      <c r="DO11" s="637"/>
      <c r="DP11" s="638"/>
      <c r="DQ11" s="645">
        <v>193531</v>
      </c>
      <c r="DR11" s="637"/>
      <c r="DS11" s="637"/>
      <c r="DT11" s="637"/>
      <c r="DU11" s="637"/>
      <c r="DV11" s="637"/>
      <c r="DW11" s="637"/>
      <c r="DX11" s="637"/>
      <c r="DY11" s="637"/>
      <c r="DZ11" s="637"/>
      <c r="EA11" s="637"/>
      <c r="EB11" s="637"/>
      <c r="EC11" s="646"/>
    </row>
    <row r="12" spans="2:143" ht="11.25" customHeight="1" x14ac:dyDescent="0.25">
      <c r="B12" s="633" t="s">
        <v>237</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238</v>
      </c>
      <c r="AQ12" s="634"/>
      <c r="AR12" s="634"/>
      <c r="AS12" s="634"/>
      <c r="AT12" s="634"/>
      <c r="AU12" s="634"/>
      <c r="AV12" s="634"/>
      <c r="AW12" s="634"/>
      <c r="AX12" s="634"/>
      <c r="AY12" s="634"/>
      <c r="AZ12" s="634"/>
      <c r="BA12" s="634"/>
      <c r="BB12" s="634"/>
      <c r="BC12" s="634"/>
      <c r="BD12" s="634"/>
      <c r="BE12" s="634"/>
      <c r="BF12" s="635"/>
      <c r="BG12" s="636">
        <v>1216695</v>
      </c>
      <c r="BH12" s="637"/>
      <c r="BI12" s="637"/>
      <c r="BJ12" s="637"/>
      <c r="BK12" s="637"/>
      <c r="BL12" s="637"/>
      <c r="BM12" s="637"/>
      <c r="BN12" s="638"/>
      <c r="BO12" s="639">
        <v>45.6</v>
      </c>
      <c r="BP12" s="639"/>
      <c r="BQ12" s="639"/>
      <c r="BR12" s="639"/>
      <c r="BS12" s="640" t="s">
        <v>122</v>
      </c>
      <c r="BT12" s="640"/>
      <c r="BU12" s="640"/>
      <c r="BV12" s="640"/>
      <c r="BW12" s="640"/>
      <c r="BX12" s="640"/>
      <c r="BY12" s="640"/>
      <c r="BZ12" s="640"/>
      <c r="CA12" s="640"/>
      <c r="CB12" s="644"/>
      <c r="CD12" s="633" t="s">
        <v>239</v>
      </c>
      <c r="CE12" s="634"/>
      <c r="CF12" s="634"/>
      <c r="CG12" s="634"/>
      <c r="CH12" s="634"/>
      <c r="CI12" s="634"/>
      <c r="CJ12" s="634"/>
      <c r="CK12" s="634"/>
      <c r="CL12" s="634"/>
      <c r="CM12" s="634"/>
      <c r="CN12" s="634"/>
      <c r="CO12" s="634"/>
      <c r="CP12" s="634"/>
      <c r="CQ12" s="635"/>
      <c r="CR12" s="636">
        <v>713995</v>
      </c>
      <c r="CS12" s="637"/>
      <c r="CT12" s="637"/>
      <c r="CU12" s="637"/>
      <c r="CV12" s="637"/>
      <c r="CW12" s="637"/>
      <c r="CX12" s="637"/>
      <c r="CY12" s="638"/>
      <c r="CZ12" s="639">
        <v>5.4</v>
      </c>
      <c r="DA12" s="639"/>
      <c r="DB12" s="639"/>
      <c r="DC12" s="639"/>
      <c r="DD12" s="645">
        <v>154450</v>
      </c>
      <c r="DE12" s="637"/>
      <c r="DF12" s="637"/>
      <c r="DG12" s="637"/>
      <c r="DH12" s="637"/>
      <c r="DI12" s="637"/>
      <c r="DJ12" s="637"/>
      <c r="DK12" s="637"/>
      <c r="DL12" s="637"/>
      <c r="DM12" s="637"/>
      <c r="DN12" s="637"/>
      <c r="DO12" s="637"/>
      <c r="DP12" s="638"/>
      <c r="DQ12" s="645">
        <v>263535</v>
      </c>
      <c r="DR12" s="637"/>
      <c r="DS12" s="637"/>
      <c r="DT12" s="637"/>
      <c r="DU12" s="637"/>
      <c r="DV12" s="637"/>
      <c r="DW12" s="637"/>
      <c r="DX12" s="637"/>
      <c r="DY12" s="637"/>
      <c r="DZ12" s="637"/>
      <c r="EA12" s="637"/>
      <c r="EB12" s="637"/>
      <c r="EC12" s="646"/>
    </row>
    <row r="13" spans="2:143" ht="11.25" customHeight="1" x14ac:dyDescent="0.25">
      <c r="B13" s="633" t="s">
        <v>240</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241</v>
      </c>
      <c r="AQ13" s="634"/>
      <c r="AR13" s="634"/>
      <c r="AS13" s="634"/>
      <c r="AT13" s="634"/>
      <c r="AU13" s="634"/>
      <c r="AV13" s="634"/>
      <c r="AW13" s="634"/>
      <c r="AX13" s="634"/>
      <c r="AY13" s="634"/>
      <c r="AZ13" s="634"/>
      <c r="BA13" s="634"/>
      <c r="BB13" s="634"/>
      <c r="BC13" s="634"/>
      <c r="BD13" s="634"/>
      <c r="BE13" s="634"/>
      <c r="BF13" s="635"/>
      <c r="BG13" s="636">
        <v>1213539</v>
      </c>
      <c r="BH13" s="637"/>
      <c r="BI13" s="637"/>
      <c r="BJ13" s="637"/>
      <c r="BK13" s="637"/>
      <c r="BL13" s="637"/>
      <c r="BM13" s="637"/>
      <c r="BN13" s="638"/>
      <c r="BO13" s="639">
        <v>45.5</v>
      </c>
      <c r="BP13" s="639"/>
      <c r="BQ13" s="639"/>
      <c r="BR13" s="639"/>
      <c r="BS13" s="640" t="s">
        <v>122</v>
      </c>
      <c r="BT13" s="640"/>
      <c r="BU13" s="640"/>
      <c r="BV13" s="640"/>
      <c r="BW13" s="640"/>
      <c r="BX13" s="640"/>
      <c r="BY13" s="640"/>
      <c r="BZ13" s="640"/>
      <c r="CA13" s="640"/>
      <c r="CB13" s="644"/>
      <c r="CD13" s="633" t="s">
        <v>242</v>
      </c>
      <c r="CE13" s="634"/>
      <c r="CF13" s="634"/>
      <c r="CG13" s="634"/>
      <c r="CH13" s="634"/>
      <c r="CI13" s="634"/>
      <c r="CJ13" s="634"/>
      <c r="CK13" s="634"/>
      <c r="CL13" s="634"/>
      <c r="CM13" s="634"/>
      <c r="CN13" s="634"/>
      <c r="CO13" s="634"/>
      <c r="CP13" s="634"/>
      <c r="CQ13" s="635"/>
      <c r="CR13" s="636">
        <v>1491644</v>
      </c>
      <c r="CS13" s="637"/>
      <c r="CT13" s="637"/>
      <c r="CU13" s="637"/>
      <c r="CV13" s="637"/>
      <c r="CW13" s="637"/>
      <c r="CX13" s="637"/>
      <c r="CY13" s="638"/>
      <c r="CZ13" s="639">
        <v>11.4</v>
      </c>
      <c r="DA13" s="639"/>
      <c r="DB13" s="639"/>
      <c r="DC13" s="639"/>
      <c r="DD13" s="645">
        <v>257226</v>
      </c>
      <c r="DE13" s="637"/>
      <c r="DF13" s="637"/>
      <c r="DG13" s="637"/>
      <c r="DH13" s="637"/>
      <c r="DI13" s="637"/>
      <c r="DJ13" s="637"/>
      <c r="DK13" s="637"/>
      <c r="DL13" s="637"/>
      <c r="DM13" s="637"/>
      <c r="DN13" s="637"/>
      <c r="DO13" s="637"/>
      <c r="DP13" s="638"/>
      <c r="DQ13" s="645">
        <v>1138623</v>
      </c>
      <c r="DR13" s="637"/>
      <c r="DS13" s="637"/>
      <c r="DT13" s="637"/>
      <c r="DU13" s="637"/>
      <c r="DV13" s="637"/>
      <c r="DW13" s="637"/>
      <c r="DX13" s="637"/>
      <c r="DY13" s="637"/>
      <c r="DZ13" s="637"/>
      <c r="EA13" s="637"/>
      <c r="EB13" s="637"/>
      <c r="EC13" s="646"/>
    </row>
    <row r="14" spans="2:143" ht="11.25" customHeight="1" x14ac:dyDescent="0.25">
      <c r="B14" s="633" t="s">
        <v>243</v>
      </c>
      <c r="C14" s="634"/>
      <c r="D14" s="634"/>
      <c r="E14" s="634"/>
      <c r="F14" s="634"/>
      <c r="G14" s="634"/>
      <c r="H14" s="634"/>
      <c r="I14" s="634"/>
      <c r="J14" s="634"/>
      <c r="K14" s="634"/>
      <c r="L14" s="634"/>
      <c r="M14" s="634"/>
      <c r="N14" s="634"/>
      <c r="O14" s="634"/>
      <c r="P14" s="634"/>
      <c r="Q14" s="635"/>
      <c r="R14" s="636">
        <v>1014</v>
      </c>
      <c r="S14" s="637"/>
      <c r="T14" s="637"/>
      <c r="U14" s="637"/>
      <c r="V14" s="637"/>
      <c r="W14" s="637"/>
      <c r="X14" s="637"/>
      <c r="Y14" s="638"/>
      <c r="Z14" s="639">
        <v>0</v>
      </c>
      <c r="AA14" s="639"/>
      <c r="AB14" s="639"/>
      <c r="AC14" s="639"/>
      <c r="AD14" s="640">
        <v>1014</v>
      </c>
      <c r="AE14" s="640"/>
      <c r="AF14" s="640"/>
      <c r="AG14" s="640"/>
      <c r="AH14" s="640"/>
      <c r="AI14" s="640"/>
      <c r="AJ14" s="640"/>
      <c r="AK14" s="640"/>
      <c r="AL14" s="641">
        <v>0</v>
      </c>
      <c r="AM14" s="642"/>
      <c r="AN14" s="642"/>
      <c r="AO14" s="643"/>
      <c r="AP14" s="633" t="s">
        <v>244</v>
      </c>
      <c r="AQ14" s="634"/>
      <c r="AR14" s="634"/>
      <c r="AS14" s="634"/>
      <c r="AT14" s="634"/>
      <c r="AU14" s="634"/>
      <c r="AV14" s="634"/>
      <c r="AW14" s="634"/>
      <c r="AX14" s="634"/>
      <c r="AY14" s="634"/>
      <c r="AZ14" s="634"/>
      <c r="BA14" s="634"/>
      <c r="BB14" s="634"/>
      <c r="BC14" s="634"/>
      <c r="BD14" s="634"/>
      <c r="BE14" s="634"/>
      <c r="BF14" s="635"/>
      <c r="BG14" s="636">
        <v>99856</v>
      </c>
      <c r="BH14" s="637"/>
      <c r="BI14" s="637"/>
      <c r="BJ14" s="637"/>
      <c r="BK14" s="637"/>
      <c r="BL14" s="637"/>
      <c r="BM14" s="637"/>
      <c r="BN14" s="638"/>
      <c r="BO14" s="639">
        <v>3.7</v>
      </c>
      <c r="BP14" s="639"/>
      <c r="BQ14" s="639"/>
      <c r="BR14" s="639"/>
      <c r="BS14" s="640" t="s">
        <v>122</v>
      </c>
      <c r="BT14" s="640"/>
      <c r="BU14" s="640"/>
      <c r="BV14" s="640"/>
      <c r="BW14" s="640"/>
      <c r="BX14" s="640"/>
      <c r="BY14" s="640"/>
      <c r="BZ14" s="640"/>
      <c r="CA14" s="640"/>
      <c r="CB14" s="644"/>
      <c r="CD14" s="633" t="s">
        <v>245</v>
      </c>
      <c r="CE14" s="634"/>
      <c r="CF14" s="634"/>
      <c r="CG14" s="634"/>
      <c r="CH14" s="634"/>
      <c r="CI14" s="634"/>
      <c r="CJ14" s="634"/>
      <c r="CK14" s="634"/>
      <c r="CL14" s="634"/>
      <c r="CM14" s="634"/>
      <c r="CN14" s="634"/>
      <c r="CO14" s="634"/>
      <c r="CP14" s="634"/>
      <c r="CQ14" s="635"/>
      <c r="CR14" s="636">
        <v>494094</v>
      </c>
      <c r="CS14" s="637"/>
      <c r="CT14" s="637"/>
      <c r="CU14" s="637"/>
      <c r="CV14" s="637"/>
      <c r="CW14" s="637"/>
      <c r="CX14" s="637"/>
      <c r="CY14" s="638"/>
      <c r="CZ14" s="639">
        <v>3.8</v>
      </c>
      <c r="DA14" s="639"/>
      <c r="DB14" s="639"/>
      <c r="DC14" s="639"/>
      <c r="DD14" s="645">
        <v>16995</v>
      </c>
      <c r="DE14" s="637"/>
      <c r="DF14" s="637"/>
      <c r="DG14" s="637"/>
      <c r="DH14" s="637"/>
      <c r="DI14" s="637"/>
      <c r="DJ14" s="637"/>
      <c r="DK14" s="637"/>
      <c r="DL14" s="637"/>
      <c r="DM14" s="637"/>
      <c r="DN14" s="637"/>
      <c r="DO14" s="637"/>
      <c r="DP14" s="638"/>
      <c r="DQ14" s="645">
        <v>462953</v>
      </c>
      <c r="DR14" s="637"/>
      <c r="DS14" s="637"/>
      <c r="DT14" s="637"/>
      <c r="DU14" s="637"/>
      <c r="DV14" s="637"/>
      <c r="DW14" s="637"/>
      <c r="DX14" s="637"/>
      <c r="DY14" s="637"/>
      <c r="DZ14" s="637"/>
      <c r="EA14" s="637"/>
      <c r="EB14" s="637"/>
      <c r="EC14" s="646"/>
    </row>
    <row r="15" spans="2:143" ht="11.25" customHeight="1" x14ac:dyDescent="0.25">
      <c r="B15" s="633" t="s">
        <v>246</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247</v>
      </c>
      <c r="AQ15" s="634"/>
      <c r="AR15" s="634"/>
      <c r="AS15" s="634"/>
      <c r="AT15" s="634"/>
      <c r="AU15" s="634"/>
      <c r="AV15" s="634"/>
      <c r="AW15" s="634"/>
      <c r="AX15" s="634"/>
      <c r="AY15" s="634"/>
      <c r="AZ15" s="634"/>
      <c r="BA15" s="634"/>
      <c r="BB15" s="634"/>
      <c r="BC15" s="634"/>
      <c r="BD15" s="634"/>
      <c r="BE15" s="634"/>
      <c r="BF15" s="635"/>
      <c r="BG15" s="636">
        <v>139133</v>
      </c>
      <c r="BH15" s="637"/>
      <c r="BI15" s="637"/>
      <c r="BJ15" s="637"/>
      <c r="BK15" s="637"/>
      <c r="BL15" s="637"/>
      <c r="BM15" s="637"/>
      <c r="BN15" s="638"/>
      <c r="BO15" s="639">
        <v>5.2</v>
      </c>
      <c r="BP15" s="639"/>
      <c r="BQ15" s="639"/>
      <c r="BR15" s="639"/>
      <c r="BS15" s="640" t="s">
        <v>122</v>
      </c>
      <c r="BT15" s="640"/>
      <c r="BU15" s="640"/>
      <c r="BV15" s="640"/>
      <c r="BW15" s="640"/>
      <c r="BX15" s="640"/>
      <c r="BY15" s="640"/>
      <c r="BZ15" s="640"/>
      <c r="CA15" s="640"/>
      <c r="CB15" s="644"/>
      <c r="CD15" s="633" t="s">
        <v>248</v>
      </c>
      <c r="CE15" s="634"/>
      <c r="CF15" s="634"/>
      <c r="CG15" s="634"/>
      <c r="CH15" s="634"/>
      <c r="CI15" s="634"/>
      <c r="CJ15" s="634"/>
      <c r="CK15" s="634"/>
      <c r="CL15" s="634"/>
      <c r="CM15" s="634"/>
      <c r="CN15" s="634"/>
      <c r="CO15" s="634"/>
      <c r="CP15" s="634"/>
      <c r="CQ15" s="635"/>
      <c r="CR15" s="636">
        <v>2091258</v>
      </c>
      <c r="CS15" s="637"/>
      <c r="CT15" s="637"/>
      <c r="CU15" s="637"/>
      <c r="CV15" s="637"/>
      <c r="CW15" s="637"/>
      <c r="CX15" s="637"/>
      <c r="CY15" s="638"/>
      <c r="CZ15" s="639">
        <v>15.9</v>
      </c>
      <c r="DA15" s="639"/>
      <c r="DB15" s="639"/>
      <c r="DC15" s="639"/>
      <c r="DD15" s="645">
        <v>640610</v>
      </c>
      <c r="DE15" s="637"/>
      <c r="DF15" s="637"/>
      <c r="DG15" s="637"/>
      <c r="DH15" s="637"/>
      <c r="DI15" s="637"/>
      <c r="DJ15" s="637"/>
      <c r="DK15" s="637"/>
      <c r="DL15" s="637"/>
      <c r="DM15" s="637"/>
      <c r="DN15" s="637"/>
      <c r="DO15" s="637"/>
      <c r="DP15" s="638"/>
      <c r="DQ15" s="645">
        <v>1233748</v>
      </c>
      <c r="DR15" s="637"/>
      <c r="DS15" s="637"/>
      <c r="DT15" s="637"/>
      <c r="DU15" s="637"/>
      <c r="DV15" s="637"/>
      <c r="DW15" s="637"/>
      <c r="DX15" s="637"/>
      <c r="DY15" s="637"/>
      <c r="DZ15" s="637"/>
      <c r="EA15" s="637"/>
      <c r="EB15" s="637"/>
      <c r="EC15" s="646"/>
    </row>
    <row r="16" spans="2:143" ht="11.25" customHeight="1" x14ac:dyDescent="0.25">
      <c r="B16" s="633" t="s">
        <v>249</v>
      </c>
      <c r="C16" s="634"/>
      <c r="D16" s="634"/>
      <c r="E16" s="634"/>
      <c r="F16" s="634"/>
      <c r="G16" s="634"/>
      <c r="H16" s="634"/>
      <c r="I16" s="634"/>
      <c r="J16" s="634"/>
      <c r="K16" s="634"/>
      <c r="L16" s="634"/>
      <c r="M16" s="634"/>
      <c r="N16" s="634"/>
      <c r="O16" s="634"/>
      <c r="P16" s="634"/>
      <c r="Q16" s="635"/>
      <c r="R16" s="636">
        <v>9049</v>
      </c>
      <c r="S16" s="637"/>
      <c r="T16" s="637"/>
      <c r="U16" s="637"/>
      <c r="V16" s="637"/>
      <c r="W16" s="637"/>
      <c r="X16" s="637"/>
      <c r="Y16" s="638"/>
      <c r="Z16" s="639">
        <v>0.1</v>
      </c>
      <c r="AA16" s="639"/>
      <c r="AB16" s="639"/>
      <c r="AC16" s="639"/>
      <c r="AD16" s="640">
        <v>9049</v>
      </c>
      <c r="AE16" s="640"/>
      <c r="AF16" s="640"/>
      <c r="AG16" s="640"/>
      <c r="AH16" s="640"/>
      <c r="AI16" s="640"/>
      <c r="AJ16" s="640"/>
      <c r="AK16" s="640"/>
      <c r="AL16" s="641">
        <v>0.1</v>
      </c>
      <c r="AM16" s="642"/>
      <c r="AN16" s="642"/>
      <c r="AO16" s="643"/>
      <c r="AP16" s="633" t="s">
        <v>250</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251</v>
      </c>
      <c r="CE16" s="634"/>
      <c r="CF16" s="634"/>
      <c r="CG16" s="634"/>
      <c r="CH16" s="634"/>
      <c r="CI16" s="634"/>
      <c r="CJ16" s="634"/>
      <c r="CK16" s="634"/>
      <c r="CL16" s="634"/>
      <c r="CM16" s="634"/>
      <c r="CN16" s="634"/>
      <c r="CO16" s="634"/>
      <c r="CP16" s="634"/>
      <c r="CQ16" s="635"/>
      <c r="CR16" s="636">
        <v>14615</v>
      </c>
      <c r="CS16" s="637"/>
      <c r="CT16" s="637"/>
      <c r="CU16" s="637"/>
      <c r="CV16" s="637"/>
      <c r="CW16" s="637"/>
      <c r="CX16" s="637"/>
      <c r="CY16" s="638"/>
      <c r="CZ16" s="639">
        <v>0.1</v>
      </c>
      <c r="DA16" s="639"/>
      <c r="DB16" s="639"/>
      <c r="DC16" s="639"/>
      <c r="DD16" s="645" t="s">
        <v>122</v>
      </c>
      <c r="DE16" s="637"/>
      <c r="DF16" s="637"/>
      <c r="DG16" s="637"/>
      <c r="DH16" s="637"/>
      <c r="DI16" s="637"/>
      <c r="DJ16" s="637"/>
      <c r="DK16" s="637"/>
      <c r="DL16" s="637"/>
      <c r="DM16" s="637"/>
      <c r="DN16" s="637"/>
      <c r="DO16" s="637"/>
      <c r="DP16" s="638"/>
      <c r="DQ16" s="645">
        <v>3405</v>
      </c>
      <c r="DR16" s="637"/>
      <c r="DS16" s="637"/>
      <c r="DT16" s="637"/>
      <c r="DU16" s="637"/>
      <c r="DV16" s="637"/>
      <c r="DW16" s="637"/>
      <c r="DX16" s="637"/>
      <c r="DY16" s="637"/>
      <c r="DZ16" s="637"/>
      <c r="EA16" s="637"/>
      <c r="EB16" s="637"/>
      <c r="EC16" s="646"/>
    </row>
    <row r="17" spans="2:133" ht="11.25" customHeight="1" x14ac:dyDescent="0.25">
      <c r="B17" s="633" t="s">
        <v>252</v>
      </c>
      <c r="C17" s="634"/>
      <c r="D17" s="634"/>
      <c r="E17" s="634"/>
      <c r="F17" s="634"/>
      <c r="G17" s="634"/>
      <c r="H17" s="634"/>
      <c r="I17" s="634"/>
      <c r="J17" s="634"/>
      <c r="K17" s="634"/>
      <c r="L17" s="634"/>
      <c r="M17" s="634"/>
      <c r="N17" s="634"/>
      <c r="O17" s="634"/>
      <c r="P17" s="634"/>
      <c r="Q17" s="635"/>
      <c r="R17" s="636">
        <v>46011</v>
      </c>
      <c r="S17" s="637"/>
      <c r="T17" s="637"/>
      <c r="U17" s="637"/>
      <c r="V17" s="637"/>
      <c r="W17" s="637"/>
      <c r="X17" s="637"/>
      <c r="Y17" s="638"/>
      <c r="Z17" s="639">
        <v>0.3</v>
      </c>
      <c r="AA17" s="639"/>
      <c r="AB17" s="639"/>
      <c r="AC17" s="639"/>
      <c r="AD17" s="640">
        <v>46011</v>
      </c>
      <c r="AE17" s="640"/>
      <c r="AF17" s="640"/>
      <c r="AG17" s="640"/>
      <c r="AH17" s="640"/>
      <c r="AI17" s="640"/>
      <c r="AJ17" s="640"/>
      <c r="AK17" s="640"/>
      <c r="AL17" s="641">
        <v>0.6</v>
      </c>
      <c r="AM17" s="642"/>
      <c r="AN17" s="642"/>
      <c r="AO17" s="643"/>
      <c r="AP17" s="633" t="s">
        <v>253</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254</v>
      </c>
      <c r="CE17" s="634"/>
      <c r="CF17" s="634"/>
      <c r="CG17" s="634"/>
      <c r="CH17" s="634"/>
      <c r="CI17" s="634"/>
      <c r="CJ17" s="634"/>
      <c r="CK17" s="634"/>
      <c r="CL17" s="634"/>
      <c r="CM17" s="634"/>
      <c r="CN17" s="634"/>
      <c r="CO17" s="634"/>
      <c r="CP17" s="634"/>
      <c r="CQ17" s="635"/>
      <c r="CR17" s="636">
        <v>921434</v>
      </c>
      <c r="CS17" s="637"/>
      <c r="CT17" s="637"/>
      <c r="CU17" s="637"/>
      <c r="CV17" s="637"/>
      <c r="CW17" s="637"/>
      <c r="CX17" s="637"/>
      <c r="CY17" s="638"/>
      <c r="CZ17" s="639">
        <v>7</v>
      </c>
      <c r="DA17" s="639"/>
      <c r="DB17" s="639"/>
      <c r="DC17" s="639"/>
      <c r="DD17" s="645" t="s">
        <v>122</v>
      </c>
      <c r="DE17" s="637"/>
      <c r="DF17" s="637"/>
      <c r="DG17" s="637"/>
      <c r="DH17" s="637"/>
      <c r="DI17" s="637"/>
      <c r="DJ17" s="637"/>
      <c r="DK17" s="637"/>
      <c r="DL17" s="637"/>
      <c r="DM17" s="637"/>
      <c r="DN17" s="637"/>
      <c r="DO17" s="637"/>
      <c r="DP17" s="638"/>
      <c r="DQ17" s="645">
        <v>913688</v>
      </c>
      <c r="DR17" s="637"/>
      <c r="DS17" s="637"/>
      <c r="DT17" s="637"/>
      <c r="DU17" s="637"/>
      <c r="DV17" s="637"/>
      <c r="DW17" s="637"/>
      <c r="DX17" s="637"/>
      <c r="DY17" s="637"/>
      <c r="DZ17" s="637"/>
      <c r="EA17" s="637"/>
      <c r="EB17" s="637"/>
      <c r="EC17" s="646"/>
    </row>
    <row r="18" spans="2:133" ht="11.25" customHeight="1" x14ac:dyDescent="0.25">
      <c r="B18" s="633" t="s">
        <v>255</v>
      </c>
      <c r="C18" s="634"/>
      <c r="D18" s="634"/>
      <c r="E18" s="634"/>
      <c r="F18" s="634"/>
      <c r="G18" s="634"/>
      <c r="H18" s="634"/>
      <c r="I18" s="634"/>
      <c r="J18" s="634"/>
      <c r="K18" s="634"/>
      <c r="L18" s="634"/>
      <c r="M18" s="634"/>
      <c r="N18" s="634"/>
      <c r="O18" s="634"/>
      <c r="P18" s="634"/>
      <c r="Q18" s="635"/>
      <c r="R18" s="636">
        <v>20045</v>
      </c>
      <c r="S18" s="637"/>
      <c r="T18" s="637"/>
      <c r="U18" s="637"/>
      <c r="V18" s="637"/>
      <c r="W18" s="637"/>
      <c r="X18" s="637"/>
      <c r="Y18" s="638"/>
      <c r="Z18" s="639">
        <v>0.1</v>
      </c>
      <c r="AA18" s="639"/>
      <c r="AB18" s="639"/>
      <c r="AC18" s="639"/>
      <c r="AD18" s="640">
        <v>20045</v>
      </c>
      <c r="AE18" s="640"/>
      <c r="AF18" s="640"/>
      <c r="AG18" s="640"/>
      <c r="AH18" s="640"/>
      <c r="AI18" s="640"/>
      <c r="AJ18" s="640"/>
      <c r="AK18" s="640"/>
      <c r="AL18" s="641">
        <v>0.3</v>
      </c>
      <c r="AM18" s="642"/>
      <c r="AN18" s="642"/>
      <c r="AO18" s="643"/>
      <c r="AP18" s="633" t="s">
        <v>256</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257</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5">
      <c r="B19" s="633" t="s">
        <v>258</v>
      </c>
      <c r="C19" s="634"/>
      <c r="D19" s="634"/>
      <c r="E19" s="634"/>
      <c r="F19" s="634"/>
      <c r="G19" s="634"/>
      <c r="H19" s="634"/>
      <c r="I19" s="634"/>
      <c r="J19" s="634"/>
      <c r="K19" s="634"/>
      <c r="L19" s="634"/>
      <c r="M19" s="634"/>
      <c r="N19" s="634"/>
      <c r="O19" s="634"/>
      <c r="P19" s="634"/>
      <c r="Q19" s="635"/>
      <c r="R19" s="636">
        <v>15831</v>
      </c>
      <c r="S19" s="637"/>
      <c r="T19" s="637"/>
      <c r="U19" s="637"/>
      <c r="V19" s="637"/>
      <c r="W19" s="637"/>
      <c r="X19" s="637"/>
      <c r="Y19" s="638"/>
      <c r="Z19" s="639">
        <v>0.1</v>
      </c>
      <c r="AA19" s="639"/>
      <c r="AB19" s="639"/>
      <c r="AC19" s="639"/>
      <c r="AD19" s="640">
        <v>15831</v>
      </c>
      <c r="AE19" s="640"/>
      <c r="AF19" s="640"/>
      <c r="AG19" s="640"/>
      <c r="AH19" s="640"/>
      <c r="AI19" s="640"/>
      <c r="AJ19" s="640"/>
      <c r="AK19" s="640"/>
      <c r="AL19" s="641">
        <v>0.2</v>
      </c>
      <c r="AM19" s="642"/>
      <c r="AN19" s="642"/>
      <c r="AO19" s="643"/>
      <c r="AP19" s="633" t="s">
        <v>259</v>
      </c>
      <c r="AQ19" s="634"/>
      <c r="AR19" s="634"/>
      <c r="AS19" s="634"/>
      <c r="AT19" s="634"/>
      <c r="AU19" s="634"/>
      <c r="AV19" s="634"/>
      <c r="AW19" s="634"/>
      <c r="AX19" s="634"/>
      <c r="AY19" s="634"/>
      <c r="AZ19" s="634"/>
      <c r="BA19" s="634"/>
      <c r="BB19" s="634"/>
      <c r="BC19" s="634"/>
      <c r="BD19" s="634"/>
      <c r="BE19" s="634"/>
      <c r="BF19" s="635"/>
      <c r="BG19" s="636">
        <v>121715</v>
      </c>
      <c r="BH19" s="637"/>
      <c r="BI19" s="637"/>
      <c r="BJ19" s="637"/>
      <c r="BK19" s="637"/>
      <c r="BL19" s="637"/>
      <c r="BM19" s="637"/>
      <c r="BN19" s="638"/>
      <c r="BO19" s="639">
        <v>4.5999999999999996</v>
      </c>
      <c r="BP19" s="639"/>
      <c r="BQ19" s="639"/>
      <c r="BR19" s="639"/>
      <c r="BS19" s="640" t="s">
        <v>122</v>
      </c>
      <c r="BT19" s="640"/>
      <c r="BU19" s="640"/>
      <c r="BV19" s="640"/>
      <c r="BW19" s="640"/>
      <c r="BX19" s="640"/>
      <c r="BY19" s="640"/>
      <c r="BZ19" s="640"/>
      <c r="CA19" s="640"/>
      <c r="CB19" s="644"/>
      <c r="CD19" s="633" t="s">
        <v>260</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5">
      <c r="B20" s="649" t="s">
        <v>261</v>
      </c>
      <c r="C20" s="650"/>
      <c r="D20" s="650"/>
      <c r="E20" s="650"/>
      <c r="F20" s="650"/>
      <c r="G20" s="650"/>
      <c r="H20" s="650"/>
      <c r="I20" s="650"/>
      <c r="J20" s="650"/>
      <c r="K20" s="650"/>
      <c r="L20" s="650"/>
      <c r="M20" s="650"/>
      <c r="N20" s="650"/>
      <c r="O20" s="650"/>
      <c r="P20" s="650"/>
      <c r="Q20" s="651"/>
      <c r="R20" s="636">
        <v>4214</v>
      </c>
      <c r="S20" s="637"/>
      <c r="T20" s="637"/>
      <c r="U20" s="637"/>
      <c r="V20" s="637"/>
      <c r="W20" s="637"/>
      <c r="X20" s="637"/>
      <c r="Y20" s="638"/>
      <c r="Z20" s="639">
        <v>0</v>
      </c>
      <c r="AA20" s="639"/>
      <c r="AB20" s="639"/>
      <c r="AC20" s="639"/>
      <c r="AD20" s="640">
        <v>4214</v>
      </c>
      <c r="AE20" s="640"/>
      <c r="AF20" s="640"/>
      <c r="AG20" s="640"/>
      <c r="AH20" s="640"/>
      <c r="AI20" s="640"/>
      <c r="AJ20" s="640"/>
      <c r="AK20" s="640"/>
      <c r="AL20" s="641">
        <v>0.1</v>
      </c>
      <c r="AM20" s="642"/>
      <c r="AN20" s="642"/>
      <c r="AO20" s="643"/>
      <c r="AP20" s="633" t="s">
        <v>262</v>
      </c>
      <c r="AQ20" s="634"/>
      <c r="AR20" s="634"/>
      <c r="AS20" s="634"/>
      <c r="AT20" s="634"/>
      <c r="AU20" s="634"/>
      <c r="AV20" s="634"/>
      <c r="AW20" s="634"/>
      <c r="AX20" s="634"/>
      <c r="AY20" s="634"/>
      <c r="AZ20" s="634"/>
      <c r="BA20" s="634"/>
      <c r="BB20" s="634"/>
      <c r="BC20" s="634"/>
      <c r="BD20" s="634"/>
      <c r="BE20" s="634"/>
      <c r="BF20" s="635"/>
      <c r="BG20" s="636">
        <v>121715</v>
      </c>
      <c r="BH20" s="637"/>
      <c r="BI20" s="637"/>
      <c r="BJ20" s="637"/>
      <c r="BK20" s="637"/>
      <c r="BL20" s="637"/>
      <c r="BM20" s="637"/>
      <c r="BN20" s="638"/>
      <c r="BO20" s="639">
        <v>4.5999999999999996</v>
      </c>
      <c r="BP20" s="639"/>
      <c r="BQ20" s="639"/>
      <c r="BR20" s="639"/>
      <c r="BS20" s="640" t="s">
        <v>122</v>
      </c>
      <c r="BT20" s="640"/>
      <c r="BU20" s="640"/>
      <c r="BV20" s="640"/>
      <c r="BW20" s="640"/>
      <c r="BX20" s="640"/>
      <c r="BY20" s="640"/>
      <c r="BZ20" s="640"/>
      <c r="CA20" s="640"/>
      <c r="CB20" s="644"/>
      <c r="CD20" s="633" t="s">
        <v>263</v>
      </c>
      <c r="CE20" s="634"/>
      <c r="CF20" s="634"/>
      <c r="CG20" s="634"/>
      <c r="CH20" s="634"/>
      <c r="CI20" s="634"/>
      <c r="CJ20" s="634"/>
      <c r="CK20" s="634"/>
      <c r="CL20" s="634"/>
      <c r="CM20" s="634"/>
      <c r="CN20" s="634"/>
      <c r="CO20" s="634"/>
      <c r="CP20" s="634"/>
      <c r="CQ20" s="635"/>
      <c r="CR20" s="636">
        <v>13136389</v>
      </c>
      <c r="CS20" s="637"/>
      <c r="CT20" s="637"/>
      <c r="CU20" s="637"/>
      <c r="CV20" s="637"/>
      <c r="CW20" s="637"/>
      <c r="CX20" s="637"/>
      <c r="CY20" s="638"/>
      <c r="CZ20" s="639">
        <v>100</v>
      </c>
      <c r="DA20" s="639"/>
      <c r="DB20" s="639"/>
      <c r="DC20" s="639"/>
      <c r="DD20" s="645">
        <v>1234370</v>
      </c>
      <c r="DE20" s="637"/>
      <c r="DF20" s="637"/>
      <c r="DG20" s="637"/>
      <c r="DH20" s="637"/>
      <c r="DI20" s="637"/>
      <c r="DJ20" s="637"/>
      <c r="DK20" s="637"/>
      <c r="DL20" s="637"/>
      <c r="DM20" s="637"/>
      <c r="DN20" s="637"/>
      <c r="DO20" s="637"/>
      <c r="DP20" s="638"/>
      <c r="DQ20" s="645">
        <v>9283674</v>
      </c>
      <c r="DR20" s="637"/>
      <c r="DS20" s="637"/>
      <c r="DT20" s="637"/>
      <c r="DU20" s="637"/>
      <c r="DV20" s="637"/>
      <c r="DW20" s="637"/>
      <c r="DX20" s="637"/>
      <c r="DY20" s="637"/>
      <c r="DZ20" s="637"/>
      <c r="EA20" s="637"/>
      <c r="EB20" s="637"/>
      <c r="EC20" s="646"/>
    </row>
    <row r="21" spans="2:133" ht="11.25" customHeight="1" x14ac:dyDescent="0.25">
      <c r="B21" s="633" t="s">
        <v>264</v>
      </c>
      <c r="C21" s="634"/>
      <c r="D21" s="634"/>
      <c r="E21" s="634"/>
      <c r="F21" s="634"/>
      <c r="G21" s="634"/>
      <c r="H21" s="634"/>
      <c r="I21" s="634"/>
      <c r="J21" s="634"/>
      <c r="K21" s="634"/>
      <c r="L21" s="634"/>
      <c r="M21" s="634"/>
      <c r="N21" s="634"/>
      <c r="O21" s="634"/>
      <c r="P21" s="634"/>
      <c r="Q21" s="635"/>
      <c r="R21" s="636">
        <v>4414035</v>
      </c>
      <c r="S21" s="637"/>
      <c r="T21" s="637"/>
      <c r="U21" s="637"/>
      <c r="V21" s="637"/>
      <c r="W21" s="637"/>
      <c r="X21" s="637"/>
      <c r="Y21" s="638"/>
      <c r="Z21" s="639">
        <v>32</v>
      </c>
      <c r="AA21" s="639"/>
      <c r="AB21" s="639"/>
      <c r="AC21" s="639"/>
      <c r="AD21" s="640">
        <v>3960863</v>
      </c>
      <c r="AE21" s="640"/>
      <c r="AF21" s="640"/>
      <c r="AG21" s="640"/>
      <c r="AH21" s="640"/>
      <c r="AI21" s="640"/>
      <c r="AJ21" s="640"/>
      <c r="AK21" s="640"/>
      <c r="AL21" s="641">
        <v>53.7</v>
      </c>
      <c r="AM21" s="642"/>
      <c r="AN21" s="642"/>
      <c r="AO21" s="643"/>
      <c r="AP21" s="633" t="s">
        <v>265</v>
      </c>
      <c r="AQ21" s="652"/>
      <c r="AR21" s="652"/>
      <c r="AS21" s="652"/>
      <c r="AT21" s="652"/>
      <c r="AU21" s="652"/>
      <c r="AV21" s="652"/>
      <c r="AW21" s="652"/>
      <c r="AX21" s="652"/>
      <c r="AY21" s="652"/>
      <c r="AZ21" s="652"/>
      <c r="BA21" s="652"/>
      <c r="BB21" s="652"/>
      <c r="BC21" s="652"/>
      <c r="BD21" s="652"/>
      <c r="BE21" s="652"/>
      <c r="BF21" s="653"/>
      <c r="BG21" s="636">
        <v>2709</v>
      </c>
      <c r="BH21" s="637"/>
      <c r="BI21" s="637"/>
      <c r="BJ21" s="637"/>
      <c r="BK21" s="637"/>
      <c r="BL21" s="637"/>
      <c r="BM21" s="637"/>
      <c r="BN21" s="638"/>
      <c r="BO21" s="639">
        <v>0.1</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5">
      <c r="B22" s="633" t="s">
        <v>266</v>
      </c>
      <c r="C22" s="634"/>
      <c r="D22" s="634"/>
      <c r="E22" s="634"/>
      <c r="F22" s="634"/>
      <c r="G22" s="634"/>
      <c r="H22" s="634"/>
      <c r="I22" s="634"/>
      <c r="J22" s="634"/>
      <c r="K22" s="634"/>
      <c r="L22" s="634"/>
      <c r="M22" s="634"/>
      <c r="N22" s="634"/>
      <c r="O22" s="634"/>
      <c r="P22" s="634"/>
      <c r="Q22" s="635"/>
      <c r="R22" s="636">
        <v>3960863</v>
      </c>
      <c r="S22" s="637"/>
      <c r="T22" s="637"/>
      <c r="U22" s="637"/>
      <c r="V22" s="637"/>
      <c r="W22" s="637"/>
      <c r="X22" s="637"/>
      <c r="Y22" s="638"/>
      <c r="Z22" s="639">
        <v>28.7</v>
      </c>
      <c r="AA22" s="639"/>
      <c r="AB22" s="639"/>
      <c r="AC22" s="639"/>
      <c r="AD22" s="640">
        <v>3960863</v>
      </c>
      <c r="AE22" s="640"/>
      <c r="AF22" s="640"/>
      <c r="AG22" s="640"/>
      <c r="AH22" s="640"/>
      <c r="AI22" s="640"/>
      <c r="AJ22" s="640"/>
      <c r="AK22" s="640"/>
      <c r="AL22" s="641">
        <v>53.7</v>
      </c>
      <c r="AM22" s="642"/>
      <c r="AN22" s="642"/>
      <c r="AO22" s="643"/>
      <c r="AP22" s="633" t="s">
        <v>267</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268</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5">
      <c r="B23" s="633" t="s">
        <v>269</v>
      </c>
      <c r="C23" s="634"/>
      <c r="D23" s="634"/>
      <c r="E23" s="634"/>
      <c r="F23" s="634"/>
      <c r="G23" s="634"/>
      <c r="H23" s="634"/>
      <c r="I23" s="634"/>
      <c r="J23" s="634"/>
      <c r="K23" s="634"/>
      <c r="L23" s="634"/>
      <c r="M23" s="634"/>
      <c r="N23" s="634"/>
      <c r="O23" s="634"/>
      <c r="P23" s="634"/>
      <c r="Q23" s="635"/>
      <c r="R23" s="636">
        <v>453158</v>
      </c>
      <c r="S23" s="637"/>
      <c r="T23" s="637"/>
      <c r="U23" s="637"/>
      <c r="V23" s="637"/>
      <c r="W23" s="637"/>
      <c r="X23" s="637"/>
      <c r="Y23" s="638"/>
      <c r="Z23" s="639">
        <v>3.3</v>
      </c>
      <c r="AA23" s="639"/>
      <c r="AB23" s="639"/>
      <c r="AC23" s="639"/>
      <c r="AD23" s="640" t="s">
        <v>122</v>
      </c>
      <c r="AE23" s="640"/>
      <c r="AF23" s="640"/>
      <c r="AG23" s="640"/>
      <c r="AH23" s="640"/>
      <c r="AI23" s="640"/>
      <c r="AJ23" s="640"/>
      <c r="AK23" s="640"/>
      <c r="AL23" s="641" t="s">
        <v>122</v>
      </c>
      <c r="AM23" s="642"/>
      <c r="AN23" s="642"/>
      <c r="AO23" s="643"/>
      <c r="AP23" s="633" t="s">
        <v>270</v>
      </c>
      <c r="AQ23" s="652"/>
      <c r="AR23" s="652"/>
      <c r="AS23" s="652"/>
      <c r="AT23" s="652"/>
      <c r="AU23" s="652"/>
      <c r="AV23" s="652"/>
      <c r="AW23" s="652"/>
      <c r="AX23" s="652"/>
      <c r="AY23" s="652"/>
      <c r="AZ23" s="652"/>
      <c r="BA23" s="652"/>
      <c r="BB23" s="652"/>
      <c r="BC23" s="652"/>
      <c r="BD23" s="652"/>
      <c r="BE23" s="652"/>
      <c r="BF23" s="653"/>
      <c r="BG23" s="636">
        <v>119006</v>
      </c>
      <c r="BH23" s="637"/>
      <c r="BI23" s="637"/>
      <c r="BJ23" s="637"/>
      <c r="BK23" s="637"/>
      <c r="BL23" s="637"/>
      <c r="BM23" s="637"/>
      <c r="BN23" s="638"/>
      <c r="BO23" s="639">
        <v>4.5</v>
      </c>
      <c r="BP23" s="639"/>
      <c r="BQ23" s="639"/>
      <c r="BR23" s="639"/>
      <c r="BS23" s="640" t="s">
        <v>122</v>
      </c>
      <c r="BT23" s="640"/>
      <c r="BU23" s="640"/>
      <c r="BV23" s="640"/>
      <c r="BW23" s="640"/>
      <c r="BX23" s="640"/>
      <c r="BY23" s="640"/>
      <c r="BZ23" s="640"/>
      <c r="CA23" s="640"/>
      <c r="CB23" s="644"/>
      <c r="CD23" s="618" t="s">
        <v>210</v>
      </c>
      <c r="CE23" s="619"/>
      <c r="CF23" s="619"/>
      <c r="CG23" s="619"/>
      <c r="CH23" s="619"/>
      <c r="CI23" s="619"/>
      <c r="CJ23" s="619"/>
      <c r="CK23" s="619"/>
      <c r="CL23" s="619"/>
      <c r="CM23" s="619"/>
      <c r="CN23" s="619"/>
      <c r="CO23" s="619"/>
      <c r="CP23" s="619"/>
      <c r="CQ23" s="620"/>
      <c r="CR23" s="618" t="s">
        <v>271</v>
      </c>
      <c r="CS23" s="619"/>
      <c r="CT23" s="619"/>
      <c r="CU23" s="619"/>
      <c r="CV23" s="619"/>
      <c r="CW23" s="619"/>
      <c r="CX23" s="619"/>
      <c r="CY23" s="620"/>
      <c r="CZ23" s="618" t="s">
        <v>272</v>
      </c>
      <c r="DA23" s="619"/>
      <c r="DB23" s="619"/>
      <c r="DC23" s="620"/>
      <c r="DD23" s="618" t="s">
        <v>273</v>
      </c>
      <c r="DE23" s="619"/>
      <c r="DF23" s="619"/>
      <c r="DG23" s="619"/>
      <c r="DH23" s="619"/>
      <c r="DI23" s="619"/>
      <c r="DJ23" s="619"/>
      <c r="DK23" s="620"/>
      <c r="DL23" s="663" t="s">
        <v>274</v>
      </c>
      <c r="DM23" s="664"/>
      <c r="DN23" s="664"/>
      <c r="DO23" s="664"/>
      <c r="DP23" s="664"/>
      <c r="DQ23" s="664"/>
      <c r="DR23" s="664"/>
      <c r="DS23" s="664"/>
      <c r="DT23" s="664"/>
      <c r="DU23" s="664"/>
      <c r="DV23" s="665"/>
      <c r="DW23" s="618" t="s">
        <v>275</v>
      </c>
      <c r="DX23" s="619"/>
      <c r="DY23" s="619"/>
      <c r="DZ23" s="619"/>
      <c r="EA23" s="619"/>
      <c r="EB23" s="619"/>
      <c r="EC23" s="620"/>
    </row>
    <row r="24" spans="2:133" ht="11.25" customHeight="1" x14ac:dyDescent="0.25">
      <c r="B24" s="633" t="s">
        <v>276</v>
      </c>
      <c r="C24" s="634"/>
      <c r="D24" s="634"/>
      <c r="E24" s="634"/>
      <c r="F24" s="634"/>
      <c r="G24" s="634"/>
      <c r="H24" s="634"/>
      <c r="I24" s="634"/>
      <c r="J24" s="634"/>
      <c r="K24" s="634"/>
      <c r="L24" s="634"/>
      <c r="M24" s="634"/>
      <c r="N24" s="634"/>
      <c r="O24" s="634"/>
      <c r="P24" s="634"/>
      <c r="Q24" s="635"/>
      <c r="R24" s="636">
        <v>14</v>
      </c>
      <c r="S24" s="637"/>
      <c r="T24" s="637"/>
      <c r="U24" s="637"/>
      <c r="V24" s="637"/>
      <c r="W24" s="637"/>
      <c r="X24" s="637"/>
      <c r="Y24" s="638"/>
      <c r="Z24" s="639">
        <v>0</v>
      </c>
      <c r="AA24" s="639"/>
      <c r="AB24" s="639"/>
      <c r="AC24" s="639"/>
      <c r="AD24" s="640" t="s">
        <v>122</v>
      </c>
      <c r="AE24" s="640"/>
      <c r="AF24" s="640"/>
      <c r="AG24" s="640"/>
      <c r="AH24" s="640"/>
      <c r="AI24" s="640"/>
      <c r="AJ24" s="640"/>
      <c r="AK24" s="640"/>
      <c r="AL24" s="641" t="s">
        <v>122</v>
      </c>
      <c r="AM24" s="642"/>
      <c r="AN24" s="642"/>
      <c r="AO24" s="643"/>
      <c r="AP24" s="633" t="s">
        <v>277</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278</v>
      </c>
      <c r="CE24" s="623"/>
      <c r="CF24" s="623"/>
      <c r="CG24" s="623"/>
      <c r="CH24" s="623"/>
      <c r="CI24" s="623"/>
      <c r="CJ24" s="623"/>
      <c r="CK24" s="623"/>
      <c r="CL24" s="623"/>
      <c r="CM24" s="623"/>
      <c r="CN24" s="623"/>
      <c r="CO24" s="623"/>
      <c r="CP24" s="623"/>
      <c r="CQ24" s="624"/>
      <c r="CR24" s="625">
        <v>5387265</v>
      </c>
      <c r="CS24" s="626"/>
      <c r="CT24" s="626"/>
      <c r="CU24" s="626"/>
      <c r="CV24" s="626"/>
      <c r="CW24" s="626"/>
      <c r="CX24" s="626"/>
      <c r="CY24" s="627"/>
      <c r="CZ24" s="630">
        <v>41</v>
      </c>
      <c r="DA24" s="631"/>
      <c r="DB24" s="631"/>
      <c r="DC24" s="647"/>
      <c r="DD24" s="671">
        <v>3743828</v>
      </c>
      <c r="DE24" s="626"/>
      <c r="DF24" s="626"/>
      <c r="DG24" s="626"/>
      <c r="DH24" s="626"/>
      <c r="DI24" s="626"/>
      <c r="DJ24" s="626"/>
      <c r="DK24" s="627"/>
      <c r="DL24" s="671">
        <v>3257720</v>
      </c>
      <c r="DM24" s="626"/>
      <c r="DN24" s="626"/>
      <c r="DO24" s="626"/>
      <c r="DP24" s="626"/>
      <c r="DQ24" s="626"/>
      <c r="DR24" s="626"/>
      <c r="DS24" s="626"/>
      <c r="DT24" s="626"/>
      <c r="DU24" s="626"/>
      <c r="DV24" s="627"/>
      <c r="DW24" s="630">
        <v>43.9</v>
      </c>
      <c r="DX24" s="631"/>
      <c r="DY24" s="631"/>
      <c r="DZ24" s="631"/>
      <c r="EA24" s="631"/>
      <c r="EB24" s="631"/>
      <c r="EC24" s="632"/>
    </row>
    <row r="25" spans="2:133" ht="11.25" customHeight="1" x14ac:dyDescent="0.25">
      <c r="B25" s="633" t="s">
        <v>279</v>
      </c>
      <c r="C25" s="634"/>
      <c r="D25" s="634"/>
      <c r="E25" s="634"/>
      <c r="F25" s="634"/>
      <c r="G25" s="634"/>
      <c r="H25" s="634"/>
      <c r="I25" s="634"/>
      <c r="J25" s="634"/>
      <c r="K25" s="634"/>
      <c r="L25" s="634"/>
      <c r="M25" s="634"/>
      <c r="N25" s="634"/>
      <c r="O25" s="634"/>
      <c r="P25" s="634"/>
      <c r="Q25" s="635"/>
      <c r="R25" s="636">
        <v>7932502</v>
      </c>
      <c r="S25" s="637"/>
      <c r="T25" s="637"/>
      <c r="U25" s="637"/>
      <c r="V25" s="637"/>
      <c r="W25" s="637"/>
      <c r="X25" s="637"/>
      <c r="Y25" s="638"/>
      <c r="Z25" s="639">
        <v>57.5</v>
      </c>
      <c r="AA25" s="639"/>
      <c r="AB25" s="639"/>
      <c r="AC25" s="639"/>
      <c r="AD25" s="640">
        <v>7360324</v>
      </c>
      <c r="AE25" s="640"/>
      <c r="AF25" s="640"/>
      <c r="AG25" s="640"/>
      <c r="AH25" s="640"/>
      <c r="AI25" s="640"/>
      <c r="AJ25" s="640"/>
      <c r="AK25" s="640"/>
      <c r="AL25" s="641">
        <v>99.7</v>
      </c>
      <c r="AM25" s="642"/>
      <c r="AN25" s="642"/>
      <c r="AO25" s="643"/>
      <c r="AP25" s="633" t="s">
        <v>280</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281</v>
      </c>
      <c r="CE25" s="634"/>
      <c r="CF25" s="634"/>
      <c r="CG25" s="634"/>
      <c r="CH25" s="634"/>
      <c r="CI25" s="634"/>
      <c r="CJ25" s="634"/>
      <c r="CK25" s="634"/>
      <c r="CL25" s="634"/>
      <c r="CM25" s="634"/>
      <c r="CN25" s="634"/>
      <c r="CO25" s="634"/>
      <c r="CP25" s="634"/>
      <c r="CQ25" s="635"/>
      <c r="CR25" s="636">
        <v>2184720</v>
      </c>
      <c r="CS25" s="668"/>
      <c r="CT25" s="668"/>
      <c r="CU25" s="668"/>
      <c r="CV25" s="668"/>
      <c r="CW25" s="668"/>
      <c r="CX25" s="668"/>
      <c r="CY25" s="669"/>
      <c r="CZ25" s="641">
        <v>16.600000000000001</v>
      </c>
      <c r="DA25" s="666"/>
      <c r="DB25" s="666"/>
      <c r="DC25" s="670"/>
      <c r="DD25" s="645">
        <v>1993669</v>
      </c>
      <c r="DE25" s="668"/>
      <c r="DF25" s="668"/>
      <c r="DG25" s="668"/>
      <c r="DH25" s="668"/>
      <c r="DI25" s="668"/>
      <c r="DJ25" s="668"/>
      <c r="DK25" s="669"/>
      <c r="DL25" s="645">
        <v>1799988</v>
      </c>
      <c r="DM25" s="668"/>
      <c r="DN25" s="668"/>
      <c r="DO25" s="668"/>
      <c r="DP25" s="668"/>
      <c r="DQ25" s="668"/>
      <c r="DR25" s="668"/>
      <c r="DS25" s="668"/>
      <c r="DT25" s="668"/>
      <c r="DU25" s="668"/>
      <c r="DV25" s="669"/>
      <c r="DW25" s="641">
        <v>24.2</v>
      </c>
      <c r="DX25" s="666"/>
      <c r="DY25" s="666"/>
      <c r="DZ25" s="666"/>
      <c r="EA25" s="666"/>
      <c r="EB25" s="666"/>
      <c r="EC25" s="667"/>
    </row>
    <row r="26" spans="2:133" ht="11.25" customHeight="1" x14ac:dyDescent="0.25">
      <c r="B26" s="633" t="s">
        <v>282</v>
      </c>
      <c r="C26" s="634"/>
      <c r="D26" s="634"/>
      <c r="E26" s="634"/>
      <c r="F26" s="634"/>
      <c r="G26" s="634"/>
      <c r="H26" s="634"/>
      <c r="I26" s="634"/>
      <c r="J26" s="634"/>
      <c r="K26" s="634"/>
      <c r="L26" s="634"/>
      <c r="M26" s="634"/>
      <c r="N26" s="634"/>
      <c r="O26" s="634"/>
      <c r="P26" s="634"/>
      <c r="Q26" s="635"/>
      <c r="R26" s="636">
        <v>2399</v>
      </c>
      <c r="S26" s="637"/>
      <c r="T26" s="637"/>
      <c r="U26" s="637"/>
      <c r="V26" s="637"/>
      <c r="W26" s="637"/>
      <c r="X26" s="637"/>
      <c r="Y26" s="638"/>
      <c r="Z26" s="639">
        <v>0</v>
      </c>
      <c r="AA26" s="639"/>
      <c r="AB26" s="639"/>
      <c r="AC26" s="639"/>
      <c r="AD26" s="640">
        <v>2399</v>
      </c>
      <c r="AE26" s="640"/>
      <c r="AF26" s="640"/>
      <c r="AG26" s="640"/>
      <c r="AH26" s="640"/>
      <c r="AI26" s="640"/>
      <c r="AJ26" s="640"/>
      <c r="AK26" s="640"/>
      <c r="AL26" s="641">
        <v>0</v>
      </c>
      <c r="AM26" s="642"/>
      <c r="AN26" s="642"/>
      <c r="AO26" s="643"/>
      <c r="AP26" s="633" t="s">
        <v>283</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284</v>
      </c>
      <c r="CE26" s="634"/>
      <c r="CF26" s="634"/>
      <c r="CG26" s="634"/>
      <c r="CH26" s="634"/>
      <c r="CI26" s="634"/>
      <c r="CJ26" s="634"/>
      <c r="CK26" s="634"/>
      <c r="CL26" s="634"/>
      <c r="CM26" s="634"/>
      <c r="CN26" s="634"/>
      <c r="CO26" s="634"/>
      <c r="CP26" s="634"/>
      <c r="CQ26" s="635"/>
      <c r="CR26" s="636">
        <v>1111398</v>
      </c>
      <c r="CS26" s="637"/>
      <c r="CT26" s="637"/>
      <c r="CU26" s="637"/>
      <c r="CV26" s="637"/>
      <c r="CW26" s="637"/>
      <c r="CX26" s="637"/>
      <c r="CY26" s="638"/>
      <c r="CZ26" s="641">
        <v>8.5</v>
      </c>
      <c r="DA26" s="666"/>
      <c r="DB26" s="666"/>
      <c r="DC26" s="670"/>
      <c r="DD26" s="645">
        <v>1012564</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5">
      <c r="B27" s="633" t="s">
        <v>285</v>
      </c>
      <c r="C27" s="634"/>
      <c r="D27" s="634"/>
      <c r="E27" s="634"/>
      <c r="F27" s="634"/>
      <c r="G27" s="634"/>
      <c r="H27" s="634"/>
      <c r="I27" s="634"/>
      <c r="J27" s="634"/>
      <c r="K27" s="634"/>
      <c r="L27" s="634"/>
      <c r="M27" s="634"/>
      <c r="N27" s="634"/>
      <c r="O27" s="634"/>
      <c r="P27" s="634"/>
      <c r="Q27" s="635"/>
      <c r="R27" s="636">
        <v>63146</v>
      </c>
      <c r="S27" s="637"/>
      <c r="T27" s="637"/>
      <c r="U27" s="637"/>
      <c r="V27" s="637"/>
      <c r="W27" s="637"/>
      <c r="X27" s="637"/>
      <c r="Y27" s="638"/>
      <c r="Z27" s="639">
        <v>0.5</v>
      </c>
      <c r="AA27" s="639"/>
      <c r="AB27" s="639"/>
      <c r="AC27" s="639"/>
      <c r="AD27" s="640" t="s">
        <v>122</v>
      </c>
      <c r="AE27" s="640"/>
      <c r="AF27" s="640"/>
      <c r="AG27" s="640"/>
      <c r="AH27" s="640"/>
      <c r="AI27" s="640"/>
      <c r="AJ27" s="640"/>
      <c r="AK27" s="640"/>
      <c r="AL27" s="641" t="s">
        <v>122</v>
      </c>
      <c r="AM27" s="642"/>
      <c r="AN27" s="642"/>
      <c r="AO27" s="643"/>
      <c r="AP27" s="633" t="s">
        <v>286</v>
      </c>
      <c r="AQ27" s="634"/>
      <c r="AR27" s="634"/>
      <c r="AS27" s="634"/>
      <c r="AT27" s="634"/>
      <c r="AU27" s="634"/>
      <c r="AV27" s="634"/>
      <c r="AW27" s="634"/>
      <c r="AX27" s="634"/>
      <c r="AY27" s="634"/>
      <c r="AZ27" s="634"/>
      <c r="BA27" s="634"/>
      <c r="BB27" s="634"/>
      <c r="BC27" s="634"/>
      <c r="BD27" s="634"/>
      <c r="BE27" s="634"/>
      <c r="BF27" s="635"/>
      <c r="BG27" s="636">
        <v>2666663</v>
      </c>
      <c r="BH27" s="637"/>
      <c r="BI27" s="637"/>
      <c r="BJ27" s="637"/>
      <c r="BK27" s="637"/>
      <c r="BL27" s="637"/>
      <c r="BM27" s="637"/>
      <c r="BN27" s="638"/>
      <c r="BO27" s="639">
        <v>100</v>
      </c>
      <c r="BP27" s="639"/>
      <c r="BQ27" s="639"/>
      <c r="BR27" s="639"/>
      <c r="BS27" s="640">
        <v>22598</v>
      </c>
      <c r="BT27" s="640"/>
      <c r="BU27" s="640"/>
      <c r="BV27" s="640"/>
      <c r="BW27" s="640"/>
      <c r="BX27" s="640"/>
      <c r="BY27" s="640"/>
      <c r="BZ27" s="640"/>
      <c r="CA27" s="640"/>
      <c r="CB27" s="644"/>
      <c r="CD27" s="633" t="s">
        <v>287</v>
      </c>
      <c r="CE27" s="634"/>
      <c r="CF27" s="634"/>
      <c r="CG27" s="634"/>
      <c r="CH27" s="634"/>
      <c r="CI27" s="634"/>
      <c r="CJ27" s="634"/>
      <c r="CK27" s="634"/>
      <c r="CL27" s="634"/>
      <c r="CM27" s="634"/>
      <c r="CN27" s="634"/>
      <c r="CO27" s="634"/>
      <c r="CP27" s="634"/>
      <c r="CQ27" s="635"/>
      <c r="CR27" s="636">
        <v>2281111</v>
      </c>
      <c r="CS27" s="668"/>
      <c r="CT27" s="668"/>
      <c r="CU27" s="668"/>
      <c r="CV27" s="668"/>
      <c r="CW27" s="668"/>
      <c r="CX27" s="668"/>
      <c r="CY27" s="669"/>
      <c r="CZ27" s="641">
        <v>17.399999999999999</v>
      </c>
      <c r="DA27" s="666"/>
      <c r="DB27" s="666"/>
      <c r="DC27" s="670"/>
      <c r="DD27" s="645">
        <v>836471</v>
      </c>
      <c r="DE27" s="668"/>
      <c r="DF27" s="668"/>
      <c r="DG27" s="668"/>
      <c r="DH27" s="668"/>
      <c r="DI27" s="668"/>
      <c r="DJ27" s="668"/>
      <c r="DK27" s="669"/>
      <c r="DL27" s="645">
        <v>544225</v>
      </c>
      <c r="DM27" s="668"/>
      <c r="DN27" s="668"/>
      <c r="DO27" s="668"/>
      <c r="DP27" s="668"/>
      <c r="DQ27" s="668"/>
      <c r="DR27" s="668"/>
      <c r="DS27" s="668"/>
      <c r="DT27" s="668"/>
      <c r="DU27" s="668"/>
      <c r="DV27" s="669"/>
      <c r="DW27" s="641">
        <v>7.3</v>
      </c>
      <c r="DX27" s="666"/>
      <c r="DY27" s="666"/>
      <c r="DZ27" s="666"/>
      <c r="EA27" s="666"/>
      <c r="EB27" s="666"/>
      <c r="EC27" s="667"/>
    </row>
    <row r="28" spans="2:133" ht="11.25" customHeight="1" x14ac:dyDescent="0.25">
      <c r="B28" s="633" t="s">
        <v>288</v>
      </c>
      <c r="C28" s="634"/>
      <c r="D28" s="634"/>
      <c r="E28" s="634"/>
      <c r="F28" s="634"/>
      <c r="G28" s="634"/>
      <c r="H28" s="634"/>
      <c r="I28" s="634"/>
      <c r="J28" s="634"/>
      <c r="K28" s="634"/>
      <c r="L28" s="634"/>
      <c r="M28" s="634"/>
      <c r="N28" s="634"/>
      <c r="O28" s="634"/>
      <c r="P28" s="634"/>
      <c r="Q28" s="635"/>
      <c r="R28" s="636">
        <v>111758</v>
      </c>
      <c r="S28" s="637"/>
      <c r="T28" s="637"/>
      <c r="U28" s="637"/>
      <c r="V28" s="637"/>
      <c r="W28" s="637"/>
      <c r="X28" s="637"/>
      <c r="Y28" s="638"/>
      <c r="Z28" s="639">
        <v>0.8</v>
      </c>
      <c r="AA28" s="639"/>
      <c r="AB28" s="639"/>
      <c r="AC28" s="639"/>
      <c r="AD28" s="640">
        <v>14312</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289</v>
      </c>
      <c r="CE28" s="634"/>
      <c r="CF28" s="634"/>
      <c r="CG28" s="634"/>
      <c r="CH28" s="634"/>
      <c r="CI28" s="634"/>
      <c r="CJ28" s="634"/>
      <c r="CK28" s="634"/>
      <c r="CL28" s="634"/>
      <c r="CM28" s="634"/>
      <c r="CN28" s="634"/>
      <c r="CO28" s="634"/>
      <c r="CP28" s="634"/>
      <c r="CQ28" s="635"/>
      <c r="CR28" s="636">
        <v>921434</v>
      </c>
      <c r="CS28" s="637"/>
      <c r="CT28" s="637"/>
      <c r="CU28" s="637"/>
      <c r="CV28" s="637"/>
      <c r="CW28" s="637"/>
      <c r="CX28" s="637"/>
      <c r="CY28" s="638"/>
      <c r="CZ28" s="641">
        <v>7</v>
      </c>
      <c r="DA28" s="666"/>
      <c r="DB28" s="666"/>
      <c r="DC28" s="670"/>
      <c r="DD28" s="645">
        <v>913688</v>
      </c>
      <c r="DE28" s="637"/>
      <c r="DF28" s="637"/>
      <c r="DG28" s="637"/>
      <c r="DH28" s="637"/>
      <c r="DI28" s="637"/>
      <c r="DJ28" s="637"/>
      <c r="DK28" s="638"/>
      <c r="DL28" s="645">
        <v>913507</v>
      </c>
      <c r="DM28" s="637"/>
      <c r="DN28" s="637"/>
      <c r="DO28" s="637"/>
      <c r="DP28" s="637"/>
      <c r="DQ28" s="637"/>
      <c r="DR28" s="637"/>
      <c r="DS28" s="637"/>
      <c r="DT28" s="637"/>
      <c r="DU28" s="637"/>
      <c r="DV28" s="638"/>
      <c r="DW28" s="641">
        <v>12.3</v>
      </c>
      <c r="DX28" s="666"/>
      <c r="DY28" s="666"/>
      <c r="DZ28" s="666"/>
      <c r="EA28" s="666"/>
      <c r="EB28" s="666"/>
      <c r="EC28" s="667"/>
    </row>
    <row r="29" spans="2:133" ht="11.25" customHeight="1" x14ac:dyDescent="0.25">
      <c r="B29" s="633" t="s">
        <v>290</v>
      </c>
      <c r="C29" s="634"/>
      <c r="D29" s="634"/>
      <c r="E29" s="634"/>
      <c r="F29" s="634"/>
      <c r="G29" s="634"/>
      <c r="H29" s="634"/>
      <c r="I29" s="634"/>
      <c r="J29" s="634"/>
      <c r="K29" s="634"/>
      <c r="L29" s="634"/>
      <c r="M29" s="634"/>
      <c r="N29" s="634"/>
      <c r="O29" s="634"/>
      <c r="P29" s="634"/>
      <c r="Q29" s="635"/>
      <c r="R29" s="636">
        <v>16622</v>
      </c>
      <c r="S29" s="637"/>
      <c r="T29" s="637"/>
      <c r="U29" s="637"/>
      <c r="V29" s="637"/>
      <c r="W29" s="637"/>
      <c r="X29" s="637"/>
      <c r="Y29" s="638"/>
      <c r="Z29" s="639">
        <v>0.1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291</v>
      </c>
      <c r="CE29" s="673"/>
      <c r="CF29" s="633" t="s">
        <v>66</v>
      </c>
      <c r="CG29" s="634"/>
      <c r="CH29" s="634"/>
      <c r="CI29" s="634"/>
      <c r="CJ29" s="634"/>
      <c r="CK29" s="634"/>
      <c r="CL29" s="634"/>
      <c r="CM29" s="634"/>
      <c r="CN29" s="634"/>
      <c r="CO29" s="634"/>
      <c r="CP29" s="634"/>
      <c r="CQ29" s="635"/>
      <c r="CR29" s="636">
        <v>921434</v>
      </c>
      <c r="CS29" s="668"/>
      <c r="CT29" s="668"/>
      <c r="CU29" s="668"/>
      <c r="CV29" s="668"/>
      <c r="CW29" s="668"/>
      <c r="CX29" s="668"/>
      <c r="CY29" s="669"/>
      <c r="CZ29" s="641">
        <v>7</v>
      </c>
      <c r="DA29" s="666"/>
      <c r="DB29" s="666"/>
      <c r="DC29" s="670"/>
      <c r="DD29" s="645">
        <v>913688</v>
      </c>
      <c r="DE29" s="668"/>
      <c r="DF29" s="668"/>
      <c r="DG29" s="668"/>
      <c r="DH29" s="668"/>
      <c r="DI29" s="668"/>
      <c r="DJ29" s="668"/>
      <c r="DK29" s="669"/>
      <c r="DL29" s="645">
        <v>913507</v>
      </c>
      <c r="DM29" s="668"/>
      <c r="DN29" s="668"/>
      <c r="DO29" s="668"/>
      <c r="DP29" s="668"/>
      <c r="DQ29" s="668"/>
      <c r="DR29" s="668"/>
      <c r="DS29" s="668"/>
      <c r="DT29" s="668"/>
      <c r="DU29" s="668"/>
      <c r="DV29" s="669"/>
      <c r="DW29" s="641">
        <v>12.3</v>
      </c>
      <c r="DX29" s="666"/>
      <c r="DY29" s="666"/>
      <c r="DZ29" s="666"/>
      <c r="EA29" s="666"/>
      <c r="EB29" s="666"/>
      <c r="EC29" s="667"/>
    </row>
    <row r="30" spans="2:133" ht="11.25" customHeight="1" x14ac:dyDescent="0.25">
      <c r="B30" s="633" t="s">
        <v>292</v>
      </c>
      <c r="C30" s="634"/>
      <c r="D30" s="634"/>
      <c r="E30" s="634"/>
      <c r="F30" s="634"/>
      <c r="G30" s="634"/>
      <c r="H30" s="634"/>
      <c r="I30" s="634"/>
      <c r="J30" s="634"/>
      <c r="K30" s="634"/>
      <c r="L30" s="634"/>
      <c r="M30" s="634"/>
      <c r="N30" s="634"/>
      <c r="O30" s="634"/>
      <c r="P30" s="634"/>
      <c r="Q30" s="635"/>
      <c r="R30" s="636">
        <v>1954671</v>
      </c>
      <c r="S30" s="637"/>
      <c r="T30" s="637"/>
      <c r="U30" s="637"/>
      <c r="V30" s="637"/>
      <c r="W30" s="637"/>
      <c r="X30" s="637"/>
      <c r="Y30" s="638"/>
      <c r="Z30" s="639">
        <v>14.2</v>
      </c>
      <c r="AA30" s="639"/>
      <c r="AB30" s="639"/>
      <c r="AC30" s="639"/>
      <c r="AD30" s="640" t="s">
        <v>122</v>
      </c>
      <c r="AE30" s="640"/>
      <c r="AF30" s="640"/>
      <c r="AG30" s="640"/>
      <c r="AH30" s="640"/>
      <c r="AI30" s="640"/>
      <c r="AJ30" s="640"/>
      <c r="AK30" s="640"/>
      <c r="AL30" s="641" t="s">
        <v>122</v>
      </c>
      <c r="AM30" s="642"/>
      <c r="AN30" s="642"/>
      <c r="AO30" s="643"/>
      <c r="AP30" s="618" t="s">
        <v>210</v>
      </c>
      <c r="AQ30" s="619"/>
      <c r="AR30" s="619"/>
      <c r="AS30" s="619"/>
      <c r="AT30" s="619"/>
      <c r="AU30" s="619"/>
      <c r="AV30" s="619"/>
      <c r="AW30" s="619"/>
      <c r="AX30" s="619"/>
      <c r="AY30" s="619"/>
      <c r="AZ30" s="619"/>
      <c r="BA30" s="619"/>
      <c r="BB30" s="619"/>
      <c r="BC30" s="619"/>
      <c r="BD30" s="619"/>
      <c r="BE30" s="619"/>
      <c r="BF30" s="620"/>
      <c r="BG30" s="618" t="s">
        <v>293</v>
      </c>
      <c r="BH30" s="678"/>
      <c r="BI30" s="678"/>
      <c r="BJ30" s="678"/>
      <c r="BK30" s="678"/>
      <c r="BL30" s="678"/>
      <c r="BM30" s="678"/>
      <c r="BN30" s="678"/>
      <c r="BO30" s="678"/>
      <c r="BP30" s="678"/>
      <c r="BQ30" s="679"/>
      <c r="BR30" s="618" t="s">
        <v>294</v>
      </c>
      <c r="BS30" s="678"/>
      <c r="BT30" s="678"/>
      <c r="BU30" s="678"/>
      <c r="BV30" s="678"/>
      <c r="BW30" s="678"/>
      <c r="BX30" s="678"/>
      <c r="BY30" s="678"/>
      <c r="BZ30" s="678"/>
      <c r="CA30" s="678"/>
      <c r="CB30" s="679"/>
      <c r="CD30" s="674"/>
      <c r="CE30" s="675"/>
      <c r="CF30" s="633" t="s">
        <v>295</v>
      </c>
      <c r="CG30" s="634"/>
      <c r="CH30" s="634"/>
      <c r="CI30" s="634"/>
      <c r="CJ30" s="634"/>
      <c r="CK30" s="634"/>
      <c r="CL30" s="634"/>
      <c r="CM30" s="634"/>
      <c r="CN30" s="634"/>
      <c r="CO30" s="634"/>
      <c r="CP30" s="634"/>
      <c r="CQ30" s="635"/>
      <c r="CR30" s="636">
        <v>888851</v>
      </c>
      <c r="CS30" s="637"/>
      <c r="CT30" s="637"/>
      <c r="CU30" s="637"/>
      <c r="CV30" s="637"/>
      <c r="CW30" s="637"/>
      <c r="CX30" s="637"/>
      <c r="CY30" s="638"/>
      <c r="CZ30" s="641">
        <v>6.8</v>
      </c>
      <c r="DA30" s="666"/>
      <c r="DB30" s="666"/>
      <c r="DC30" s="670"/>
      <c r="DD30" s="645">
        <v>881141</v>
      </c>
      <c r="DE30" s="637"/>
      <c r="DF30" s="637"/>
      <c r="DG30" s="637"/>
      <c r="DH30" s="637"/>
      <c r="DI30" s="637"/>
      <c r="DJ30" s="637"/>
      <c r="DK30" s="638"/>
      <c r="DL30" s="645">
        <v>880962</v>
      </c>
      <c r="DM30" s="637"/>
      <c r="DN30" s="637"/>
      <c r="DO30" s="637"/>
      <c r="DP30" s="637"/>
      <c r="DQ30" s="637"/>
      <c r="DR30" s="637"/>
      <c r="DS30" s="637"/>
      <c r="DT30" s="637"/>
      <c r="DU30" s="637"/>
      <c r="DV30" s="638"/>
      <c r="DW30" s="641">
        <v>11.9</v>
      </c>
      <c r="DX30" s="666"/>
      <c r="DY30" s="666"/>
      <c r="DZ30" s="666"/>
      <c r="EA30" s="666"/>
      <c r="EB30" s="666"/>
      <c r="EC30" s="667"/>
    </row>
    <row r="31" spans="2:133" ht="11.25" customHeight="1" x14ac:dyDescent="0.25">
      <c r="B31" s="649" t="s">
        <v>296</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297</v>
      </c>
      <c r="AQ31" s="683"/>
      <c r="AR31" s="683"/>
      <c r="AS31" s="683"/>
      <c r="AT31" s="688" t="s">
        <v>298</v>
      </c>
      <c r="AU31" s="212"/>
      <c r="AV31" s="212"/>
      <c r="AW31" s="212"/>
      <c r="AX31" s="622" t="s">
        <v>176</v>
      </c>
      <c r="AY31" s="623"/>
      <c r="AZ31" s="623"/>
      <c r="BA31" s="623"/>
      <c r="BB31" s="623"/>
      <c r="BC31" s="623"/>
      <c r="BD31" s="623"/>
      <c r="BE31" s="623"/>
      <c r="BF31" s="624"/>
      <c r="BG31" s="692">
        <v>99.2</v>
      </c>
      <c r="BH31" s="680"/>
      <c r="BI31" s="680"/>
      <c r="BJ31" s="680"/>
      <c r="BK31" s="680"/>
      <c r="BL31" s="680"/>
      <c r="BM31" s="631">
        <v>94.7</v>
      </c>
      <c r="BN31" s="680"/>
      <c r="BO31" s="680"/>
      <c r="BP31" s="680"/>
      <c r="BQ31" s="681"/>
      <c r="BR31" s="692">
        <v>99.1</v>
      </c>
      <c r="BS31" s="680"/>
      <c r="BT31" s="680"/>
      <c r="BU31" s="680"/>
      <c r="BV31" s="680"/>
      <c r="BW31" s="680"/>
      <c r="BX31" s="631">
        <v>94.3</v>
      </c>
      <c r="BY31" s="680"/>
      <c r="BZ31" s="680"/>
      <c r="CA31" s="680"/>
      <c r="CB31" s="681"/>
      <c r="CD31" s="674"/>
      <c r="CE31" s="675"/>
      <c r="CF31" s="633" t="s">
        <v>299</v>
      </c>
      <c r="CG31" s="634"/>
      <c r="CH31" s="634"/>
      <c r="CI31" s="634"/>
      <c r="CJ31" s="634"/>
      <c r="CK31" s="634"/>
      <c r="CL31" s="634"/>
      <c r="CM31" s="634"/>
      <c r="CN31" s="634"/>
      <c r="CO31" s="634"/>
      <c r="CP31" s="634"/>
      <c r="CQ31" s="635"/>
      <c r="CR31" s="636">
        <v>32583</v>
      </c>
      <c r="CS31" s="668"/>
      <c r="CT31" s="668"/>
      <c r="CU31" s="668"/>
      <c r="CV31" s="668"/>
      <c r="CW31" s="668"/>
      <c r="CX31" s="668"/>
      <c r="CY31" s="669"/>
      <c r="CZ31" s="641">
        <v>0.2</v>
      </c>
      <c r="DA31" s="666"/>
      <c r="DB31" s="666"/>
      <c r="DC31" s="670"/>
      <c r="DD31" s="645">
        <v>32547</v>
      </c>
      <c r="DE31" s="668"/>
      <c r="DF31" s="668"/>
      <c r="DG31" s="668"/>
      <c r="DH31" s="668"/>
      <c r="DI31" s="668"/>
      <c r="DJ31" s="668"/>
      <c r="DK31" s="669"/>
      <c r="DL31" s="645">
        <v>32545</v>
      </c>
      <c r="DM31" s="668"/>
      <c r="DN31" s="668"/>
      <c r="DO31" s="668"/>
      <c r="DP31" s="668"/>
      <c r="DQ31" s="668"/>
      <c r="DR31" s="668"/>
      <c r="DS31" s="668"/>
      <c r="DT31" s="668"/>
      <c r="DU31" s="668"/>
      <c r="DV31" s="669"/>
      <c r="DW31" s="641">
        <v>0.4</v>
      </c>
      <c r="DX31" s="666"/>
      <c r="DY31" s="666"/>
      <c r="DZ31" s="666"/>
      <c r="EA31" s="666"/>
      <c r="EB31" s="666"/>
      <c r="EC31" s="667"/>
    </row>
    <row r="32" spans="2:133" ht="11.25" customHeight="1" x14ac:dyDescent="0.25">
      <c r="B32" s="633" t="s">
        <v>300</v>
      </c>
      <c r="C32" s="634"/>
      <c r="D32" s="634"/>
      <c r="E32" s="634"/>
      <c r="F32" s="634"/>
      <c r="G32" s="634"/>
      <c r="H32" s="634"/>
      <c r="I32" s="634"/>
      <c r="J32" s="634"/>
      <c r="K32" s="634"/>
      <c r="L32" s="634"/>
      <c r="M32" s="634"/>
      <c r="N32" s="634"/>
      <c r="O32" s="634"/>
      <c r="P32" s="634"/>
      <c r="Q32" s="635"/>
      <c r="R32" s="636">
        <v>725020</v>
      </c>
      <c r="S32" s="637"/>
      <c r="T32" s="637"/>
      <c r="U32" s="637"/>
      <c r="V32" s="637"/>
      <c r="W32" s="637"/>
      <c r="X32" s="637"/>
      <c r="Y32" s="638"/>
      <c r="Z32" s="639">
        <v>5.3</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301</v>
      </c>
      <c r="AX32" s="633" t="s">
        <v>302</v>
      </c>
      <c r="AY32" s="634"/>
      <c r="AZ32" s="634"/>
      <c r="BA32" s="634"/>
      <c r="BB32" s="634"/>
      <c r="BC32" s="634"/>
      <c r="BD32" s="634"/>
      <c r="BE32" s="634"/>
      <c r="BF32" s="635"/>
      <c r="BG32" s="693">
        <v>99.4</v>
      </c>
      <c r="BH32" s="668"/>
      <c r="BI32" s="668"/>
      <c r="BJ32" s="668"/>
      <c r="BK32" s="668"/>
      <c r="BL32" s="668"/>
      <c r="BM32" s="642">
        <v>97.7</v>
      </c>
      <c r="BN32" s="668"/>
      <c r="BO32" s="668"/>
      <c r="BP32" s="668"/>
      <c r="BQ32" s="691"/>
      <c r="BR32" s="693">
        <v>99.3</v>
      </c>
      <c r="BS32" s="668"/>
      <c r="BT32" s="668"/>
      <c r="BU32" s="668"/>
      <c r="BV32" s="668"/>
      <c r="BW32" s="668"/>
      <c r="BX32" s="642">
        <v>97.4</v>
      </c>
      <c r="BY32" s="668"/>
      <c r="BZ32" s="668"/>
      <c r="CA32" s="668"/>
      <c r="CB32" s="691"/>
      <c r="CD32" s="676"/>
      <c r="CE32" s="677"/>
      <c r="CF32" s="633" t="s">
        <v>303</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5">
      <c r="B33" s="633" t="s">
        <v>304</v>
      </c>
      <c r="C33" s="634"/>
      <c r="D33" s="634"/>
      <c r="E33" s="634"/>
      <c r="F33" s="634"/>
      <c r="G33" s="634"/>
      <c r="H33" s="634"/>
      <c r="I33" s="634"/>
      <c r="J33" s="634"/>
      <c r="K33" s="634"/>
      <c r="L33" s="634"/>
      <c r="M33" s="634"/>
      <c r="N33" s="634"/>
      <c r="O33" s="634"/>
      <c r="P33" s="634"/>
      <c r="Q33" s="635"/>
      <c r="R33" s="636">
        <v>6632</v>
      </c>
      <c r="S33" s="637"/>
      <c r="T33" s="637"/>
      <c r="U33" s="637"/>
      <c r="V33" s="637"/>
      <c r="W33" s="637"/>
      <c r="X33" s="637"/>
      <c r="Y33" s="638"/>
      <c r="Z33" s="639">
        <v>0</v>
      </c>
      <c r="AA33" s="639"/>
      <c r="AB33" s="639"/>
      <c r="AC33" s="639"/>
      <c r="AD33" s="640">
        <v>4074</v>
      </c>
      <c r="AE33" s="640"/>
      <c r="AF33" s="640"/>
      <c r="AG33" s="640"/>
      <c r="AH33" s="640"/>
      <c r="AI33" s="640"/>
      <c r="AJ33" s="640"/>
      <c r="AK33" s="640"/>
      <c r="AL33" s="641">
        <v>0.1</v>
      </c>
      <c r="AM33" s="642"/>
      <c r="AN33" s="642"/>
      <c r="AO33" s="643"/>
      <c r="AP33" s="686"/>
      <c r="AQ33" s="687"/>
      <c r="AR33" s="687"/>
      <c r="AS33" s="687"/>
      <c r="AT33" s="690"/>
      <c r="AU33" s="213"/>
      <c r="AV33" s="213"/>
      <c r="AW33" s="213"/>
      <c r="AX33" s="657" t="s">
        <v>305</v>
      </c>
      <c r="AY33" s="658"/>
      <c r="AZ33" s="658"/>
      <c r="BA33" s="658"/>
      <c r="BB33" s="658"/>
      <c r="BC33" s="658"/>
      <c r="BD33" s="658"/>
      <c r="BE33" s="658"/>
      <c r="BF33" s="659"/>
      <c r="BG33" s="694">
        <v>98.9</v>
      </c>
      <c r="BH33" s="695"/>
      <c r="BI33" s="695"/>
      <c r="BJ33" s="695"/>
      <c r="BK33" s="695"/>
      <c r="BL33" s="695"/>
      <c r="BM33" s="696">
        <v>91.9</v>
      </c>
      <c r="BN33" s="695"/>
      <c r="BO33" s="695"/>
      <c r="BP33" s="695"/>
      <c r="BQ33" s="697"/>
      <c r="BR33" s="694">
        <v>98.8</v>
      </c>
      <c r="BS33" s="695"/>
      <c r="BT33" s="695"/>
      <c r="BU33" s="695"/>
      <c r="BV33" s="695"/>
      <c r="BW33" s="695"/>
      <c r="BX33" s="696">
        <v>91.4</v>
      </c>
      <c r="BY33" s="695"/>
      <c r="BZ33" s="695"/>
      <c r="CA33" s="695"/>
      <c r="CB33" s="697"/>
      <c r="CD33" s="633" t="s">
        <v>306</v>
      </c>
      <c r="CE33" s="634"/>
      <c r="CF33" s="634"/>
      <c r="CG33" s="634"/>
      <c r="CH33" s="634"/>
      <c r="CI33" s="634"/>
      <c r="CJ33" s="634"/>
      <c r="CK33" s="634"/>
      <c r="CL33" s="634"/>
      <c r="CM33" s="634"/>
      <c r="CN33" s="634"/>
      <c r="CO33" s="634"/>
      <c r="CP33" s="634"/>
      <c r="CQ33" s="635"/>
      <c r="CR33" s="636">
        <v>6500139</v>
      </c>
      <c r="CS33" s="668"/>
      <c r="CT33" s="668"/>
      <c r="CU33" s="668"/>
      <c r="CV33" s="668"/>
      <c r="CW33" s="668"/>
      <c r="CX33" s="668"/>
      <c r="CY33" s="669"/>
      <c r="CZ33" s="641">
        <v>49.5</v>
      </c>
      <c r="DA33" s="666"/>
      <c r="DB33" s="666"/>
      <c r="DC33" s="670"/>
      <c r="DD33" s="645">
        <v>5374381</v>
      </c>
      <c r="DE33" s="668"/>
      <c r="DF33" s="668"/>
      <c r="DG33" s="668"/>
      <c r="DH33" s="668"/>
      <c r="DI33" s="668"/>
      <c r="DJ33" s="668"/>
      <c r="DK33" s="669"/>
      <c r="DL33" s="645">
        <v>3908713</v>
      </c>
      <c r="DM33" s="668"/>
      <c r="DN33" s="668"/>
      <c r="DO33" s="668"/>
      <c r="DP33" s="668"/>
      <c r="DQ33" s="668"/>
      <c r="DR33" s="668"/>
      <c r="DS33" s="668"/>
      <c r="DT33" s="668"/>
      <c r="DU33" s="668"/>
      <c r="DV33" s="669"/>
      <c r="DW33" s="641">
        <v>52.6</v>
      </c>
      <c r="DX33" s="666"/>
      <c r="DY33" s="666"/>
      <c r="DZ33" s="666"/>
      <c r="EA33" s="666"/>
      <c r="EB33" s="666"/>
      <c r="EC33" s="667"/>
    </row>
    <row r="34" spans="2:133" ht="11.25" customHeight="1" x14ac:dyDescent="0.25">
      <c r="B34" s="633" t="s">
        <v>307</v>
      </c>
      <c r="C34" s="634"/>
      <c r="D34" s="634"/>
      <c r="E34" s="634"/>
      <c r="F34" s="634"/>
      <c r="G34" s="634"/>
      <c r="H34" s="634"/>
      <c r="I34" s="634"/>
      <c r="J34" s="634"/>
      <c r="K34" s="634"/>
      <c r="L34" s="634"/>
      <c r="M34" s="634"/>
      <c r="N34" s="634"/>
      <c r="O34" s="634"/>
      <c r="P34" s="634"/>
      <c r="Q34" s="635"/>
      <c r="R34" s="636">
        <v>640048</v>
      </c>
      <c r="S34" s="637"/>
      <c r="T34" s="637"/>
      <c r="U34" s="637"/>
      <c r="V34" s="637"/>
      <c r="W34" s="637"/>
      <c r="X34" s="637"/>
      <c r="Y34" s="638"/>
      <c r="Z34" s="639">
        <v>4.5999999999999996</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308</v>
      </c>
      <c r="CE34" s="634"/>
      <c r="CF34" s="634"/>
      <c r="CG34" s="634"/>
      <c r="CH34" s="634"/>
      <c r="CI34" s="634"/>
      <c r="CJ34" s="634"/>
      <c r="CK34" s="634"/>
      <c r="CL34" s="634"/>
      <c r="CM34" s="634"/>
      <c r="CN34" s="634"/>
      <c r="CO34" s="634"/>
      <c r="CP34" s="634"/>
      <c r="CQ34" s="635"/>
      <c r="CR34" s="636">
        <v>2005755</v>
      </c>
      <c r="CS34" s="637"/>
      <c r="CT34" s="637"/>
      <c r="CU34" s="637"/>
      <c r="CV34" s="637"/>
      <c r="CW34" s="637"/>
      <c r="CX34" s="637"/>
      <c r="CY34" s="638"/>
      <c r="CZ34" s="641">
        <v>15.3</v>
      </c>
      <c r="DA34" s="666"/>
      <c r="DB34" s="666"/>
      <c r="DC34" s="670"/>
      <c r="DD34" s="645">
        <v>1649347</v>
      </c>
      <c r="DE34" s="637"/>
      <c r="DF34" s="637"/>
      <c r="DG34" s="637"/>
      <c r="DH34" s="637"/>
      <c r="DI34" s="637"/>
      <c r="DJ34" s="637"/>
      <c r="DK34" s="638"/>
      <c r="DL34" s="645">
        <v>1176558</v>
      </c>
      <c r="DM34" s="637"/>
      <c r="DN34" s="637"/>
      <c r="DO34" s="637"/>
      <c r="DP34" s="637"/>
      <c r="DQ34" s="637"/>
      <c r="DR34" s="637"/>
      <c r="DS34" s="637"/>
      <c r="DT34" s="637"/>
      <c r="DU34" s="637"/>
      <c r="DV34" s="638"/>
      <c r="DW34" s="641">
        <v>15.8</v>
      </c>
      <c r="DX34" s="666"/>
      <c r="DY34" s="666"/>
      <c r="DZ34" s="666"/>
      <c r="EA34" s="666"/>
      <c r="EB34" s="666"/>
      <c r="EC34" s="667"/>
    </row>
    <row r="35" spans="2:133" ht="11.25" customHeight="1" x14ac:dyDescent="0.25">
      <c r="B35" s="633" t="s">
        <v>309</v>
      </c>
      <c r="C35" s="634"/>
      <c r="D35" s="634"/>
      <c r="E35" s="634"/>
      <c r="F35" s="634"/>
      <c r="G35" s="634"/>
      <c r="H35" s="634"/>
      <c r="I35" s="634"/>
      <c r="J35" s="634"/>
      <c r="K35" s="634"/>
      <c r="L35" s="634"/>
      <c r="M35" s="634"/>
      <c r="N35" s="634"/>
      <c r="O35" s="634"/>
      <c r="P35" s="634"/>
      <c r="Q35" s="635"/>
      <c r="R35" s="636">
        <v>76918</v>
      </c>
      <c r="S35" s="637"/>
      <c r="T35" s="637"/>
      <c r="U35" s="637"/>
      <c r="V35" s="637"/>
      <c r="W35" s="637"/>
      <c r="X35" s="637"/>
      <c r="Y35" s="638"/>
      <c r="Z35" s="639">
        <v>0.6</v>
      </c>
      <c r="AA35" s="639"/>
      <c r="AB35" s="639"/>
      <c r="AC35" s="639"/>
      <c r="AD35" s="640" t="s">
        <v>122</v>
      </c>
      <c r="AE35" s="640"/>
      <c r="AF35" s="640"/>
      <c r="AG35" s="640"/>
      <c r="AH35" s="640"/>
      <c r="AI35" s="640"/>
      <c r="AJ35" s="640"/>
      <c r="AK35" s="640"/>
      <c r="AL35" s="641" t="s">
        <v>122</v>
      </c>
      <c r="AM35" s="642"/>
      <c r="AN35" s="642"/>
      <c r="AO35" s="643"/>
      <c r="AP35" s="218"/>
      <c r="AQ35" s="618" t="s">
        <v>310</v>
      </c>
      <c r="AR35" s="619"/>
      <c r="AS35" s="619"/>
      <c r="AT35" s="619"/>
      <c r="AU35" s="619"/>
      <c r="AV35" s="619"/>
      <c r="AW35" s="619"/>
      <c r="AX35" s="619"/>
      <c r="AY35" s="619"/>
      <c r="AZ35" s="619"/>
      <c r="BA35" s="619"/>
      <c r="BB35" s="619"/>
      <c r="BC35" s="619"/>
      <c r="BD35" s="619"/>
      <c r="BE35" s="619"/>
      <c r="BF35" s="620"/>
      <c r="BG35" s="618" t="s">
        <v>311</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312</v>
      </c>
      <c r="CE35" s="634"/>
      <c r="CF35" s="634"/>
      <c r="CG35" s="634"/>
      <c r="CH35" s="634"/>
      <c r="CI35" s="634"/>
      <c r="CJ35" s="634"/>
      <c r="CK35" s="634"/>
      <c r="CL35" s="634"/>
      <c r="CM35" s="634"/>
      <c r="CN35" s="634"/>
      <c r="CO35" s="634"/>
      <c r="CP35" s="634"/>
      <c r="CQ35" s="635"/>
      <c r="CR35" s="636">
        <v>395914</v>
      </c>
      <c r="CS35" s="668"/>
      <c r="CT35" s="668"/>
      <c r="CU35" s="668"/>
      <c r="CV35" s="668"/>
      <c r="CW35" s="668"/>
      <c r="CX35" s="668"/>
      <c r="CY35" s="669"/>
      <c r="CZ35" s="641">
        <v>3</v>
      </c>
      <c r="DA35" s="666"/>
      <c r="DB35" s="666"/>
      <c r="DC35" s="670"/>
      <c r="DD35" s="645">
        <v>306934</v>
      </c>
      <c r="DE35" s="668"/>
      <c r="DF35" s="668"/>
      <c r="DG35" s="668"/>
      <c r="DH35" s="668"/>
      <c r="DI35" s="668"/>
      <c r="DJ35" s="668"/>
      <c r="DK35" s="669"/>
      <c r="DL35" s="645">
        <v>255802</v>
      </c>
      <c r="DM35" s="668"/>
      <c r="DN35" s="668"/>
      <c r="DO35" s="668"/>
      <c r="DP35" s="668"/>
      <c r="DQ35" s="668"/>
      <c r="DR35" s="668"/>
      <c r="DS35" s="668"/>
      <c r="DT35" s="668"/>
      <c r="DU35" s="668"/>
      <c r="DV35" s="669"/>
      <c r="DW35" s="641">
        <v>3.4</v>
      </c>
      <c r="DX35" s="666"/>
      <c r="DY35" s="666"/>
      <c r="DZ35" s="666"/>
      <c r="EA35" s="666"/>
      <c r="EB35" s="666"/>
      <c r="EC35" s="667"/>
    </row>
    <row r="36" spans="2:133" ht="11.25" customHeight="1" x14ac:dyDescent="0.25">
      <c r="B36" s="633" t="s">
        <v>313</v>
      </c>
      <c r="C36" s="634"/>
      <c r="D36" s="634"/>
      <c r="E36" s="634"/>
      <c r="F36" s="634"/>
      <c r="G36" s="634"/>
      <c r="H36" s="634"/>
      <c r="I36" s="634"/>
      <c r="J36" s="634"/>
      <c r="K36" s="634"/>
      <c r="L36" s="634"/>
      <c r="M36" s="634"/>
      <c r="N36" s="634"/>
      <c r="O36" s="634"/>
      <c r="P36" s="634"/>
      <c r="Q36" s="635"/>
      <c r="R36" s="636">
        <v>665364</v>
      </c>
      <c r="S36" s="637"/>
      <c r="T36" s="637"/>
      <c r="U36" s="637"/>
      <c r="V36" s="637"/>
      <c r="W36" s="637"/>
      <c r="X36" s="637"/>
      <c r="Y36" s="638"/>
      <c r="Z36" s="639">
        <v>4.8</v>
      </c>
      <c r="AA36" s="639"/>
      <c r="AB36" s="639"/>
      <c r="AC36" s="639"/>
      <c r="AD36" s="640" t="s">
        <v>122</v>
      </c>
      <c r="AE36" s="640"/>
      <c r="AF36" s="640"/>
      <c r="AG36" s="640"/>
      <c r="AH36" s="640"/>
      <c r="AI36" s="640"/>
      <c r="AJ36" s="640"/>
      <c r="AK36" s="640"/>
      <c r="AL36" s="641" t="s">
        <v>122</v>
      </c>
      <c r="AM36" s="642"/>
      <c r="AN36" s="642"/>
      <c r="AO36" s="643"/>
      <c r="AP36" s="218"/>
      <c r="AQ36" s="702" t="s">
        <v>314</v>
      </c>
      <c r="AR36" s="703"/>
      <c r="AS36" s="703"/>
      <c r="AT36" s="703"/>
      <c r="AU36" s="703"/>
      <c r="AV36" s="703"/>
      <c r="AW36" s="703"/>
      <c r="AX36" s="703"/>
      <c r="AY36" s="704"/>
      <c r="AZ36" s="625">
        <v>1981579</v>
      </c>
      <c r="BA36" s="626"/>
      <c r="BB36" s="626"/>
      <c r="BC36" s="626"/>
      <c r="BD36" s="626"/>
      <c r="BE36" s="626"/>
      <c r="BF36" s="698"/>
      <c r="BG36" s="622" t="s">
        <v>315</v>
      </c>
      <c r="BH36" s="623"/>
      <c r="BI36" s="623"/>
      <c r="BJ36" s="623"/>
      <c r="BK36" s="623"/>
      <c r="BL36" s="623"/>
      <c r="BM36" s="623"/>
      <c r="BN36" s="623"/>
      <c r="BO36" s="623"/>
      <c r="BP36" s="623"/>
      <c r="BQ36" s="623"/>
      <c r="BR36" s="623"/>
      <c r="BS36" s="623"/>
      <c r="BT36" s="623"/>
      <c r="BU36" s="624"/>
      <c r="BV36" s="625">
        <v>238599</v>
      </c>
      <c r="BW36" s="626"/>
      <c r="BX36" s="626"/>
      <c r="BY36" s="626"/>
      <c r="BZ36" s="626"/>
      <c r="CA36" s="626"/>
      <c r="CB36" s="698"/>
      <c r="CD36" s="633" t="s">
        <v>316</v>
      </c>
      <c r="CE36" s="634"/>
      <c r="CF36" s="634"/>
      <c r="CG36" s="634"/>
      <c r="CH36" s="634"/>
      <c r="CI36" s="634"/>
      <c r="CJ36" s="634"/>
      <c r="CK36" s="634"/>
      <c r="CL36" s="634"/>
      <c r="CM36" s="634"/>
      <c r="CN36" s="634"/>
      <c r="CO36" s="634"/>
      <c r="CP36" s="634"/>
      <c r="CQ36" s="635"/>
      <c r="CR36" s="636">
        <v>1505465</v>
      </c>
      <c r="CS36" s="637"/>
      <c r="CT36" s="637"/>
      <c r="CU36" s="637"/>
      <c r="CV36" s="637"/>
      <c r="CW36" s="637"/>
      <c r="CX36" s="637"/>
      <c r="CY36" s="638"/>
      <c r="CZ36" s="641">
        <v>11.5</v>
      </c>
      <c r="DA36" s="666"/>
      <c r="DB36" s="666"/>
      <c r="DC36" s="670"/>
      <c r="DD36" s="645">
        <v>1411276</v>
      </c>
      <c r="DE36" s="637"/>
      <c r="DF36" s="637"/>
      <c r="DG36" s="637"/>
      <c r="DH36" s="637"/>
      <c r="DI36" s="637"/>
      <c r="DJ36" s="637"/>
      <c r="DK36" s="638"/>
      <c r="DL36" s="645">
        <v>928274</v>
      </c>
      <c r="DM36" s="637"/>
      <c r="DN36" s="637"/>
      <c r="DO36" s="637"/>
      <c r="DP36" s="637"/>
      <c r="DQ36" s="637"/>
      <c r="DR36" s="637"/>
      <c r="DS36" s="637"/>
      <c r="DT36" s="637"/>
      <c r="DU36" s="637"/>
      <c r="DV36" s="638"/>
      <c r="DW36" s="641">
        <v>12.5</v>
      </c>
      <c r="DX36" s="666"/>
      <c r="DY36" s="666"/>
      <c r="DZ36" s="666"/>
      <c r="EA36" s="666"/>
      <c r="EB36" s="666"/>
      <c r="EC36" s="667"/>
    </row>
    <row r="37" spans="2:133" ht="11.25" customHeight="1" x14ac:dyDescent="0.25">
      <c r="B37" s="633" t="s">
        <v>317</v>
      </c>
      <c r="C37" s="634"/>
      <c r="D37" s="634"/>
      <c r="E37" s="634"/>
      <c r="F37" s="634"/>
      <c r="G37" s="634"/>
      <c r="H37" s="634"/>
      <c r="I37" s="634"/>
      <c r="J37" s="634"/>
      <c r="K37" s="634"/>
      <c r="L37" s="634"/>
      <c r="M37" s="634"/>
      <c r="N37" s="634"/>
      <c r="O37" s="634"/>
      <c r="P37" s="634"/>
      <c r="Q37" s="635"/>
      <c r="R37" s="636">
        <v>479560</v>
      </c>
      <c r="S37" s="637"/>
      <c r="T37" s="637"/>
      <c r="U37" s="637"/>
      <c r="V37" s="637"/>
      <c r="W37" s="637"/>
      <c r="X37" s="637"/>
      <c r="Y37" s="638"/>
      <c r="Z37" s="639">
        <v>3.5</v>
      </c>
      <c r="AA37" s="639"/>
      <c r="AB37" s="639"/>
      <c r="AC37" s="639"/>
      <c r="AD37" s="640">
        <v>245</v>
      </c>
      <c r="AE37" s="640"/>
      <c r="AF37" s="640"/>
      <c r="AG37" s="640"/>
      <c r="AH37" s="640"/>
      <c r="AI37" s="640"/>
      <c r="AJ37" s="640"/>
      <c r="AK37" s="640"/>
      <c r="AL37" s="641">
        <v>0</v>
      </c>
      <c r="AM37" s="642"/>
      <c r="AN37" s="642"/>
      <c r="AO37" s="643"/>
      <c r="AQ37" s="699" t="s">
        <v>318</v>
      </c>
      <c r="AR37" s="700"/>
      <c r="AS37" s="700"/>
      <c r="AT37" s="700"/>
      <c r="AU37" s="700"/>
      <c r="AV37" s="700"/>
      <c r="AW37" s="700"/>
      <c r="AX37" s="700"/>
      <c r="AY37" s="701"/>
      <c r="AZ37" s="636">
        <v>790232</v>
      </c>
      <c r="BA37" s="637"/>
      <c r="BB37" s="637"/>
      <c r="BC37" s="637"/>
      <c r="BD37" s="668"/>
      <c r="BE37" s="668"/>
      <c r="BF37" s="691"/>
      <c r="BG37" s="633" t="s">
        <v>319</v>
      </c>
      <c r="BH37" s="634"/>
      <c r="BI37" s="634"/>
      <c r="BJ37" s="634"/>
      <c r="BK37" s="634"/>
      <c r="BL37" s="634"/>
      <c r="BM37" s="634"/>
      <c r="BN37" s="634"/>
      <c r="BO37" s="634"/>
      <c r="BP37" s="634"/>
      <c r="BQ37" s="634"/>
      <c r="BR37" s="634"/>
      <c r="BS37" s="634"/>
      <c r="BT37" s="634"/>
      <c r="BU37" s="635"/>
      <c r="BV37" s="636">
        <v>192799</v>
      </c>
      <c r="BW37" s="637"/>
      <c r="BX37" s="637"/>
      <c r="BY37" s="637"/>
      <c r="BZ37" s="637"/>
      <c r="CA37" s="637"/>
      <c r="CB37" s="646"/>
      <c r="CD37" s="633" t="s">
        <v>320</v>
      </c>
      <c r="CE37" s="634"/>
      <c r="CF37" s="634"/>
      <c r="CG37" s="634"/>
      <c r="CH37" s="634"/>
      <c r="CI37" s="634"/>
      <c r="CJ37" s="634"/>
      <c r="CK37" s="634"/>
      <c r="CL37" s="634"/>
      <c r="CM37" s="634"/>
      <c r="CN37" s="634"/>
      <c r="CO37" s="634"/>
      <c r="CP37" s="634"/>
      <c r="CQ37" s="635"/>
      <c r="CR37" s="636">
        <v>849353</v>
      </c>
      <c r="CS37" s="668"/>
      <c r="CT37" s="668"/>
      <c r="CU37" s="668"/>
      <c r="CV37" s="668"/>
      <c r="CW37" s="668"/>
      <c r="CX37" s="668"/>
      <c r="CY37" s="669"/>
      <c r="CZ37" s="641">
        <v>6.5</v>
      </c>
      <c r="DA37" s="666"/>
      <c r="DB37" s="666"/>
      <c r="DC37" s="670"/>
      <c r="DD37" s="645">
        <v>841557</v>
      </c>
      <c r="DE37" s="668"/>
      <c r="DF37" s="668"/>
      <c r="DG37" s="668"/>
      <c r="DH37" s="668"/>
      <c r="DI37" s="668"/>
      <c r="DJ37" s="668"/>
      <c r="DK37" s="669"/>
      <c r="DL37" s="645">
        <v>806645</v>
      </c>
      <c r="DM37" s="668"/>
      <c r="DN37" s="668"/>
      <c r="DO37" s="668"/>
      <c r="DP37" s="668"/>
      <c r="DQ37" s="668"/>
      <c r="DR37" s="668"/>
      <c r="DS37" s="668"/>
      <c r="DT37" s="668"/>
      <c r="DU37" s="668"/>
      <c r="DV37" s="669"/>
      <c r="DW37" s="641">
        <v>10.9</v>
      </c>
      <c r="DX37" s="666"/>
      <c r="DY37" s="666"/>
      <c r="DZ37" s="666"/>
      <c r="EA37" s="666"/>
      <c r="EB37" s="666"/>
      <c r="EC37" s="667"/>
    </row>
    <row r="38" spans="2:133" ht="11.25" customHeight="1" x14ac:dyDescent="0.25">
      <c r="B38" s="633" t="s">
        <v>321</v>
      </c>
      <c r="C38" s="634"/>
      <c r="D38" s="634"/>
      <c r="E38" s="634"/>
      <c r="F38" s="634"/>
      <c r="G38" s="634"/>
      <c r="H38" s="634"/>
      <c r="I38" s="634"/>
      <c r="J38" s="634"/>
      <c r="K38" s="634"/>
      <c r="L38" s="634"/>
      <c r="M38" s="634"/>
      <c r="N38" s="634"/>
      <c r="O38" s="634"/>
      <c r="P38" s="634"/>
      <c r="Q38" s="635"/>
      <c r="R38" s="636">
        <v>1125769</v>
      </c>
      <c r="S38" s="637"/>
      <c r="T38" s="637"/>
      <c r="U38" s="637"/>
      <c r="V38" s="637"/>
      <c r="W38" s="637"/>
      <c r="X38" s="637"/>
      <c r="Y38" s="638"/>
      <c r="Z38" s="639">
        <v>8.1999999999999993</v>
      </c>
      <c r="AA38" s="639"/>
      <c r="AB38" s="639"/>
      <c r="AC38" s="639"/>
      <c r="AD38" s="640" t="s">
        <v>122</v>
      </c>
      <c r="AE38" s="640"/>
      <c r="AF38" s="640"/>
      <c r="AG38" s="640"/>
      <c r="AH38" s="640"/>
      <c r="AI38" s="640"/>
      <c r="AJ38" s="640"/>
      <c r="AK38" s="640"/>
      <c r="AL38" s="641" t="s">
        <v>122</v>
      </c>
      <c r="AM38" s="642"/>
      <c r="AN38" s="642"/>
      <c r="AO38" s="643"/>
      <c r="AQ38" s="699" t="s">
        <v>322</v>
      </c>
      <c r="AR38" s="700"/>
      <c r="AS38" s="700"/>
      <c r="AT38" s="700"/>
      <c r="AU38" s="700"/>
      <c r="AV38" s="700"/>
      <c r="AW38" s="700"/>
      <c r="AX38" s="700"/>
      <c r="AY38" s="701"/>
      <c r="AZ38" s="636">
        <v>52424</v>
      </c>
      <c r="BA38" s="637"/>
      <c r="BB38" s="637"/>
      <c r="BC38" s="637"/>
      <c r="BD38" s="668"/>
      <c r="BE38" s="668"/>
      <c r="BF38" s="691"/>
      <c r="BG38" s="633" t="s">
        <v>323</v>
      </c>
      <c r="BH38" s="634"/>
      <c r="BI38" s="634"/>
      <c r="BJ38" s="634"/>
      <c r="BK38" s="634"/>
      <c r="BL38" s="634"/>
      <c r="BM38" s="634"/>
      <c r="BN38" s="634"/>
      <c r="BO38" s="634"/>
      <c r="BP38" s="634"/>
      <c r="BQ38" s="634"/>
      <c r="BR38" s="634"/>
      <c r="BS38" s="634"/>
      <c r="BT38" s="634"/>
      <c r="BU38" s="635"/>
      <c r="BV38" s="636">
        <v>3325</v>
      </c>
      <c r="BW38" s="637"/>
      <c r="BX38" s="637"/>
      <c r="BY38" s="637"/>
      <c r="BZ38" s="637"/>
      <c r="CA38" s="637"/>
      <c r="CB38" s="646"/>
      <c r="CD38" s="633" t="s">
        <v>324</v>
      </c>
      <c r="CE38" s="634"/>
      <c r="CF38" s="634"/>
      <c r="CG38" s="634"/>
      <c r="CH38" s="634"/>
      <c r="CI38" s="634"/>
      <c r="CJ38" s="634"/>
      <c r="CK38" s="634"/>
      <c r="CL38" s="634"/>
      <c r="CM38" s="634"/>
      <c r="CN38" s="634"/>
      <c r="CO38" s="634"/>
      <c r="CP38" s="634"/>
      <c r="CQ38" s="635"/>
      <c r="CR38" s="636">
        <v>1929155</v>
      </c>
      <c r="CS38" s="637"/>
      <c r="CT38" s="637"/>
      <c r="CU38" s="637"/>
      <c r="CV38" s="637"/>
      <c r="CW38" s="637"/>
      <c r="CX38" s="637"/>
      <c r="CY38" s="638"/>
      <c r="CZ38" s="641">
        <v>14.7</v>
      </c>
      <c r="DA38" s="666"/>
      <c r="DB38" s="666"/>
      <c r="DC38" s="670"/>
      <c r="DD38" s="645">
        <v>1737790</v>
      </c>
      <c r="DE38" s="637"/>
      <c r="DF38" s="637"/>
      <c r="DG38" s="637"/>
      <c r="DH38" s="637"/>
      <c r="DI38" s="637"/>
      <c r="DJ38" s="637"/>
      <c r="DK38" s="638"/>
      <c r="DL38" s="645">
        <v>1548079</v>
      </c>
      <c r="DM38" s="637"/>
      <c r="DN38" s="637"/>
      <c r="DO38" s="637"/>
      <c r="DP38" s="637"/>
      <c r="DQ38" s="637"/>
      <c r="DR38" s="637"/>
      <c r="DS38" s="637"/>
      <c r="DT38" s="637"/>
      <c r="DU38" s="637"/>
      <c r="DV38" s="638"/>
      <c r="DW38" s="641">
        <v>20.8</v>
      </c>
      <c r="DX38" s="666"/>
      <c r="DY38" s="666"/>
      <c r="DZ38" s="666"/>
      <c r="EA38" s="666"/>
      <c r="EB38" s="666"/>
      <c r="EC38" s="667"/>
    </row>
    <row r="39" spans="2:133" ht="11.25" customHeight="1" x14ac:dyDescent="0.25">
      <c r="B39" s="633" t="s">
        <v>325</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326</v>
      </c>
      <c r="AR39" s="700"/>
      <c r="AS39" s="700"/>
      <c r="AT39" s="700"/>
      <c r="AU39" s="700"/>
      <c r="AV39" s="700"/>
      <c r="AW39" s="700"/>
      <c r="AX39" s="700"/>
      <c r="AY39" s="701"/>
      <c r="AZ39" s="636">
        <v>662</v>
      </c>
      <c r="BA39" s="637"/>
      <c r="BB39" s="637"/>
      <c r="BC39" s="637"/>
      <c r="BD39" s="668"/>
      <c r="BE39" s="668"/>
      <c r="BF39" s="691"/>
      <c r="BG39" s="633" t="s">
        <v>327</v>
      </c>
      <c r="BH39" s="634"/>
      <c r="BI39" s="634"/>
      <c r="BJ39" s="634"/>
      <c r="BK39" s="634"/>
      <c r="BL39" s="634"/>
      <c r="BM39" s="634"/>
      <c r="BN39" s="634"/>
      <c r="BO39" s="634"/>
      <c r="BP39" s="634"/>
      <c r="BQ39" s="634"/>
      <c r="BR39" s="634"/>
      <c r="BS39" s="634"/>
      <c r="BT39" s="634"/>
      <c r="BU39" s="635"/>
      <c r="BV39" s="636">
        <v>4971</v>
      </c>
      <c r="BW39" s="637"/>
      <c r="BX39" s="637"/>
      <c r="BY39" s="637"/>
      <c r="BZ39" s="637"/>
      <c r="CA39" s="637"/>
      <c r="CB39" s="646"/>
      <c r="CD39" s="633" t="s">
        <v>328</v>
      </c>
      <c r="CE39" s="634"/>
      <c r="CF39" s="634"/>
      <c r="CG39" s="634"/>
      <c r="CH39" s="634"/>
      <c r="CI39" s="634"/>
      <c r="CJ39" s="634"/>
      <c r="CK39" s="634"/>
      <c r="CL39" s="634"/>
      <c r="CM39" s="634"/>
      <c r="CN39" s="634"/>
      <c r="CO39" s="634"/>
      <c r="CP39" s="634"/>
      <c r="CQ39" s="635"/>
      <c r="CR39" s="636">
        <v>262563</v>
      </c>
      <c r="CS39" s="668"/>
      <c r="CT39" s="668"/>
      <c r="CU39" s="668"/>
      <c r="CV39" s="668"/>
      <c r="CW39" s="668"/>
      <c r="CX39" s="668"/>
      <c r="CY39" s="669"/>
      <c r="CZ39" s="641">
        <v>2</v>
      </c>
      <c r="DA39" s="666"/>
      <c r="DB39" s="666"/>
      <c r="DC39" s="670"/>
      <c r="DD39" s="645">
        <v>262538</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5">
      <c r="B40" s="633" t="s">
        <v>329</v>
      </c>
      <c r="C40" s="634"/>
      <c r="D40" s="634"/>
      <c r="E40" s="634"/>
      <c r="F40" s="634"/>
      <c r="G40" s="634"/>
      <c r="H40" s="634"/>
      <c r="I40" s="634"/>
      <c r="J40" s="634"/>
      <c r="K40" s="634"/>
      <c r="L40" s="634"/>
      <c r="M40" s="634"/>
      <c r="N40" s="634"/>
      <c r="O40" s="634"/>
      <c r="P40" s="634"/>
      <c r="Q40" s="635"/>
      <c r="R40" s="636">
        <v>44269</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330</v>
      </c>
      <c r="AR40" s="700"/>
      <c r="AS40" s="700"/>
      <c r="AT40" s="700"/>
      <c r="AU40" s="700"/>
      <c r="AV40" s="700"/>
      <c r="AW40" s="700"/>
      <c r="AX40" s="700"/>
      <c r="AY40" s="701"/>
      <c r="AZ40" s="636" t="s">
        <v>122</v>
      </c>
      <c r="BA40" s="637"/>
      <c r="BB40" s="637"/>
      <c r="BC40" s="637"/>
      <c r="BD40" s="668"/>
      <c r="BE40" s="668"/>
      <c r="BF40" s="691"/>
      <c r="BG40" s="684" t="s">
        <v>331</v>
      </c>
      <c r="BH40" s="685"/>
      <c r="BI40" s="685"/>
      <c r="BJ40" s="685"/>
      <c r="BK40" s="685"/>
      <c r="BL40" s="214"/>
      <c r="BM40" s="634" t="s">
        <v>332</v>
      </c>
      <c r="BN40" s="634"/>
      <c r="BO40" s="634"/>
      <c r="BP40" s="634"/>
      <c r="BQ40" s="634"/>
      <c r="BR40" s="634"/>
      <c r="BS40" s="634"/>
      <c r="BT40" s="634"/>
      <c r="BU40" s="635"/>
      <c r="BV40" s="636">
        <v>83</v>
      </c>
      <c r="BW40" s="637"/>
      <c r="BX40" s="637"/>
      <c r="BY40" s="637"/>
      <c r="BZ40" s="637"/>
      <c r="CA40" s="637"/>
      <c r="CB40" s="646"/>
      <c r="CD40" s="633" t="s">
        <v>333</v>
      </c>
      <c r="CE40" s="634"/>
      <c r="CF40" s="634"/>
      <c r="CG40" s="634"/>
      <c r="CH40" s="634"/>
      <c r="CI40" s="634"/>
      <c r="CJ40" s="634"/>
      <c r="CK40" s="634"/>
      <c r="CL40" s="634"/>
      <c r="CM40" s="634"/>
      <c r="CN40" s="634"/>
      <c r="CO40" s="634"/>
      <c r="CP40" s="634"/>
      <c r="CQ40" s="635"/>
      <c r="CR40" s="636">
        <v>401287</v>
      </c>
      <c r="CS40" s="637"/>
      <c r="CT40" s="637"/>
      <c r="CU40" s="637"/>
      <c r="CV40" s="637"/>
      <c r="CW40" s="637"/>
      <c r="CX40" s="637"/>
      <c r="CY40" s="638"/>
      <c r="CZ40" s="641">
        <v>3.1</v>
      </c>
      <c r="DA40" s="666"/>
      <c r="DB40" s="666"/>
      <c r="DC40" s="670"/>
      <c r="DD40" s="645">
        <v>6496</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5">
      <c r="B41" s="657" t="s">
        <v>334</v>
      </c>
      <c r="C41" s="658"/>
      <c r="D41" s="658"/>
      <c r="E41" s="658"/>
      <c r="F41" s="658"/>
      <c r="G41" s="658"/>
      <c r="H41" s="658"/>
      <c r="I41" s="658"/>
      <c r="J41" s="658"/>
      <c r="K41" s="658"/>
      <c r="L41" s="658"/>
      <c r="M41" s="658"/>
      <c r="N41" s="658"/>
      <c r="O41" s="658"/>
      <c r="P41" s="658"/>
      <c r="Q41" s="659"/>
      <c r="R41" s="708">
        <v>13800409</v>
      </c>
      <c r="S41" s="709"/>
      <c r="T41" s="709"/>
      <c r="U41" s="709"/>
      <c r="V41" s="709"/>
      <c r="W41" s="709"/>
      <c r="X41" s="709"/>
      <c r="Y41" s="713"/>
      <c r="Z41" s="714">
        <v>100</v>
      </c>
      <c r="AA41" s="714"/>
      <c r="AB41" s="714"/>
      <c r="AC41" s="714"/>
      <c r="AD41" s="715">
        <v>7381354</v>
      </c>
      <c r="AE41" s="715"/>
      <c r="AF41" s="715"/>
      <c r="AG41" s="715"/>
      <c r="AH41" s="715"/>
      <c r="AI41" s="715"/>
      <c r="AJ41" s="715"/>
      <c r="AK41" s="715"/>
      <c r="AL41" s="716">
        <v>100</v>
      </c>
      <c r="AM41" s="696"/>
      <c r="AN41" s="696"/>
      <c r="AO41" s="717"/>
      <c r="AQ41" s="699" t="s">
        <v>335</v>
      </c>
      <c r="AR41" s="700"/>
      <c r="AS41" s="700"/>
      <c r="AT41" s="700"/>
      <c r="AU41" s="700"/>
      <c r="AV41" s="700"/>
      <c r="AW41" s="700"/>
      <c r="AX41" s="700"/>
      <c r="AY41" s="701"/>
      <c r="AZ41" s="636">
        <v>256487</v>
      </c>
      <c r="BA41" s="637"/>
      <c r="BB41" s="637"/>
      <c r="BC41" s="637"/>
      <c r="BD41" s="668"/>
      <c r="BE41" s="668"/>
      <c r="BF41" s="691"/>
      <c r="BG41" s="684"/>
      <c r="BH41" s="685"/>
      <c r="BI41" s="685"/>
      <c r="BJ41" s="685"/>
      <c r="BK41" s="685"/>
      <c r="BL41" s="214"/>
      <c r="BM41" s="634" t="s">
        <v>336</v>
      </c>
      <c r="BN41" s="634"/>
      <c r="BO41" s="634"/>
      <c r="BP41" s="634"/>
      <c r="BQ41" s="634"/>
      <c r="BR41" s="634"/>
      <c r="BS41" s="634"/>
      <c r="BT41" s="634"/>
      <c r="BU41" s="635"/>
      <c r="BV41" s="636" t="s">
        <v>122</v>
      </c>
      <c r="BW41" s="637"/>
      <c r="BX41" s="637"/>
      <c r="BY41" s="637"/>
      <c r="BZ41" s="637"/>
      <c r="CA41" s="637"/>
      <c r="CB41" s="646"/>
      <c r="CD41" s="633" t="s">
        <v>337</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5">
      <c r="AQ42" s="705" t="s">
        <v>338</v>
      </c>
      <c r="AR42" s="706"/>
      <c r="AS42" s="706"/>
      <c r="AT42" s="706"/>
      <c r="AU42" s="706"/>
      <c r="AV42" s="706"/>
      <c r="AW42" s="706"/>
      <c r="AX42" s="706"/>
      <c r="AY42" s="707"/>
      <c r="AZ42" s="708">
        <v>881774</v>
      </c>
      <c r="BA42" s="709"/>
      <c r="BB42" s="709"/>
      <c r="BC42" s="709"/>
      <c r="BD42" s="695"/>
      <c r="BE42" s="695"/>
      <c r="BF42" s="697"/>
      <c r="BG42" s="686"/>
      <c r="BH42" s="687"/>
      <c r="BI42" s="687"/>
      <c r="BJ42" s="687"/>
      <c r="BK42" s="687"/>
      <c r="BL42" s="215"/>
      <c r="BM42" s="658" t="s">
        <v>339</v>
      </c>
      <c r="BN42" s="658"/>
      <c r="BO42" s="658"/>
      <c r="BP42" s="658"/>
      <c r="BQ42" s="658"/>
      <c r="BR42" s="658"/>
      <c r="BS42" s="658"/>
      <c r="BT42" s="658"/>
      <c r="BU42" s="659"/>
      <c r="BV42" s="708">
        <v>366</v>
      </c>
      <c r="BW42" s="709"/>
      <c r="BX42" s="709"/>
      <c r="BY42" s="709"/>
      <c r="BZ42" s="709"/>
      <c r="CA42" s="709"/>
      <c r="CB42" s="718"/>
      <c r="CD42" s="633" t="s">
        <v>340</v>
      </c>
      <c r="CE42" s="634"/>
      <c r="CF42" s="634"/>
      <c r="CG42" s="634"/>
      <c r="CH42" s="634"/>
      <c r="CI42" s="634"/>
      <c r="CJ42" s="634"/>
      <c r="CK42" s="634"/>
      <c r="CL42" s="634"/>
      <c r="CM42" s="634"/>
      <c r="CN42" s="634"/>
      <c r="CO42" s="634"/>
      <c r="CP42" s="634"/>
      <c r="CQ42" s="635"/>
      <c r="CR42" s="636">
        <v>1248985</v>
      </c>
      <c r="CS42" s="668"/>
      <c r="CT42" s="668"/>
      <c r="CU42" s="668"/>
      <c r="CV42" s="668"/>
      <c r="CW42" s="668"/>
      <c r="CX42" s="668"/>
      <c r="CY42" s="669"/>
      <c r="CZ42" s="641">
        <v>9.5</v>
      </c>
      <c r="DA42" s="666"/>
      <c r="DB42" s="666"/>
      <c r="DC42" s="670"/>
      <c r="DD42" s="645">
        <v>165465</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5">
      <c r="B43" s="208" t="s">
        <v>341</v>
      </c>
      <c r="CD43" s="633" t="s">
        <v>342</v>
      </c>
      <c r="CE43" s="634"/>
      <c r="CF43" s="634"/>
      <c r="CG43" s="634"/>
      <c r="CH43" s="634"/>
      <c r="CI43" s="634"/>
      <c r="CJ43" s="634"/>
      <c r="CK43" s="634"/>
      <c r="CL43" s="634"/>
      <c r="CM43" s="634"/>
      <c r="CN43" s="634"/>
      <c r="CO43" s="634"/>
      <c r="CP43" s="634"/>
      <c r="CQ43" s="635"/>
      <c r="CR43" s="636">
        <v>7127</v>
      </c>
      <c r="CS43" s="668"/>
      <c r="CT43" s="668"/>
      <c r="CU43" s="668"/>
      <c r="CV43" s="668"/>
      <c r="CW43" s="668"/>
      <c r="CX43" s="668"/>
      <c r="CY43" s="669"/>
      <c r="CZ43" s="641">
        <v>0.1</v>
      </c>
      <c r="DA43" s="666"/>
      <c r="DB43" s="666"/>
      <c r="DC43" s="670"/>
      <c r="DD43" s="645">
        <v>7115</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5">
      <c r="B44" s="722" t="s">
        <v>343</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291</v>
      </c>
      <c r="CE44" s="673"/>
      <c r="CF44" s="633" t="s">
        <v>344</v>
      </c>
      <c r="CG44" s="634"/>
      <c r="CH44" s="634"/>
      <c r="CI44" s="634"/>
      <c r="CJ44" s="634"/>
      <c r="CK44" s="634"/>
      <c r="CL44" s="634"/>
      <c r="CM44" s="634"/>
      <c r="CN44" s="634"/>
      <c r="CO44" s="634"/>
      <c r="CP44" s="634"/>
      <c r="CQ44" s="635"/>
      <c r="CR44" s="636">
        <v>1234370</v>
      </c>
      <c r="CS44" s="637"/>
      <c r="CT44" s="637"/>
      <c r="CU44" s="637"/>
      <c r="CV44" s="637"/>
      <c r="CW44" s="637"/>
      <c r="CX44" s="637"/>
      <c r="CY44" s="638"/>
      <c r="CZ44" s="641">
        <v>9.4</v>
      </c>
      <c r="DA44" s="642"/>
      <c r="DB44" s="642"/>
      <c r="DC44" s="648"/>
      <c r="DD44" s="645">
        <v>162060</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5">
      <c r="B45" s="722" t="s">
        <v>345</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346</v>
      </c>
      <c r="CG45" s="634"/>
      <c r="CH45" s="634"/>
      <c r="CI45" s="634"/>
      <c r="CJ45" s="634"/>
      <c r="CK45" s="634"/>
      <c r="CL45" s="634"/>
      <c r="CM45" s="634"/>
      <c r="CN45" s="634"/>
      <c r="CO45" s="634"/>
      <c r="CP45" s="634"/>
      <c r="CQ45" s="635"/>
      <c r="CR45" s="636">
        <v>176736</v>
      </c>
      <c r="CS45" s="668"/>
      <c r="CT45" s="668"/>
      <c r="CU45" s="668"/>
      <c r="CV45" s="668"/>
      <c r="CW45" s="668"/>
      <c r="CX45" s="668"/>
      <c r="CY45" s="669"/>
      <c r="CZ45" s="641">
        <v>1.3</v>
      </c>
      <c r="DA45" s="666"/>
      <c r="DB45" s="666"/>
      <c r="DC45" s="670"/>
      <c r="DD45" s="645">
        <v>4150</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5">
      <c r="B46" s="219"/>
      <c r="CD46" s="674"/>
      <c r="CE46" s="675"/>
      <c r="CF46" s="633" t="s">
        <v>347</v>
      </c>
      <c r="CG46" s="634"/>
      <c r="CH46" s="634"/>
      <c r="CI46" s="634"/>
      <c r="CJ46" s="634"/>
      <c r="CK46" s="634"/>
      <c r="CL46" s="634"/>
      <c r="CM46" s="634"/>
      <c r="CN46" s="634"/>
      <c r="CO46" s="634"/>
      <c r="CP46" s="634"/>
      <c r="CQ46" s="635"/>
      <c r="CR46" s="636">
        <v>1044233</v>
      </c>
      <c r="CS46" s="637"/>
      <c r="CT46" s="637"/>
      <c r="CU46" s="637"/>
      <c r="CV46" s="637"/>
      <c r="CW46" s="637"/>
      <c r="CX46" s="637"/>
      <c r="CY46" s="638"/>
      <c r="CZ46" s="641">
        <v>7.9</v>
      </c>
      <c r="DA46" s="642"/>
      <c r="DB46" s="642"/>
      <c r="DC46" s="648"/>
      <c r="DD46" s="645">
        <v>157264</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5">
      <c r="B47" s="219"/>
      <c r="CD47" s="674"/>
      <c r="CE47" s="675"/>
      <c r="CF47" s="633" t="s">
        <v>348</v>
      </c>
      <c r="CG47" s="634"/>
      <c r="CH47" s="634"/>
      <c r="CI47" s="634"/>
      <c r="CJ47" s="634"/>
      <c r="CK47" s="634"/>
      <c r="CL47" s="634"/>
      <c r="CM47" s="634"/>
      <c r="CN47" s="634"/>
      <c r="CO47" s="634"/>
      <c r="CP47" s="634"/>
      <c r="CQ47" s="635"/>
      <c r="CR47" s="636">
        <v>14615</v>
      </c>
      <c r="CS47" s="668"/>
      <c r="CT47" s="668"/>
      <c r="CU47" s="668"/>
      <c r="CV47" s="668"/>
      <c r="CW47" s="668"/>
      <c r="CX47" s="668"/>
      <c r="CY47" s="669"/>
      <c r="CZ47" s="641">
        <v>0.1</v>
      </c>
      <c r="DA47" s="666"/>
      <c r="DB47" s="666"/>
      <c r="DC47" s="670"/>
      <c r="DD47" s="645">
        <v>3405</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5" x14ac:dyDescent="0.25">
      <c r="B48" s="219"/>
      <c r="CD48" s="676"/>
      <c r="CE48" s="677"/>
      <c r="CF48" s="633" t="s">
        <v>349</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5">
      <c r="B49" s="219"/>
      <c r="CD49" s="657" t="s">
        <v>350</v>
      </c>
      <c r="CE49" s="658"/>
      <c r="CF49" s="658"/>
      <c r="CG49" s="658"/>
      <c r="CH49" s="658"/>
      <c r="CI49" s="658"/>
      <c r="CJ49" s="658"/>
      <c r="CK49" s="658"/>
      <c r="CL49" s="658"/>
      <c r="CM49" s="658"/>
      <c r="CN49" s="658"/>
      <c r="CO49" s="658"/>
      <c r="CP49" s="658"/>
      <c r="CQ49" s="659"/>
      <c r="CR49" s="708">
        <v>13136389</v>
      </c>
      <c r="CS49" s="695"/>
      <c r="CT49" s="695"/>
      <c r="CU49" s="695"/>
      <c r="CV49" s="695"/>
      <c r="CW49" s="695"/>
      <c r="CX49" s="695"/>
      <c r="CY49" s="724"/>
      <c r="CZ49" s="716">
        <v>100</v>
      </c>
      <c r="DA49" s="725"/>
      <c r="DB49" s="725"/>
      <c r="DC49" s="726"/>
      <c r="DD49" s="727">
        <v>9283674</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n/sPG38FMnjkxAhfKTF2KFge1l6QPweBWuYFODapVEBUCYj1IoVDB4JFQYFdNBU2PwyxapTebLK9erzVgSCSQA==" saltValue="KrNYTuvTffMdDMk4YxE+7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F110" sqref="AF110:AJ110"/>
    </sheetView>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734" t="s">
        <v>351</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352</v>
      </c>
      <c r="DK2" s="736"/>
      <c r="DL2" s="736"/>
      <c r="DM2" s="736"/>
      <c r="DN2" s="736"/>
      <c r="DO2" s="737"/>
      <c r="DP2" s="222"/>
      <c r="DQ2" s="735" t="s">
        <v>353</v>
      </c>
      <c r="DR2" s="736"/>
      <c r="DS2" s="736"/>
      <c r="DT2" s="736"/>
      <c r="DU2" s="736"/>
      <c r="DV2" s="736"/>
      <c r="DW2" s="736"/>
      <c r="DX2" s="736"/>
      <c r="DY2" s="736"/>
      <c r="DZ2" s="737"/>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3">
      <c r="A4" s="738" t="s">
        <v>354</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355</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5">
      <c r="A5" s="740" t="s">
        <v>356</v>
      </c>
      <c r="B5" s="741"/>
      <c r="C5" s="741"/>
      <c r="D5" s="741"/>
      <c r="E5" s="741"/>
      <c r="F5" s="741"/>
      <c r="G5" s="741"/>
      <c r="H5" s="741"/>
      <c r="I5" s="741"/>
      <c r="J5" s="741"/>
      <c r="K5" s="741"/>
      <c r="L5" s="741"/>
      <c r="M5" s="741"/>
      <c r="N5" s="741"/>
      <c r="O5" s="741"/>
      <c r="P5" s="742"/>
      <c r="Q5" s="746" t="s">
        <v>357</v>
      </c>
      <c r="R5" s="747"/>
      <c r="S5" s="747"/>
      <c r="T5" s="747"/>
      <c r="U5" s="748"/>
      <c r="V5" s="746" t="s">
        <v>358</v>
      </c>
      <c r="W5" s="747"/>
      <c r="X5" s="747"/>
      <c r="Y5" s="747"/>
      <c r="Z5" s="748"/>
      <c r="AA5" s="746" t="s">
        <v>359</v>
      </c>
      <c r="AB5" s="747"/>
      <c r="AC5" s="747"/>
      <c r="AD5" s="747"/>
      <c r="AE5" s="747"/>
      <c r="AF5" s="752" t="s">
        <v>360</v>
      </c>
      <c r="AG5" s="747"/>
      <c r="AH5" s="747"/>
      <c r="AI5" s="747"/>
      <c r="AJ5" s="753"/>
      <c r="AK5" s="747" t="s">
        <v>361</v>
      </c>
      <c r="AL5" s="747"/>
      <c r="AM5" s="747"/>
      <c r="AN5" s="747"/>
      <c r="AO5" s="748"/>
      <c r="AP5" s="746" t="s">
        <v>362</v>
      </c>
      <c r="AQ5" s="747"/>
      <c r="AR5" s="747"/>
      <c r="AS5" s="747"/>
      <c r="AT5" s="748"/>
      <c r="AU5" s="746" t="s">
        <v>363</v>
      </c>
      <c r="AV5" s="747"/>
      <c r="AW5" s="747"/>
      <c r="AX5" s="747"/>
      <c r="AY5" s="753"/>
      <c r="AZ5" s="226"/>
      <c r="BA5" s="226"/>
      <c r="BB5" s="226"/>
      <c r="BC5" s="226"/>
      <c r="BD5" s="226"/>
      <c r="BE5" s="227"/>
      <c r="BF5" s="227"/>
      <c r="BG5" s="227"/>
      <c r="BH5" s="227"/>
      <c r="BI5" s="227"/>
      <c r="BJ5" s="227"/>
      <c r="BK5" s="227"/>
      <c r="BL5" s="227"/>
      <c r="BM5" s="227"/>
      <c r="BN5" s="227"/>
      <c r="BO5" s="227"/>
      <c r="BP5" s="227"/>
      <c r="BQ5" s="740" t="s">
        <v>364</v>
      </c>
      <c r="BR5" s="741"/>
      <c r="BS5" s="741"/>
      <c r="BT5" s="741"/>
      <c r="BU5" s="741"/>
      <c r="BV5" s="741"/>
      <c r="BW5" s="741"/>
      <c r="BX5" s="741"/>
      <c r="BY5" s="741"/>
      <c r="BZ5" s="741"/>
      <c r="CA5" s="741"/>
      <c r="CB5" s="741"/>
      <c r="CC5" s="741"/>
      <c r="CD5" s="741"/>
      <c r="CE5" s="741"/>
      <c r="CF5" s="741"/>
      <c r="CG5" s="742"/>
      <c r="CH5" s="746" t="s">
        <v>365</v>
      </c>
      <c r="CI5" s="747"/>
      <c r="CJ5" s="747"/>
      <c r="CK5" s="747"/>
      <c r="CL5" s="748"/>
      <c r="CM5" s="746" t="s">
        <v>366</v>
      </c>
      <c r="CN5" s="747"/>
      <c r="CO5" s="747"/>
      <c r="CP5" s="747"/>
      <c r="CQ5" s="748"/>
      <c r="CR5" s="746" t="s">
        <v>367</v>
      </c>
      <c r="CS5" s="747"/>
      <c r="CT5" s="747"/>
      <c r="CU5" s="747"/>
      <c r="CV5" s="748"/>
      <c r="CW5" s="746" t="s">
        <v>368</v>
      </c>
      <c r="CX5" s="747"/>
      <c r="CY5" s="747"/>
      <c r="CZ5" s="747"/>
      <c r="DA5" s="748"/>
      <c r="DB5" s="746" t="s">
        <v>369</v>
      </c>
      <c r="DC5" s="747"/>
      <c r="DD5" s="747"/>
      <c r="DE5" s="747"/>
      <c r="DF5" s="748"/>
      <c r="DG5" s="776" t="s">
        <v>370</v>
      </c>
      <c r="DH5" s="777"/>
      <c r="DI5" s="777"/>
      <c r="DJ5" s="777"/>
      <c r="DK5" s="778"/>
      <c r="DL5" s="776" t="s">
        <v>371</v>
      </c>
      <c r="DM5" s="777"/>
      <c r="DN5" s="777"/>
      <c r="DO5" s="777"/>
      <c r="DP5" s="778"/>
      <c r="DQ5" s="746" t="s">
        <v>372</v>
      </c>
      <c r="DR5" s="747"/>
      <c r="DS5" s="747"/>
      <c r="DT5" s="747"/>
      <c r="DU5" s="748"/>
      <c r="DV5" s="746" t="s">
        <v>363</v>
      </c>
      <c r="DW5" s="747"/>
      <c r="DX5" s="747"/>
      <c r="DY5" s="747"/>
      <c r="DZ5" s="753"/>
      <c r="EA5" s="229"/>
    </row>
    <row r="6" spans="1:131" s="230" customFormat="1" ht="26.25" customHeight="1" thickBot="1" x14ac:dyDescent="0.3">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5">
      <c r="A7" s="231">
        <v>1</v>
      </c>
      <c r="B7" s="762" t="s">
        <v>373</v>
      </c>
      <c r="C7" s="763"/>
      <c r="D7" s="763"/>
      <c r="E7" s="763"/>
      <c r="F7" s="763"/>
      <c r="G7" s="763"/>
      <c r="H7" s="763"/>
      <c r="I7" s="763"/>
      <c r="J7" s="763"/>
      <c r="K7" s="763"/>
      <c r="L7" s="763"/>
      <c r="M7" s="763"/>
      <c r="N7" s="763"/>
      <c r="O7" s="763"/>
      <c r="P7" s="764"/>
      <c r="Q7" s="765">
        <v>13923</v>
      </c>
      <c r="R7" s="766"/>
      <c r="S7" s="766"/>
      <c r="T7" s="766"/>
      <c r="U7" s="766"/>
      <c r="V7" s="766">
        <v>13259</v>
      </c>
      <c r="W7" s="766"/>
      <c r="X7" s="766"/>
      <c r="Y7" s="766"/>
      <c r="Z7" s="766"/>
      <c r="AA7" s="766">
        <v>664</v>
      </c>
      <c r="AB7" s="766"/>
      <c r="AC7" s="766"/>
      <c r="AD7" s="766"/>
      <c r="AE7" s="767"/>
      <c r="AF7" s="768">
        <v>605</v>
      </c>
      <c r="AG7" s="769"/>
      <c r="AH7" s="769"/>
      <c r="AI7" s="769"/>
      <c r="AJ7" s="770"/>
      <c r="AK7" s="771">
        <v>77</v>
      </c>
      <c r="AL7" s="772"/>
      <c r="AM7" s="772"/>
      <c r="AN7" s="772"/>
      <c r="AO7" s="772"/>
      <c r="AP7" s="772">
        <v>9545</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9"/>
    </row>
    <row r="8" spans="1:131" s="230" customFormat="1" ht="26.25" customHeight="1" x14ac:dyDescent="0.25">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2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2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3">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374</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3">
      <c r="A23" s="235" t="s">
        <v>375</v>
      </c>
      <c r="B23" s="802" t="s">
        <v>376</v>
      </c>
      <c r="C23" s="803"/>
      <c r="D23" s="803"/>
      <c r="E23" s="803"/>
      <c r="F23" s="803"/>
      <c r="G23" s="803"/>
      <c r="H23" s="803"/>
      <c r="I23" s="803"/>
      <c r="J23" s="803"/>
      <c r="K23" s="803"/>
      <c r="L23" s="803"/>
      <c r="M23" s="803"/>
      <c r="N23" s="803"/>
      <c r="O23" s="803"/>
      <c r="P23" s="804"/>
      <c r="Q23" s="805">
        <v>13799</v>
      </c>
      <c r="R23" s="806"/>
      <c r="S23" s="806"/>
      <c r="T23" s="806"/>
      <c r="U23" s="806"/>
      <c r="V23" s="806">
        <v>13135</v>
      </c>
      <c r="W23" s="806"/>
      <c r="X23" s="806"/>
      <c r="Y23" s="806"/>
      <c r="Z23" s="806"/>
      <c r="AA23" s="806">
        <v>664</v>
      </c>
      <c r="AB23" s="806"/>
      <c r="AC23" s="806"/>
      <c r="AD23" s="806"/>
      <c r="AE23" s="807"/>
      <c r="AF23" s="808">
        <v>605</v>
      </c>
      <c r="AG23" s="806"/>
      <c r="AH23" s="806"/>
      <c r="AI23" s="806"/>
      <c r="AJ23" s="809"/>
      <c r="AK23" s="810"/>
      <c r="AL23" s="811"/>
      <c r="AM23" s="811"/>
      <c r="AN23" s="811"/>
      <c r="AO23" s="811"/>
      <c r="AP23" s="806">
        <v>9545</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5">
      <c r="A24" s="821" t="s">
        <v>377</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3">
      <c r="A25" s="738" t="s">
        <v>378</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5">
      <c r="A26" s="740" t="s">
        <v>356</v>
      </c>
      <c r="B26" s="741"/>
      <c r="C26" s="741"/>
      <c r="D26" s="741"/>
      <c r="E26" s="741"/>
      <c r="F26" s="741"/>
      <c r="G26" s="741"/>
      <c r="H26" s="741"/>
      <c r="I26" s="741"/>
      <c r="J26" s="741"/>
      <c r="K26" s="741"/>
      <c r="L26" s="741"/>
      <c r="M26" s="741"/>
      <c r="N26" s="741"/>
      <c r="O26" s="741"/>
      <c r="P26" s="742"/>
      <c r="Q26" s="746" t="s">
        <v>379</v>
      </c>
      <c r="R26" s="747"/>
      <c r="S26" s="747"/>
      <c r="T26" s="747"/>
      <c r="U26" s="748"/>
      <c r="V26" s="746" t="s">
        <v>380</v>
      </c>
      <c r="W26" s="747"/>
      <c r="X26" s="747"/>
      <c r="Y26" s="747"/>
      <c r="Z26" s="748"/>
      <c r="AA26" s="746" t="s">
        <v>381</v>
      </c>
      <c r="AB26" s="747"/>
      <c r="AC26" s="747"/>
      <c r="AD26" s="747"/>
      <c r="AE26" s="747"/>
      <c r="AF26" s="827" t="s">
        <v>382</v>
      </c>
      <c r="AG26" s="828"/>
      <c r="AH26" s="828"/>
      <c r="AI26" s="828"/>
      <c r="AJ26" s="829"/>
      <c r="AK26" s="747" t="s">
        <v>383</v>
      </c>
      <c r="AL26" s="747"/>
      <c r="AM26" s="747"/>
      <c r="AN26" s="747"/>
      <c r="AO26" s="748"/>
      <c r="AP26" s="746" t="s">
        <v>384</v>
      </c>
      <c r="AQ26" s="747"/>
      <c r="AR26" s="747"/>
      <c r="AS26" s="747"/>
      <c r="AT26" s="748"/>
      <c r="AU26" s="746" t="s">
        <v>385</v>
      </c>
      <c r="AV26" s="747"/>
      <c r="AW26" s="747"/>
      <c r="AX26" s="747"/>
      <c r="AY26" s="748"/>
      <c r="AZ26" s="746" t="s">
        <v>386</v>
      </c>
      <c r="BA26" s="747"/>
      <c r="BB26" s="747"/>
      <c r="BC26" s="747"/>
      <c r="BD26" s="748"/>
      <c r="BE26" s="746" t="s">
        <v>363</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3">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5">
      <c r="A28" s="237">
        <v>1</v>
      </c>
      <c r="B28" s="762" t="s">
        <v>387</v>
      </c>
      <c r="C28" s="763"/>
      <c r="D28" s="763"/>
      <c r="E28" s="763"/>
      <c r="F28" s="763"/>
      <c r="G28" s="763"/>
      <c r="H28" s="763"/>
      <c r="I28" s="763"/>
      <c r="J28" s="763"/>
      <c r="K28" s="763"/>
      <c r="L28" s="763"/>
      <c r="M28" s="763"/>
      <c r="N28" s="763"/>
      <c r="O28" s="763"/>
      <c r="P28" s="764"/>
      <c r="Q28" s="835">
        <v>2753</v>
      </c>
      <c r="R28" s="836"/>
      <c r="S28" s="836"/>
      <c r="T28" s="836"/>
      <c r="U28" s="836"/>
      <c r="V28" s="836">
        <v>2514</v>
      </c>
      <c r="W28" s="836"/>
      <c r="X28" s="836"/>
      <c r="Y28" s="836"/>
      <c r="Z28" s="836"/>
      <c r="AA28" s="836">
        <v>239</v>
      </c>
      <c r="AB28" s="836"/>
      <c r="AC28" s="836"/>
      <c r="AD28" s="836"/>
      <c r="AE28" s="837"/>
      <c r="AF28" s="838">
        <v>239</v>
      </c>
      <c r="AG28" s="836"/>
      <c r="AH28" s="836"/>
      <c r="AI28" s="836"/>
      <c r="AJ28" s="839"/>
      <c r="AK28" s="840">
        <v>256</v>
      </c>
      <c r="AL28" s="841"/>
      <c r="AM28" s="841"/>
      <c r="AN28" s="841"/>
      <c r="AO28" s="841"/>
      <c r="AP28" s="841" t="s">
        <v>558</v>
      </c>
      <c r="AQ28" s="841"/>
      <c r="AR28" s="841"/>
      <c r="AS28" s="841"/>
      <c r="AT28" s="841"/>
      <c r="AU28" s="841" t="s">
        <v>558</v>
      </c>
      <c r="AV28" s="841"/>
      <c r="AW28" s="841"/>
      <c r="AX28" s="841"/>
      <c r="AY28" s="841"/>
      <c r="AZ28" s="842"/>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5">
      <c r="A29" s="237">
        <v>2</v>
      </c>
      <c r="B29" s="793" t="s">
        <v>388</v>
      </c>
      <c r="C29" s="794"/>
      <c r="D29" s="794"/>
      <c r="E29" s="794"/>
      <c r="F29" s="794"/>
      <c r="G29" s="794"/>
      <c r="H29" s="794"/>
      <c r="I29" s="794"/>
      <c r="J29" s="794"/>
      <c r="K29" s="794"/>
      <c r="L29" s="794"/>
      <c r="M29" s="794"/>
      <c r="N29" s="794"/>
      <c r="O29" s="794"/>
      <c r="P29" s="795"/>
      <c r="Q29" s="796">
        <v>363</v>
      </c>
      <c r="R29" s="797"/>
      <c r="S29" s="797"/>
      <c r="T29" s="797"/>
      <c r="U29" s="797"/>
      <c r="V29" s="797">
        <v>356</v>
      </c>
      <c r="W29" s="797"/>
      <c r="X29" s="797"/>
      <c r="Y29" s="797"/>
      <c r="Z29" s="797"/>
      <c r="AA29" s="797">
        <v>7</v>
      </c>
      <c r="AB29" s="797"/>
      <c r="AC29" s="797"/>
      <c r="AD29" s="797"/>
      <c r="AE29" s="798"/>
      <c r="AF29" s="799">
        <v>7</v>
      </c>
      <c r="AG29" s="800"/>
      <c r="AH29" s="800"/>
      <c r="AI29" s="800"/>
      <c r="AJ29" s="801"/>
      <c r="AK29" s="847">
        <v>101</v>
      </c>
      <c r="AL29" s="843"/>
      <c r="AM29" s="843"/>
      <c r="AN29" s="843"/>
      <c r="AO29" s="843"/>
      <c r="AP29" s="843" t="s">
        <v>558</v>
      </c>
      <c r="AQ29" s="843"/>
      <c r="AR29" s="843"/>
      <c r="AS29" s="843"/>
      <c r="AT29" s="843"/>
      <c r="AU29" s="843" t="s">
        <v>558</v>
      </c>
      <c r="AV29" s="843"/>
      <c r="AW29" s="843"/>
      <c r="AX29" s="843"/>
      <c r="AY29" s="843"/>
      <c r="AZ29" s="844"/>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5">
      <c r="A30" s="237">
        <v>3</v>
      </c>
      <c r="B30" s="793" t="s">
        <v>389</v>
      </c>
      <c r="C30" s="794"/>
      <c r="D30" s="794"/>
      <c r="E30" s="794"/>
      <c r="F30" s="794"/>
      <c r="G30" s="794"/>
      <c r="H30" s="794"/>
      <c r="I30" s="794"/>
      <c r="J30" s="794"/>
      <c r="K30" s="794"/>
      <c r="L30" s="794"/>
      <c r="M30" s="794"/>
      <c r="N30" s="794"/>
      <c r="O30" s="794"/>
      <c r="P30" s="795"/>
      <c r="Q30" s="796">
        <v>3499</v>
      </c>
      <c r="R30" s="797"/>
      <c r="S30" s="797"/>
      <c r="T30" s="797"/>
      <c r="U30" s="797"/>
      <c r="V30" s="797">
        <v>3472</v>
      </c>
      <c r="W30" s="797"/>
      <c r="X30" s="797"/>
      <c r="Y30" s="797"/>
      <c r="Z30" s="797"/>
      <c r="AA30" s="797">
        <v>27</v>
      </c>
      <c r="AB30" s="797"/>
      <c r="AC30" s="797"/>
      <c r="AD30" s="797"/>
      <c r="AE30" s="798"/>
      <c r="AF30" s="799">
        <v>27</v>
      </c>
      <c r="AG30" s="800"/>
      <c r="AH30" s="800"/>
      <c r="AI30" s="800"/>
      <c r="AJ30" s="801"/>
      <c r="AK30" s="847">
        <v>489</v>
      </c>
      <c r="AL30" s="843"/>
      <c r="AM30" s="843"/>
      <c r="AN30" s="843"/>
      <c r="AO30" s="843"/>
      <c r="AP30" s="843" t="s">
        <v>558</v>
      </c>
      <c r="AQ30" s="843"/>
      <c r="AR30" s="843"/>
      <c r="AS30" s="843"/>
      <c r="AT30" s="843"/>
      <c r="AU30" s="843" t="s">
        <v>558</v>
      </c>
      <c r="AV30" s="843"/>
      <c r="AW30" s="843"/>
      <c r="AX30" s="843"/>
      <c r="AY30" s="843"/>
      <c r="AZ30" s="844"/>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5">
      <c r="A31" s="237">
        <v>4</v>
      </c>
      <c r="B31" s="793" t="s">
        <v>390</v>
      </c>
      <c r="C31" s="794"/>
      <c r="D31" s="794"/>
      <c r="E31" s="794"/>
      <c r="F31" s="794"/>
      <c r="G31" s="794"/>
      <c r="H31" s="794"/>
      <c r="I31" s="794"/>
      <c r="J31" s="794"/>
      <c r="K31" s="794"/>
      <c r="L31" s="794"/>
      <c r="M31" s="794"/>
      <c r="N31" s="794"/>
      <c r="O31" s="794"/>
      <c r="P31" s="795"/>
      <c r="Q31" s="796">
        <v>7</v>
      </c>
      <c r="R31" s="797"/>
      <c r="S31" s="797"/>
      <c r="T31" s="797"/>
      <c r="U31" s="797"/>
      <c r="V31" s="797">
        <v>4</v>
      </c>
      <c r="W31" s="797"/>
      <c r="X31" s="797"/>
      <c r="Y31" s="797"/>
      <c r="Z31" s="797"/>
      <c r="AA31" s="797">
        <v>3</v>
      </c>
      <c r="AB31" s="797"/>
      <c r="AC31" s="797"/>
      <c r="AD31" s="797"/>
      <c r="AE31" s="798"/>
      <c r="AF31" s="799">
        <v>3</v>
      </c>
      <c r="AG31" s="800"/>
      <c r="AH31" s="800"/>
      <c r="AI31" s="800"/>
      <c r="AJ31" s="801"/>
      <c r="AK31" s="847">
        <v>3</v>
      </c>
      <c r="AL31" s="843"/>
      <c r="AM31" s="843"/>
      <c r="AN31" s="843"/>
      <c r="AO31" s="843"/>
      <c r="AP31" s="843" t="s">
        <v>558</v>
      </c>
      <c r="AQ31" s="843"/>
      <c r="AR31" s="843"/>
      <c r="AS31" s="843"/>
      <c r="AT31" s="843"/>
      <c r="AU31" s="843" t="s">
        <v>558</v>
      </c>
      <c r="AV31" s="843"/>
      <c r="AW31" s="843"/>
      <c r="AX31" s="843"/>
      <c r="AY31" s="843"/>
      <c r="AZ31" s="844"/>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5">
      <c r="A32" s="237">
        <v>5</v>
      </c>
      <c r="B32" s="793" t="s">
        <v>391</v>
      </c>
      <c r="C32" s="794"/>
      <c r="D32" s="794"/>
      <c r="E32" s="794"/>
      <c r="F32" s="794"/>
      <c r="G32" s="794"/>
      <c r="H32" s="794"/>
      <c r="I32" s="794"/>
      <c r="J32" s="794"/>
      <c r="K32" s="794"/>
      <c r="L32" s="794"/>
      <c r="M32" s="794"/>
      <c r="N32" s="794"/>
      <c r="O32" s="794"/>
      <c r="P32" s="795"/>
      <c r="Q32" s="796">
        <v>508</v>
      </c>
      <c r="R32" s="797"/>
      <c r="S32" s="797"/>
      <c r="T32" s="797"/>
      <c r="U32" s="797"/>
      <c r="V32" s="797">
        <v>492</v>
      </c>
      <c r="W32" s="797"/>
      <c r="X32" s="797"/>
      <c r="Y32" s="797"/>
      <c r="Z32" s="797"/>
      <c r="AA32" s="797">
        <v>16</v>
      </c>
      <c r="AB32" s="797"/>
      <c r="AC32" s="797"/>
      <c r="AD32" s="797"/>
      <c r="AE32" s="798"/>
      <c r="AF32" s="799">
        <v>131</v>
      </c>
      <c r="AG32" s="800"/>
      <c r="AH32" s="800"/>
      <c r="AI32" s="800"/>
      <c r="AJ32" s="801"/>
      <c r="AK32" s="847">
        <v>9</v>
      </c>
      <c r="AL32" s="843"/>
      <c r="AM32" s="843"/>
      <c r="AN32" s="843"/>
      <c r="AO32" s="843"/>
      <c r="AP32" s="843">
        <v>599</v>
      </c>
      <c r="AQ32" s="843"/>
      <c r="AR32" s="843"/>
      <c r="AS32" s="843"/>
      <c r="AT32" s="843"/>
      <c r="AU32" s="843">
        <v>35</v>
      </c>
      <c r="AV32" s="843"/>
      <c r="AW32" s="843"/>
      <c r="AX32" s="843"/>
      <c r="AY32" s="843"/>
      <c r="AZ32" s="844" t="s">
        <v>558</v>
      </c>
      <c r="BA32" s="844"/>
      <c r="BB32" s="844"/>
      <c r="BC32" s="844"/>
      <c r="BD32" s="844"/>
      <c r="BE32" s="845" t="s">
        <v>392</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5">
      <c r="A33" s="237">
        <v>6</v>
      </c>
      <c r="B33" s="793" t="s">
        <v>393</v>
      </c>
      <c r="C33" s="794"/>
      <c r="D33" s="794"/>
      <c r="E33" s="794"/>
      <c r="F33" s="794"/>
      <c r="G33" s="794"/>
      <c r="H33" s="794"/>
      <c r="I33" s="794"/>
      <c r="J33" s="794"/>
      <c r="K33" s="794"/>
      <c r="L33" s="794"/>
      <c r="M33" s="794"/>
      <c r="N33" s="794"/>
      <c r="O33" s="794"/>
      <c r="P33" s="795"/>
      <c r="Q33" s="796">
        <v>2021</v>
      </c>
      <c r="R33" s="797"/>
      <c r="S33" s="797"/>
      <c r="T33" s="797"/>
      <c r="U33" s="797"/>
      <c r="V33" s="797">
        <v>1975</v>
      </c>
      <c r="W33" s="797"/>
      <c r="X33" s="797"/>
      <c r="Y33" s="797"/>
      <c r="Z33" s="797"/>
      <c r="AA33" s="797">
        <v>45</v>
      </c>
      <c r="AB33" s="797"/>
      <c r="AC33" s="797"/>
      <c r="AD33" s="797"/>
      <c r="AE33" s="798"/>
      <c r="AF33" s="799">
        <v>44</v>
      </c>
      <c r="AG33" s="800"/>
      <c r="AH33" s="800"/>
      <c r="AI33" s="800"/>
      <c r="AJ33" s="801"/>
      <c r="AK33" s="847">
        <v>790</v>
      </c>
      <c r="AL33" s="843"/>
      <c r="AM33" s="843"/>
      <c r="AN33" s="843"/>
      <c r="AO33" s="843"/>
      <c r="AP33" s="843">
        <v>9576</v>
      </c>
      <c r="AQ33" s="843"/>
      <c r="AR33" s="843"/>
      <c r="AS33" s="843"/>
      <c r="AT33" s="843"/>
      <c r="AU33" s="843">
        <v>7919</v>
      </c>
      <c r="AV33" s="843"/>
      <c r="AW33" s="843"/>
      <c r="AX33" s="843"/>
      <c r="AY33" s="843"/>
      <c r="AZ33" s="844" t="s">
        <v>558</v>
      </c>
      <c r="BA33" s="844"/>
      <c r="BB33" s="844"/>
      <c r="BC33" s="844"/>
      <c r="BD33" s="844"/>
      <c r="BE33" s="845" t="s">
        <v>394</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5">
      <c r="A34" s="237">
        <v>7</v>
      </c>
      <c r="B34" s="793" t="s">
        <v>395</v>
      </c>
      <c r="C34" s="794"/>
      <c r="D34" s="794"/>
      <c r="E34" s="794"/>
      <c r="F34" s="794"/>
      <c r="G34" s="794"/>
      <c r="H34" s="794"/>
      <c r="I34" s="794"/>
      <c r="J34" s="794"/>
      <c r="K34" s="794"/>
      <c r="L34" s="794"/>
      <c r="M34" s="794"/>
      <c r="N34" s="794"/>
      <c r="O34" s="794"/>
      <c r="P34" s="795"/>
      <c r="Q34" s="796">
        <v>49</v>
      </c>
      <c r="R34" s="797"/>
      <c r="S34" s="797"/>
      <c r="T34" s="797"/>
      <c r="U34" s="797"/>
      <c r="V34" s="797">
        <v>19</v>
      </c>
      <c r="W34" s="797"/>
      <c r="X34" s="797"/>
      <c r="Y34" s="797"/>
      <c r="Z34" s="797"/>
      <c r="AA34" s="797">
        <v>30</v>
      </c>
      <c r="AB34" s="797"/>
      <c r="AC34" s="797"/>
      <c r="AD34" s="797"/>
      <c r="AE34" s="798"/>
      <c r="AF34" s="799">
        <v>91</v>
      </c>
      <c r="AG34" s="800"/>
      <c r="AH34" s="800"/>
      <c r="AI34" s="800"/>
      <c r="AJ34" s="801"/>
      <c r="AK34" s="847">
        <v>1</v>
      </c>
      <c r="AL34" s="843"/>
      <c r="AM34" s="843"/>
      <c r="AN34" s="843"/>
      <c r="AO34" s="843"/>
      <c r="AP34" s="843" t="s">
        <v>558</v>
      </c>
      <c r="AQ34" s="843"/>
      <c r="AR34" s="843"/>
      <c r="AS34" s="843"/>
      <c r="AT34" s="843"/>
      <c r="AU34" s="843" t="s">
        <v>558</v>
      </c>
      <c r="AV34" s="843"/>
      <c r="AW34" s="843"/>
      <c r="AX34" s="843"/>
      <c r="AY34" s="843"/>
      <c r="AZ34" s="844" t="s">
        <v>558</v>
      </c>
      <c r="BA34" s="844"/>
      <c r="BB34" s="844"/>
      <c r="BC34" s="844"/>
      <c r="BD34" s="844"/>
      <c r="BE34" s="845" t="s">
        <v>394</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5">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3">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396</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3">
      <c r="A63" s="235" t="s">
        <v>375</v>
      </c>
      <c r="B63" s="802" t="s">
        <v>397</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541</v>
      </c>
      <c r="AG63" s="857"/>
      <c r="AH63" s="857"/>
      <c r="AI63" s="857"/>
      <c r="AJ63" s="858"/>
      <c r="AK63" s="859"/>
      <c r="AL63" s="854"/>
      <c r="AM63" s="854"/>
      <c r="AN63" s="854"/>
      <c r="AO63" s="854"/>
      <c r="AP63" s="857">
        <v>10175</v>
      </c>
      <c r="AQ63" s="857"/>
      <c r="AR63" s="857"/>
      <c r="AS63" s="857"/>
      <c r="AT63" s="857"/>
      <c r="AU63" s="857">
        <v>7954</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3">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5">
      <c r="A66" s="740" t="s">
        <v>399</v>
      </c>
      <c r="B66" s="741"/>
      <c r="C66" s="741"/>
      <c r="D66" s="741"/>
      <c r="E66" s="741"/>
      <c r="F66" s="741"/>
      <c r="G66" s="741"/>
      <c r="H66" s="741"/>
      <c r="I66" s="741"/>
      <c r="J66" s="741"/>
      <c r="K66" s="741"/>
      <c r="L66" s="741"/>
      <c r="M66" s="741"/>
      <c r="N66" s="741"/>
      <c r="O66" s="741"/>
      <c r="P66" s="742"/>
      <c r="Q66" s="746" t="s">
        <v>379</v>
      </c>
      <c r="R66" s="747"/>
      <c r="S66" s="747"/>
      <c r="T66" s="747"/>
      <c r="U66" s="748"/>
      <c r="V66" s="746" t="s">
        <v>380</v>
      </c>
      <c r="W66" s="747"/>
      <c r="X66" s="747"/>
      <c r="Y66" s="747"/>
      <c r="Z66" s="748"/>
      <c r="AA66" s="746" t="s">
        <v>381</v>
      </c>
      <c r="AB66" s="747"/>
      <c r="AC66" s="747"/>
      <c r="AD66" s="747"/>
      <c r="AE66" s="748"/>
      <c r="AF66" s="867" t="s">
        <v>382</v>
      </c>
      <c r="AG66" s="828"/>
      <c r="AH66" s="828"/>
      <c r="AI66" s="828"/>
      <c r="AJ66" s="868"/>
      <c r="AK66" s="746" t="s">
        <v>383</v>
      </c>
      <c r="AL66" s="741"/>
      <c r="AM66" s="741"/>
      <c r="AN66" s="741"/>
      <c r="AO66" s="742"/>
      <c r="AP66" s="746" t="s">
        <v>384</v>
      </c>
      <c r="AQ66" s="747"/>
      <c r="AR66" s="747"/>
      <c r="AS66" s="747"/>
      <c r="AT66" s="748"/>
      <c r="AU66" s="746" t="s">
        <v>400</v>
      </c>
      <c r="AV66" s="747"/>
      <c r="AW66" s="747"/>
      <c r="AX66" s="747"/>
      <c r="AY66" s="748"/>
      <c r="AZ66" s="746" t="s">
        <v>363</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3">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5">
      <c r="A68" s="231">
        <v>1</v>
      </c>
      <c r="B68" s="882" t="s">
        <v>546</v>
      </c>
      <c r="C68" s="883"/>
      <c r="D68" s="883"/>
      <c r="E68" s="883"/>
      <c r="F68" s="883"/>
      <c r="G68" s="883"/>
      <c r="H68" s="883"/>
      <c r="I68" s="883"/>
      <c r="J68" s="883"/>
      <c r="K68" s="883"/>
      <c r="L68" s="883"/>
      <c r="M68" s="883"/>
      <c r="N68" s="883"/>
      <c r="O68" s="883"/>
      <c r="P68" s="884"/>
      <c r="Q68" s="885">
        <v>1392</v>
      </c>
      <c r="R68" s="879"/>
      <c r="S68" s="879"/>
      <c r="T68" s="879"/>
      <c r="U68" s="879"/>
      <c r="V68" s="879">
        <v>1318</v>
      </c>
      <c r="W68" s="879"/>
      <c r="X68" s="879"/>
      <c r="Y68" s="879"/>
      <c r="Z68" s="879"/>
      <c r="AA68" s="879">
        <v>74</v>
      </c>
      <c r="AB68" s="879"/>
      <c r="AC68" s="879"/>
      <c r="AD68" s="879"/>
      <c r="AE68" s="879"/>
      <c r="AF68" s="879">
        <v>73</v>
      </c>
      <c r="AG68" s="879"/>
      <c r="AH68" s="879"/>
      <c r="AI68" s="879"/>
      <c r="AJ68" s="879"/>
      <c r="AK68" s="879" t="s">
        <v>558</v>
      </c>
      <c r="AL68" s="879"/>
      <c r="AM68" s="879"/>
      <c r="AN68" s="879"/>
      <c r="AO68" s="879"/>
      <c r="AP68" s="879">
        <v>444</v>
      </c>
      <c r="AQ68" s="879"/>
      <c r="AR68" s="879"/>
      <c r="AS68" s="879"/>
      <c r="AT68" s="879"/>
      <c r="AU68" s="879">
        <v>306</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5">
      <c r="A69" s="233">
        <v>2</v>
      </c>
      <c r="B69" s="886" t="s">
        <v>547</v>
      </c>
      <c r="C69" s="887"/>
      <c r="D69" s="887"/>
      <c r="E69" s="887"/>
      <c r="F69" s="887"/>
      <c r="G69" s="887"/>
      <c r="H69" s="887"/>
      <c r="I69" s="887"/>
      <c r="J69" s="887"/>
      <c r="K69" s="887"/>
      <c r="L69" s="887"/>
      <c r="M69" s="887"/>
      <c r="N69" s="887"/>
      <c r="O69" s="887"/>
      <c r="P69" s="888"/>
      <c r="Q69" s="889">
        <v>1238</v>
      </c>
      <c r="R69" s="843"/>
      <c r="S69" s="843"/>
      <c r="T69" s="843"/>
      <c r="U69" s="843"/>
      <c r="V69" s="843">
        <v>1143</v>
      </c>
      <c r="W69" s="843"/>
      <c r="X69" s="843"/>
      <c r="Y69" s="843"/>
      <c r="Z69" s="843"/>
      <c r="AA69" s="843">
        <v>95</v>
      </c>
      <c r="AB69" s="843"/>
      <c r="AC69" s="843"/>
      <c r="AD69" s="843"/>
      <c r="AE69" s="843"/>
      <c r="AF69" s="843">
        <v>95</v>
      </c>
      <c r="AG69" s="843"/>
      <c r="AH69" s="843"/>
      <c r="AI69" s="843"/>
      <c r="AJ69" s="843"/>
      <c r="AK69" s="843" t="s">
        <v>558</v>
      </c>
      <c r="AL69" s="843"/>
      <c r="AM69" s="843"/>
      <c r="AN69" s="843"/>
      <c r="AO69" s="843"/>
      <c r="AP69" s="843" t="s">
        <v>558</v>
      </c>
      <c r="AQ69" s="843"/>
      <c r="AR69" s="843"/>
      <c r="AS69" s="843"/>
      <c r="AT69" s="843"/>
      <c r="AU69" s="843" t="s">
        <v>558</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5">
      <c r="A70" s="233">
        <v>3</v>
      </c>
      <c r="B70" s="886" t="s">
        <v>548</v>
      </c>
      <c r="C70" s="887"/>
      <c r="D70" s="887"/>
      <c r="E70" s="887"/>
      <c r="F70" s="887"/>
      <c r="G70" s="887"/>
      <c r="H70" s="887"/>
      <c r="I70" s="887"/>
      <c r="J70" s="887"/>
      <c r="K70" s="887"/>
      <c r="L70" s="887"/>
      <c r="M70" s="887"/>
      <c r="N70" s="887"/>
      <c r="O70" s="887"/>
      <c r="P70" s="888"/>
      <c r="Q70" s="889">
        <v>286479</v>
      </c>
      <c r="R70" s="843"/>
      <c r="S70" s="843"/>
      <c r="T70" s="843"/>
      <c r="U70" s="843"/>
      <c r="V70" s="843">
        <v>283821</v>
      </c>
      <c r="W70" s="843"/>
      <c r="X70" s="843"/>
      <c r="Y70" s="843"/>
      <c r="Z70" s="843"/>
      <c r="AA70" s="843">
        <v>2657</v>
      </c>
      <c r="AB70" s="843"/>
      <c r="AC70" s="843"/>
      <c r="AD70" s="843"/>
      <c r="AE70" s="843"/>
      <c r="AF70" s="843">
        <v>2657</v>
      </c>
      <c r="AG70" s="843"/>
      <c r="AH70" s="843"/>
      <c r="AI70" s="843"/>
      <c r="AJ70" s="843"/>
      <c r="AK70" s="843">
        <v>1846</v>
      </c>
      <c r="AL70" s="843"/>
      <c r="AM70" s="843"/>
      <c r="AN70" s="843"/>
      <c r="AO70" s="843"/>
      <c r="AP70" s="843" t="s">
        <v>558</v>
      </c>
      <c r="AQ70" s="843"/>
      <c r="AR70" s="843"/>
      <c r="AS70" s="843"/>
      <c r="AT70" s="843"/>
      <c r="AU70" s="843" t="s">
        <v>558</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5">
      <c r="A71" s="233">
        <v>4</v>
      </c>
      <c r="B71" s="886" t="s">
        <v>549</v>
      </c>
      <c r="C71" s="887"/>
      <c r="D71" s="887"/>
      <c r="E71" s="887"/>
      <c r="F71" s="887"/>
      <c r="G71" s="887"/>
      <c r="H71" s="887"/>
      <c r="I71" s="887"/>
      <c r="J71" s="887"/>
      <c r="K71" s="887"/>
      <c r="L71" s="887"/>
      <c r="M71" s="887"/>
      <c r="N71" s="887"/>
      <c r="O71" s="887"/>
      <c r="P71" s="888"/>
      <c r="Q71" s="889">
        <v>1135</v>
      </c>
      <c r="R71" s="843"/>
      <c r="S71" s="843"/>
      <c r="T71" s="843"/>
      <c r="U71" s="843"/>
      <c r="V71" s="843">
        <v>801</v>
      </c>
      <c r="W71" s="843"/>
      <c r="X71" s="843"/>
      <c r="Y71" s="843"/>
      <c r="Z71" s="843"/>
      <c r="AA71" s="843">
        <v>334</v>
      </c>
      <c r="AB71" s="843"/>
      <c r="AC71" s="843"/>
      <c r="AD71" s="843"/>
      <c r="AE71" s="843"/>
      <c r="AF71" s="843">
        <v>688</v>
      </c>
      <c r="AG71" s="843"/>
      <c r="AH71" s="843"/>
      <c r="AI71" s="843"/>
      <c r="AJ71" s="843"/>
      <c r="AK71" s="843" t="s">
        <v>558</v>
      </c>
      <c r="AL71" s="843"/>
      <c r="AM71" s="843"/>
      <c r="AN71" s="843"/>
      <c r="AO71" s="843"/>
      <c r="AP71" s="843">
        <v>16034</v>
      </c>
      <c r="AQ71" s="843"/>
      <c r="AR71" s="843"/>
      <c r="AS71" s="843"/>
      <c r="AT71" s="843"/>
      <c r="AU71" s="843" t="s">
        <v>558</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5">
      <c r="A72" s="233">
        <v>5</v>
      </c>
      <c r="B72" s="886" t="s">
        <v>559</v>
      </c>
      <c r="C72" s="887"/>
      <c r="D72" s="887"/>
      <c r="E72" s="887"/>
      <c r="F72" s="887"/>
      <c r="G72" s="887"/>
      <c r="H72" s="887"/>
      <c r="I72" s="887"/>
      <c r="J72" s="887"/>
      <c r="K72" s="887"/>
      <c r="L72" s="887"/>
      <c r="M72" s="887"/>
      <c r="N72" s="887"/>
      <c r="O72" s="887"/>
      <c r="P72" s="888"/>
      <c r="Q72" s="889">
        <v>706</v>
      </c>
      <c r="R72" s="843"/>
      <c r="S72" s="843"/>
      <c r="T72" s="843"/>
      <c r="U72" s="843"/>
      <c r="V72" s="843">
        <v>648</v>
      </c>
      <c r="W72" s="843"/>
      <c r="X72" s="843"/>
      <c r="Y72" s="843"/>
      <c r="Z72" s="843"/>
      <c r="AA72" s="843">
        <v>58</v>
      </c>
      <c r="AB72" s="843"/>
      <c r="AC72" s="843"/>
      <c r="AD72" s="843"/>
      <c r="AE72" s="843"/>
      <c r="AF72" s="843">
        <v>58</v>
      </c>
      <c r="AG72" s="843"/>
      <c r="AH72" s="843"/>
      <c r="AI72" s="843"/>
      <c r="AJ72" s="843"/>
      <c r="AK72" s="843">
        <v>10</v>
      </c>
      <c r="AL72" s="843"/>
      <c r="AM72" s="843"/>
      <c r="AN72" s="843"/>
      <c r="AO72" s="843"/>
      <c r="AP72" s="843">
        <v>477</v>
      </c>
      <c r="AQ72" s="843"/>
      <c r="AR72" s="843"/>
      <c r="AS72" s="843"/>
      <c r="AT72" s="843"/>
      <c r="AU72" s="843">
        <v>57</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5">
      <c r="A73" s="233">
        <v>6</v>
      </c>
      <c r="B73" s="886" t="s">
        <v>550</v>
      </c>
      <c r="C73" s="887"/>
      <c r="D73" s="887"/>
      <c r="E73" s="887"/>
      <c r="F73" s="887"/>
      <c r="G73" s="887"/>
      <c r="H73" s="887"/>
      <c r="I73" s="887"/>
      <c r="J73" s="887"/>
      <c r="K73" s="887"/>
      <c r="L73" s="887"/>
      <c r="M73" s="887"/>
      <c r="N73" s="887"/>
      <c r="O73" s="887"/>
      <c r="P73" s="888"/>
      <c r="Q73" s="889">
        <v>944</v>
      </c>
      <c r="R73" s="843"/>
      <c r="S73" s="843"/>
      <c r="T73" s="843"/>
      <c r="U73" s="843"/>
      <c r="V73" s="843">
        <v>866</v>
      </c>
      <c r="W73" s="843"/>
      <c r="X73" s="843"/>
      <c r="Y73" s="843"/>
      <c r="Z73" s="843"/>
      <c r="AA73" s="843">
        <v>77</v>
      </c>
      <c r="AB73" s="843"/>
      <c r="AC73" s="843"/>
      <c r="AD73" s="843"/>
      <c r="AE73" s="843"/>
      <c r="AF73" s="843">
        <v>68</v>
      </c>
      <c r="AG73" s="843"/>
      <c r="AH73" s="843"/>
      <c r="AI73" s="843"/>
      <c r="AJ73" s="843"/>
      <c r="AK73" s="843">
        <v>0</v>
      </c>
      <c r="AL73" s="843"/>
      <c r="AM73" s="843"/>
      <c r="AN73" s="843"/>
      <c r="AO73" s="843"/>
      <c r="AP73" s="843">
        <v>2</v>
      </c>
      <c r="AQ73" s="843"/>
      <c r="AR73" s="843"/>
      <c r="AS73" s="843"/>
      <c r="AT73" s="843"/>
      <c r="AU73" s="843">
        <v>0</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5">
      <c r="A74" s="233">
        <v>7</v>
      </c>
      <c r="B74" s="886" t="s">
        <v>551</v>
      </c>
      <c r="C74" s="887"/>
      <c r="D74" s="887"/>
      <c r="E74" s="887"/>
      <c r="F74" s="887"/>
      <c r="G74" s="887"/>
      <c r="H74" s="887"/>
      <c r="I74" s="887"/>
      <c r="J74" s="887"/>
      <c r="K74" s="887"/>
      <c r="L74" s="887"/>
      <c r="M74" s="887"/>
      <c r="N74" s="887"/>
      <c r="O74" s="887"/>
      <c r="P74" s="888"/>
      <c r="Q74" s="889">
        <v>217</v>
      </c>
      <c r="R74" s="843"/>
      <c r="S74" s="843"/>
      <c r="T74" s="843"/>
      <c r="U74" s="843"/>
      <c r="V74" s="843">
        <v>214</v>
      </c>
      <c r="W74" s="843"/>
      <c r="X74" s="843"/>
      <c r="Y74" s="843"/>
      <c r="Z74" s="843"/>
      <c r="AA74" s="843">
        <v>3</v>
      </c>
      <c r="AB74" s="843"/>
      <c r="AC74" s="843"/>
      <c r="AD74" s="843"/>
      <c r="AE74" s="843"/>
      <c r="AF74" s="843">
        <v>503</v>
      </c>
      <c r="AG74" s="843"/>
      <c r="AH74" s="843"/>
      <c r="AI74" s="843"/>
      <c r="AJ74" s="843"/>
      <c r="AK74" s="843">
        <v>63</v>
      </c>
      <c r="AL74" s="843"/>
      <c r="AM74" s="843"/>
      <c r="AN74" s="843"/>
      <c r="AO74" s="843"/>
      <c r="AP74" s="843">
        <v>959</v>
      </c>
      <c r="AQ74" s="843"/>
      <c r="AR74" s="843"/>
      <c r="AS74" s="843"/>
      <c r="AT74" s="843"/>
      <c r="AU74" s="843" t="s">
        <v>558</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5">
      <c r="A75" s="233">
        <v>8</v>
      </c>
      <c r="B75" s="886" t="s">
        <v>552</v>
      </c>
      <c r="C75" s="887"/>
      <c r="D75" s="887"/>
      <c r="E75" s="887"/>
      <c r="F75" s="887"/>
      <c r="G75" s="887"/>
      <c r="H75" s="887"/>
      <c r="I75" s="887"/>
      <c r="J75" s="887"/>
      <c r="K75" s="887"/>
      <c r="L75" s="887"/>
      <c r="M75" s="887"/>
      <c r="N75" s="887"/>
      <c r="O75" s="887"/>
      <c r="P75" s="888"/>
      <c r="Q75" s="890">
        <v>722</v>
      </c>
      <c r="R75" s="891"/>
      <c r="S75" s="891"/>
      <c r="T75" s="891"/>
      <c r="U75" s="847"/>
      <c r="V75" s="892">
        <v>641</v>
      </c>
      <c r="W75" s="891"/>
      <c r="X75" s="891"/>
      <c r="Y75" s="891"/>
      <c r="Z75" s="847"/>
      <c r="AA75" s="892">
        <v>81</v>
      </c>
      <c r="AB75" s="891"/>
      <c r="AC75" s="891"/>
      <c r="AD75" s="891"/>
      <c r="AE75" s="847"/>
      <c r="AF75" s="892">
        <v>81</v>
      </c>
      <c r="AG75" s="891"/>
      <c r="AH75" s="891"/>
      <c r="AI75" s="891"/>
      <c r="AJ75" s="847"/>
      <c r="AK75" s="892">
        <v>128</v>
      </c>
      <c r="AL75" s="891"/>
      <c r="AM75" s="891"/>
      <c r="AN75" s="891"/>
      <c r="AO75" s="847"/>
      <c r="AP75" s="892" t="s">
        <v>558</v>
      </c>
      <c r="AQ75" s="891"/>
      <c r="AR75" s="891"/>
      <c r="AS75" s="891"/>
      <c r="AT75" s="847"/>
      <c r="AU75" s="892" t="s">
        <v>558</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5">
      <c r="A76" s="233">
        <v>9</v>
      </c>
      <c r="B76" s="886" t="s">
        <v>553</v>
      </c>
      <c r="C76" s="887"/>
      <c r="D76" s="887"/>
      <c r="E76" s="887"/>
      <c r="F76" s="887"/>
      <c r="G76" s="887"/>
      <c r="H76" s="887"/>
      <c r="I76" s="887"/>
      <c r="J76" s="887"/>
      <c r="K76" s="887"/>
      <c r="L76" s="887"/>
      <c r="M76" s="887"/>
      <c r="N76" s="887"/>
      <c r="O76" s="887"/>
      <c r="P76" s="888"/>
      <c r="Q76" s="890">
        <v>5892</v>
      </c>
      <c r="R76" s="891"/>
      <c r="S76" s="891"/>
      <c r="T76" s="891"/>
      <c r="U76" s="847"/>
      <c r="V76" s="892">
        <v>5654</v>
      </c>
      <c r="W76" s="891"/>
      <c r="X76" s="891"/>
      <c r="Y76" s="891"/>
      <c r="Z76" s="847"/>
      <c r="AA76" s="892">
        <v>238</v>
      </c>
      <c r="AB76" s="891"/>
      <c r="AC76" s="891"/>
      <c r="AD76" s="891"/>
      <c r="AE76" s="847"/>
      <c r="AF76" s="892">
        <v>238</v>
      </c>
      <c r="AG76" s="891"/>
      <c r="AH76" s="891"/>
      <c r="AI76" s="891"/>
      <c r="AJ76" s="847"/>
      <c r="AK76" s="892" t="s">
        <v>558</v>
      </c>
      <c r="AL76" s="891"/>
      <c r="AM76" s="891"/>
      <c r="AN76" s="891"/>
      <c r="AO76" s="847"/>
      <c r="AP76" s="892" t="s">
        <v>558</v>
      </c>
      <c r="AQ76" s="891"/>
      <c r="AR76" s="891"/>
      <c r="AS76" s="891"/>
      <c r="AT76" s="847"/>
      <c r="AU76" s="892" t="s">
        <v>558</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5">
      <c r="A77" s="233">
        <v>10</v>
      </c>
      <c r="B77" s="886" t="s">
        <v>554</v>
      </c>
      <c r="C77" s="887"/>
      <c r="D77" s="887"/>
      <c r="E77" s="887"/>
      <c r="F77" s="887"/>
      <c r="G77" s="887"/>
      <c r="H77" s="887"/>
      <c r="I77" s="887"/>
      <c r="J77" s="887"/>
      <c r="K77" s="887"/>
      <c r="L77" s="887"/>
      <c r="M77" s="887"/>
      <c r="N77" s="887"/>
      <c r="O77" s="887"/>
      <c r="P77" s="888"/>
      <c r="Q77" s="890">
        <v>1726</v>
      </c>
      <c r="R77" s="891"/>
      <c r="S77" s="891"/>
      <c r="T77" s="891"/>
      <c r="U77" s="847"/>
      <c r="V77" s="892">
        <v>1722</v>
      </c>
      <c r="W77" s="891"/>
      <c r="X77" s="891"/>
      <c r="Y77" s="891"/>
      <c r="Z77" s="847"/>
      <c r="AA77" s="892">
        <v>3</v>
      </c>
      <c r="AB77" s="891"/>
      <c r="AC77" s="891"/>
      <c r="AD77" s="891"/>
      <c r="AE77" s="847"/>
      <c r="AF77" s="892">
        <v>3</v>
      </c>
      <c r="AG77" s="891"/>
      <c r="AH77" s="891"/>
      <c r="AI77" s="891"/>
      <c r="AJ77" s="847"/>
      <c r="AK77" s="892">
        <v>38</v>
      </c>
      <c r="AL77" s="891"/>
      <c r="AM77" s="891"/>
      <c r="AN77" s="891"/>
      <c r="AO77" s="847"/>
      <c r="AP77" s="892" t="s">
        <v>558</v>
      </c>
      <c r="AQ77" s="891"/>
      <c r="AR77" s="891"/>
      <c r="AS77" s="891"/>
      <c r="AT77" s="847"/>
      <c r="AU77" s="892" t="s">
        <v>558</v>
      </c>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5">
      <c r="A78" s="233">
        <v>11</v>
      </c>
      <c r="B78" s="886" t="s">
        <v>555</v>
      </c>
      <c r="C78" s="887"/>
      <c r="D78" s="887"/>
      <c r="E78" s="887"/>
      <c r="F78" s="887"/>
      <c r="G78" s="887"/>
      <c r="H78" s="887"/>
      <c r="I78" s="887"/>
      <c r="J78" s="887"/>
      <c r="K78" s="887"/>
      <c r="L78" s="887"/>
      <c r="M78" s="887"/>
      <c r="N78" s="887"/>
      <c r="O78" s="887"/>
      <c r="P78" s="888"/>
      <c r="Q78" s="889">
        <v>3</v>
      </c>
      <c r="R78" s="843"/>
      <c r="S78" s="843"/>
      <c r="T78" s="843"/>
      <c r="U78" s="843"/>
      <c r="V78" s="843">
        <v>3</v>
      </c>
      <c r="W78" s="843"/>
      <c r="X78" s="843"/>
      <c r="Y78" s="843"/>
      <c r="Z78" s="843"/>
      <c r="AA78" s="843">
        <v>0</v>
      </c>
      <c r="AB78" s="843"/>
      <c r="AC78" s="843"/>
      <c r="AD78" s="843"/>
      <c r="AE78" s="843"/>
      <c r="AF78" s="843">
        <v>0</v>
      </c>
      <c r="AG78" s="843"/>
      <c r="AH78" s="843"/>
      <c r="AI78" s="843"/>
      <c r="AJ78" s="843"/>
      <c r="AK78" s="843" t="s">
        <v>558</v>
      </c>
      <c r="AL78" s="843"/>
      <c r="AM78" s="843"/>
      <c r="AN78" s="843"/>
      <c r="AO78" s="843"/>
      <c r="AP78" s="843" t="s">
        <v>558</v>
      </c>
      <c r="AQ78" s="843"/>
      <c r="AR78" s="843"/>
      <c r="AS78" s="843"/>
      <c r="AT78" s="843"/>
      <c r="AU78" s="843" t="s">
        <v>558</v>
      </c>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5">
      <c r="A79" s="233">
        <v>12</v>
      </c>
      <c r="B79" s="886" t="s">
        <v>556</v>
      </c>
      <c r="C79" s="887"/>
      <c r="D79" s="887"/>
      <c r="E79" s="887"/>
      <c r="F79" s="887"/>
      <c r="G79" s="887"/>
      <c r="H79" s="887"/>
      <c r="I79" s="887"/>
      <c r="J79" s="887"/>
      <c r="K79" s="887"/>
      <c r="L79" s="887"/>
      <c r="M79" s="887"/>
      <c r="N79" s="887"/>
      <c r="O79" s="887"/>
      <c r="P79" s="888"/>
      <c r="Q79" s="889">
        <v>12</v>
      </c>
      <c r="R79" s="843"/>
      <c r="S79" s="843"/>
      <c r="T79" s="843"/>
      <c r="U79" s="843"/>
      <c r="V79" s="843">
        <v>11</v>
      </c>
      <c r="W79" s="843"/>
      <c r="X79" s="843"/>
      <c r="Y79" s="843"/>
      <c r="Z79" s="843"/>
      <c r="AA79" s="843">
        <v>1</v>
      </c>
      <c r="AB79" s="843"/>
      <c r="AC79" s="843"/>
      <c r="AD79" s="843"/>
      <c r="AE79" s="843"/>
      <c r="AF79" s="843">
        <v>1</v>
      </c>
      <c r="AG79" s="843"/>
      <c r="AH79" s="843"/>
      <c r="AI79" s="843"/>
      <c r="AJ79" s="843"/>
      <c r="AK79" s="843" t="s">
        <v>558</v>
      </c>
      <c r="AL79" s="843"/>
      <c r="AM79" s="843"/>
      <c r="AN79" s="843"/>
      <c r="AO79" s="843"/>
      <c r="AP79" s="843" t="s">
        <v>558</v>
      </c>
      <c r="AQ79" s="843"/>
      <c r="AR79" s="843"/>
      <c r="AS79" s="843"/>
      <c r="AT79" s="843"/>
      <c r="AU79" s="843" t="s">
        <v>558</v>
      </c>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5">
      <c r="A80" s="233">
        <v>13</v>
      </c>
      <c r="B80" s="886" t="s">
        <v>557</v>
      </c>
      <c r="C80" s="887"/>
      <c r="D80" s="887"/>
      <c r="E80" s="887"/>
      <c r="F80" s="887"/>
      <c r="G80" s="887"/>
      <c r="H80" s="887"/>
      <c r="I80" s="887"/>
      <c r="J80" s="887"/>
      <c r="K80" s="887"/>
      <c r="L80" s="887"/>
      <c r="M80" s="887"/>
      <c r="N80" s="887"/>
      <c r="O80" s="887"/>
      <c r="P80" s="888"/>
      <c r="Q80" s="889">
        <v>846</v>
      </c>
      <c r="R80" s="843"/>
      <c r="S80" s="843"/>
      <c r="T80" s="843"/>
      <c r="U80" s="843"/>
      <c r="V80" s="843">
        <v>789</v>
      </c>
      <c r="W80" s="843"/>
      <c r="X80" s="843"/>
      <c r="Y80" s="843"/>
      <c r="Z80" s="843"/>
      <c r="AA80" s="843">
        <v>57</v>
      </c>
      <c r="AB80" s="843"/>
      <c r="AC80" s="843"/>
      <c r="AD80" s="843"/>
      <c r="AE80" s="843"/>
      <c r="AF80" s="843">
        <v>57</v>
      </c>
      <c r="AG80" s="843"/>
      <c r="AH80" s="843"/>
      <c r="AI80" s="843"/>
      <c r="AJ80" s="843"/>
      <c r="AK80" s="843">
        <v>374</v>
      </c>
      <c r="AL80" s="843"/>
      <c r="AM80" s="843"/>
      <c r="AN80" s="843"/>
      <c r="AO80" s="843"/>
      <c r="AP80" s="843" t="s">
        <v>558</v>
      </c>
      <c r="AQ80" s="843"/>
      <c r="AR80" s="843"/>
      <c r="AS80" s="843"/>
      <c r="AT80" s="843"/>
      <c r="AU80" s="843" t="s">
        <v>558</v>
      </c>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3">
      <c r="A88" s="235" t="s">
        <v>375</v>
      </c>
      <c r="B88" s="802" t="s">
        <v>401</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4522</v>
      </c>
      <c r="AG88" s="857"/>
      <c r="AH88" s="857"/>
      <c r="AI88" s="857"/>
      <c r="AJ88" s="857"/>
      <c r="AK88" s="854"/>
      <c r="AL88" s="854"/>
      <c r="AM88" s="854"/>
      <c r="AN88" s="854"/>
      <c r="AO88" s="854"/>
      <c r="AP88" s="857">
        <v>17916</v>
      </c>
      <c r="AQ88" s="857"/>
      <c r="AR88" s="857"/>
      <c r="AS88" s="857"/>
      <c r="AT88" s="857"/>
      <c r="AU88" s="857">
        <v>363</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3">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375</v>
      </c>
      <c r="BR102" s="802" t="s">
        <v>402</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403</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404</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30" t="s">
        <v>407</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408</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5">
      <c r="A109" s="925" t="s">
        <v>409</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410</v>
      </c>
      <c r="AB109" s="906"/>
      <c r="AC109" s="906"/>
      <c r="AD109" s="906"/>
      <c r="AE109" s="907"/>
      <c r="AF109" s="905" t="s">
        <v>411</v>
      </c>
      <c r="AG109" s="906"/>
      <c r="AH109" s="906"/>
      <c r="AI109" s="906"/>
      <c r="AJ109" s="907"/>
      <c r="AK109" s="905" t="s">
        <v>293</v>
      </c>
      <c r="AL109" s="906"/>
      <c r="AM109" s="906"/>
      <c r="AN109" s="906"/>
      <c r="AO109" s="907"/>
      <c r="AP109" s="905" t="s">
        <v>412</v>
      </c>
      <c r="AQ109" s="906"/>
      <c r="AR109" s="906"/>
      <c r="AS109" s="906"/>
      <c r="AT109" s="908"/>
      <c r="AU109" s="925" t="s">
        <v>409</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410</v>
      </c>
      <c r="BR109" s="906"/>
      <c r="BS109" s="906"/>
      <c r="BT109" s="906"/>
      <c r="BU109" s="907"/>
      <c r="BV109" s="905" t="s">
        <v>411</v>
      </c>
      <c r="BW109" s="906"/>
      <c r="BX109" s="906"/>
      <c r="BY109" s="906"/>
      <c r="BZ109" s="907"/>
      <c r="CA109" s="905" t="s">
        <v>293</v>
      </c>
      <c r="CB109" s="906"/>
      <c r="CC109" s="906"/>
      <c r="CD109" s="906"/>
      <c r="CE109" s="907"/>
      <c r="CF109" s="926" t="s">
        <v>412</v>
      </c>
      <c r="CG109" s="926"/>
      <c r="CH109" s="926"/>
      <c r="CI109" s="926"/>
      <c r="CJ109" s="926"/>
      <c r="CK109" s="905" t="s">
        <v>413</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410</v>
      </c>
      <c r="DH109" s="906"/>
      <c r="DI109" s="906"/>
      <c r="DJ109" s="906"/>
      <c r="DK109" s="907"/>
      <c r="DL109" s="905" t="s">
        <v>411</v>
      </c>
      <c r="DM109" s="906"/>
      <c r="DN109" s="906"/>
      <c r="DO109" s="906"/>
      <c r="DP109" s="907"/>
      <c r="DQ109" s="905" t="s">
        <v>293</v>
      </c>
      <c r="DR109" s="906"/>
      <c r="DS109" s="906"/>
      <c r="DT109" s="906"/>
      <c r="DU109" s="907"/>
      <c r="DV109" s="905" t="s">
        <v>412</v>
      </c>
      <c r="DW109" s="906"/>
      <c r="DX109" s="906"/>
      <c r="DY109" s="906"/>
      <c r="DZ109" s="908"/>
    </row>
    <row r="110" spans="1:131" s="224" customFormat="1" ht="26.25" customHeight="1" x14ac:dyDescent="0.25">
      <c r="A110" s="909" t="s">
        <v>414</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957731</v>
      </c>
      <c r="AB110" s="913"/>
      <c r="AC110" s="913"/>
      <c r="AD110" s="913"/>
      <c r="AE110" s="914"/>
      <c r="AF110" s="915">
        <v>946272</v>
      </c>
      <c r="AG110" s="913"/>
      <c r="AH110" s="913"/>
      <c r="AI110" s="913"/>
      <c r="AJ110" s="914"/>
      <c r="AK110" s="915">
        <v>913934</v>
      </c>
      <c r="AL110" s="913"/>
      <c r="AM110" s="913"/>
      <c r="AN110" s="913"/>
      <c r="AO110" s="914"/>
      <c r="AP110" s="916">
        <v>14.2</v>
      </c>
      <c r="AQ110" s="917"/>
      <c r="AR110" s="917"/>
      <c r="AS110" s="917"/>
      <c r="AT110" s="918"/>
      <c r="AU110" s="919" t="s">
        <v>69</v>
      </c>
      <c r="AV110" s="920"/>
      <c r="AW110" s="920"/>
      <c r="AX110" s="920"/>
      <c r="AY110" s="920"/>
      <c r="AZ110" s="942" t="s">
        <v>415</v>
      </c>
      <c r="BA110" s="910"/>
      <c r="BB110" s="910"/>
      <c r="BC110" s="910"/>
      <c r="BD110" s="910"/>
      <c r="BE110" s="910"/>
      <c r="BF110" s="910"/>
      <c r="BG110" s="910"/>
      <c r="BH110" s="910"/>
      <c r="BI110" s="910"/>
      <c r="BJ110" s="910"/>
      <c r="BK110" s="910"/>
      <c r="BL110" s="910"/>
      <c r="BM110" s="910"/>
      <c r="BN110" s="910"/>
      <c r="BO110" s="910"/>
      <c r="BP110" s="911"/>
      <c r="BQ110" s="943">
        <v>9076857</v>
      </c>
      <c r="BR110" s="944"/>
      <c r="BS110" s="944"/>
      <c r="BT110" s="944"/>
      <c r="BU110" s="944"/>
      <c r="BV110" s="944">
        <v>9308509</v>
      </c>
      <c r="BW110" s="944"/>
      <c r="BX110" s="944"/>
      <c r="BY110" s="944"/>
      <c r="BZ110" s="944"/>
      <c r="CA110" s="944">
        <v>9545427</v>
      </c>
      <c r="CB110" s="944"/>
      <c r="CC110" s="944"/>
      <c r="CD110" s="944"/>
      <c r="CE110" s="944"/>
      <c r="CF110" s="957">
        <v>148.69999999999999</v>
      </c>
      <c r="CG110" s="958"/>
      <c r="CH110" s="958"/>
      <c r="CI110" s="958"/>
      <c r="CJ110" s="958"/>
      <c r="CK110" s="959" t="s">
        <v>416</v>
      </c>
      <c r="CL110" s="960"/>
      <c r="CM110" s="942" t="s">
        <v>417</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5">
      <c r="A111" s="947" t="s">
        <v>418</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419</v>
      </c>
      <c r="BA111" s="936"/>
      <c r="BB111" s="936"/>
      <c r="BC111" s="936"/>
      <c r="BD111" s="936"/>
      <c r="BE111" s="936"/>
      <c r="BF111" s="936"/>
      <c r="BG111" s="936"/>
      <c r="BH111" s="936"/>
      <c r="BI111" s="936"/>
      <c r="BJ111" s="936"/>
      <c r="BK111" s="936"/>
      <c r="BL111" s="936"/>
      <c r="BM111" s="936"/>
      <c r="BN111" s="936"/>
      <c r="BO111" s="936"/>
      <c r="BP111" s="937"/>
      <c r="BQ111" s="938">
        <v>591953</v>
      </c>
      <c r="BR111" s="939"/>
      <c r="BS111" s="939"/>
      <c r="BT111" s="939"/>
      <c r="BU111" s="939"/>
      <c r="BV111" s="939">
        <v>534772</v>
      </c>
      <c r="BW111" s="939"/>
      <c r="BX111" s="939"/>
      <c r="BY111" s="939"/>
      <c r="BZ111" s="939"/>
      <c r="CA111" s="939">
        <v>481113</v>
      </c>
      <c r="CB111" s="939"/>
      <c r="CC111" s="939"/>
      <c r="CD111" s="939"/>
      <c r="CE111" s="939"/>
      <c r="CF111" s="933">
        <v>7.5</v>
      </c>
      <c r="CG111" s="934"/>
      <c r="CH111" s="934"/>
      <c r="CI111" s="934"/>
      <c r="CJ111" s="934"/>
      <c r="CK111" s="961"/>
      <c r="CL111" s="962"/>
      <c r="CM111" s="935" t="s">
        <v>420</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5">
      <c r="A112" s="965" t="s">
        <v>421</v>
      </c>
      <c r="B112" s="966"/>
      <c r="C112" s="936" t="s">
        <v>422</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423</v>
      </c>
      <c r="BA112" s="936"/>
      <c r="BB112" s="936"/>
      <c r="BC112" s="936"/>
      <c r="BD112" s="936"/>
      <c r="BE112" s="936"/>
      <c r="BF112" s="936"/>
      <c r="BG112" s="936"/>
      <c r="BH112" s="936"/>
      <c r="BI112" s="936"/>
      <c r="BJ112" s="936"/>
      <c r="BK112" s="936"/>
      <c r="BL112" s="936"/>
      <c r="BM112" s="936"/>
      <c r="BN112" s="936"/>
      <c r="BO112" s="936"/>
      <c r="BP112" s="937"/>
      <c r="BQ112" s="938">
        <v>8461632</v>
      </c>
      <c r="BR112" s="939"/>
      <c r="BS112" s="939"/>
      <c r="BT112" s="939"/>
      <c r="BU112" s="939"/>
      <c r="BV112" s="939">
        <v>8105227</v>
      </c>
      <c r="BW112" s="939"/>
      <c r="BX112" s="939"/>
      <c r="BY112" s="939"/>
      <c r="BZ112" s="939"/>
      <c r="CA112" s="939">
        <v>7954319</v>
      </c>
      <c r="CB112" s="939"/>
      <c r="CC112" s="939"/>
      <c r="CD112" s="939"/>
      <c r="CE112" s="939"/>
      <c r="CF112" s="933">
        <v>123.9</v>
      </c>
      <c r="CG112" s="934"/>
      <c r="CH112" s="934"/>
      <c r="CI112" s="934"/>
      <c r="CJ112" s="934"/>
      <c r="CK112" s="961"/>
      <c r="CL112" s="962"/>
      <c r="CM112" s="935" t="s">
        <v>424</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5">
      <c r="A113" s="967"/>
      <c r="B113" s="968"/>
      <c r="C113" s="936" t="s">
        <v>425</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655117</v>
      </c>
      <c r="AB113" s="951"/>
      <c r="AC113" s="951"/>
      <c r="AD113" s="951"/>
      <c r="AE113" s="952"/>
      <c r="AF113" s="953">
        <v>665148</v>
      </c>
      <c r="AG113" s="951"/>
      <c r="AH113" s="951"/>
      <c r="AI113" s="951"/>
      <c r="AJ113" s="952"/>
      <c r="AK113" s="953">
        <v>720033</v>
      </c>
      <c r="AL113" s="951"/>
      <c r="AM113" s="951"/>
      <c r="AN113" s="951"/>
      <c r="AO113" s="952"/>
      <c r="AP113" s="954">
        <v>11.2</v>
      </c>
      <c r="AQ113" s="955"/>
      <c r="AR113" s="955"/>
      <c r="AS113" s="955"/>
      <c r="AT113" s="956"/>
      <c r="AU113" s="921"/>
      <c r="AV113" s="922"/>
      <c r="AW113" s="922"/>
      <c r="AX113" s="922"/>
      <c r="AY113" s="922"/>
      <c r="AZ113" s="935" t="s">
        <v>426</v>
      </c>
      <c r="BA113" s="936"/>
      <c r="BB113" s="936"/>
      <c r="BC113" s="936"/>
      <c r="BD113" s="936"/>
      <c r="BE113" s="936"/>
      <c r="BF113" s="936"/>
      <c r="BG113" s="936"/>
      <c r="BH113" s="936"/>
      <c r="BI113" s="936"/>
      <c r="BJ113" s="936"/>
      <c r="BK113" s="936"/>
      <c r="BL113" s="936"/>
      <c r="BM113" s="936"/>
      <c r="BN113" s="936"/>
      <c r="BO113" s="936"/>
      <c r="BP113" s="937"/>
      <c r="BQ113" s="938">
        <v>334747</v>
      </c>
      <c r="BR113" s="939"/>
      <c r="BS113" s="939"/>
      <c r="BT113" s="939"/>
      <c r="BU113" s="939"/>
      <c r="BV113" s="939">
        <v>311384</v>
      </c>
      <c r="BW113" s="939"/>
      <c r="BX113" s="939"/>
      <c r="BY113" s="939"/>
      <c r="BZ113" s="939"/>
      <c r="CA113" s="939">
        <v>362838</v>
      </c>
      <c r="CB113" s="939"/>
      <c r="CC113" s="939"/>
      <c r="CD113" s="939"/>
      <c r="CE113" s="939"/>
      <c r="CF113" s="933">
        <v>5.7</v>
      </c>
      <c r="CG113" s="934"/>
      <c r="CH113" s="934"/>
      <c r="CI113" s="934"/>
      <c r="CJ113" s="934"/>
      <c r="CK113" s="961"/>
      <c r="CL113" s="962"/>
      <c r="CM113" s="935" t="s">
        <v>427</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5">
      <c r="A114" s="967"/>
      <c r="B114" s="968"/>
      <c r="C114" s="936" t="s">
        <v>428</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22258</v>
      </c>
      <c r="AB114" s="972"/>
      <c r="AC114" s="972"/>
      <c r="AD114" s="972"/>
      <c r="AE114" s="973"/>
      <c r="AF114" s="974">
        <v>24467</v>
      </c>
      <c r="AG114" s="972"/>
      <c r="AH114" s="972"/>
      <c r="AI114" s="972"/>
      <c r="AJ114" s="973"/>
      <c r="AK114" s="974">
        <v>28600</v>
      </c>
      <c r="AL114" s="972"/>
      <c r="AM114" s="972"/>
      <c r="AN114" s="972"/>
      <c r="AO114" s="973"/>
      <c r="AP114" s="975">
        <v>0.4</v>
      </c>
      <c r="AQ114" s="976"/>
      <c r="AR114" s="976"/>
      <c r="AS114" s="976"/>
      <c r="AT114" s="977"/>
      <c r="AU114" s="921"/>
      <c r="AV114" s="922"/>
      <c r="AW114" s="922"/>
      <c r="AX114" s="922"/>
      <c r="AY114" s="922"/>
      <c r="AZ114" s="935" t="s">
        <v>429</v>
      </c>
      <c r="BA114" s="936"/>
      <c r="BB114" s="936"/>
      <c r="BC114" s="936"/>
      <c r="BD114" s="936"/>
      <c r="BE114" s="936"/>
      <c r="BF114" s="936"/>
      <c r="BG114" s="936"/>
      <c r="BH114" s="936"/>
      <c r="BI114" s="936"/>
      <c r="BJ114" s="936"/>
      <c r="BK114" s="936"/>
      <c r="BL114" s="936"/>
      <c r="BM114" s="936"/>
      <c r="BN114" s="936"/>
      <c r="BO114" s="936"/>
      <c r="BP114" s="937"/>
      <c r="BQ114" s="938">
        <v>1886350</v>
      </c>
      <c r="BR114" s="939"/>
      <c r="BS114" s="939"/>
      <c r="BT114" s="939"/>
      <c r="BU114" s="939"/>
      <c r="BV114" s="939">
        <v>1918417</v>
      </c>
      <c r="BW114" s="939"/>
      <c r="BX114" s="939"/>
      <c r="BY114" s="939"/>
      <c r="BZ114" s="939"/>
      <c r="CA114" s="939">
        <v>1957714</v>
      </c>
      <c r="CB114" s="939"/>
      <c r="CC114" s="939"/>
      <c r="CD114" s="939"/>
      <c r="CE114" s="939"/>
      <c r="CF114" s="933">
        <v>30.5</v>
      </c>
      <c r="CG114" s="934"/>
      <c r="CH114" s="934"/>
      <c r="CI114" s="934"/>
      <c r="CJ114" s="934"/>
      <c r="CK114" s="961"/>
      <c r="CL114" s="962"/>
      <c r="CM114" s="935" t="s">
        <v>430</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5">
      <c r="A115" s="967"/>
      <c r="B115" s="968"/>
      <c r="C115" s="936" t="s">
        <v>431</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62896</v>
      </c>
      <c r="AB115" s="951"/>
      <c r="AC115" s="951"/>
      <c r="AD115" s="951"/>
      <c r="AE115" s="952"/>
      <c r="AF115" s="953">
        <v>66941</v>
      </c>
      <c r="AG115" s="951"/>
      <c r="AH115" s="951"/>
      <c r="AI115" s="951"/>
      <c r="AJ115" s="952"/>
      <c r="AK115" s="953">
        <v>62363</v>
      </c>
      <c r="AL115" s="951"/>
      <c r="AM115" s="951"/>
      <c r="AN115" s="951"/>
      <c r="AO115" s="952"/>
      <c r="AP115" s="954">
        <v>1</v>
      </c>
      <c r="AQ115" s="955"/>
      <c r="AR115" s="955"/>
      <c r="AS115" s="955"/>
      <c r="AT115" s="956"/>
      <c r="AU115" s="921"/>
      <c r="AV115" s="922"/>
      <c r="AW115" s="922"/>
      <c r="AX115" s="922"/>
      <c r="AY115" s="922"/>
      <c r="AZ115" s="935" t="s">
        <v>432</v>
      </c>
      <c r="BA115" s="936"/>
      <c r="BB115" s="936"/>
      <c r="BC115" s="936"/>
      <c r="BD115" s="936"/>
      <c r="BE115" s="936"/>
      <c r="BF115" s="936"/>
      <c r="BG115" s="936"/>
      <c r="BH115" s="936"/>
      <c r="BI115" s="936"/>
      <c r="BJ115" s="936"/>
      <c r="BK115" s="936"/>
      <c r="BL115" s="936"/>
      <c r="BM115" s="936"/>
      <c r="BN115" s="936"/>
      <c r="BO115" s="936"/>
      <c r="BP115" s="937"/>
      <c r="BQ115" s="938">
        <v>17449</v>
      </c>
      <c r="BR115" s="939"/>
      <c r="BS115" s="939"/>
      <c r="BT115" s="939"/>
      <c r="BU115" s="939"/>
      <c r="BV115" s="939">
        <v>11486</v>
      </c>
      <c r="BW115" s="939"/>
      <c r="BX115" s="939"/>
      <c r="BY115" s="939"/>
      <c r="BZ115" s="939"/>
      <c r="CA115" s="939">
        <v>12553</v>
      </c>
      <c r="CB115" s="939"/>
      <c r="CC115" s="939"/>
      <c r="CD115" s="939"/>
      <c r="CE115" s="939"/>
      <c r="CF115" s="933">
        <v>0.2</v>
      </c>
      <c r="CG115" s="934"/>
      <c r="CH115" s="934"/>
      <c r="CI115" s="934"/>
      <c r="CJ115" s="934"/>
      <c r="CK115" s="961"/>
      <c r="CL115" s="962"/>
      <c r="CM115" s="935" t="s">
        <v>433</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5">
      <c r="A116" s="969"/>
      <c r="B116" s="970"/>
      <c r="C116" s="978" t="s">
        <v>434</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435</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436</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570550</v>
      </c>
      <c r="DH116" s="972"/>
      <c r="DI116" s="972"/>
      <c r="DJ116" s="972"/>
      <c r="DK116" s="973"/>
      <c r="DL116" s="974">
        <v>525468</v>
      </c>
      <c r="DM116" s="972"/>
      <c r="DN116" s="972"/>
      <c r="DO116" s="972"/>
      <c r="DP116" s="973"/>
      <c r="DQ116" s="974">
        <v>480386</v>
      </c>
      <c r="DR116" s="972"/>
      <c r="DS116" s="972"/>
      <c r="DT116" s="972"/>
      <c r="DU116" s="973"/>
      <c r="DV116" s="975">
        <v>7.5</v>
      </c>
      <c r="DW116" s="976"/>
      <c r="DX116" s="976"/>
      <c r="DY116" s="976"/>
      <c r="DZ116" s="977"/>
    </row>
    <row r="117" spans="1:130" s="224" customFormat="1" ht="26.25" customHeight="1" x14ac:dyDescent="0.25">
      <c r="A117" s="925" t="s">
        <v>176</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437</v>
      </c>
      <c r="Z117" s="907"/>
      <c r="AA117" s="991">
        <v>1698002</v>
      </c>
      <c r="AB117" s="992"/>
      <c r="AC117" s="992"/>
      <c r="AD117" s="992"/>
      <c r="AE117" s="993"/>
      <c r="AF117" s="994">
        <v>1702828</v>
      </c>
      <c r="AG117" s="992"/>
      <c r="AH117" s="992"/>
      <c r="AI117" s="992"/>
      <c r="AJ117" s="993"/>
      <c r="AK117" s="994">
        <v>1724930</v>
      </c>
      <c r="AL117" s="992"/>
      <c r="AM117" s="992"/>
      <c r="AN117" s="992"/>
      <c r="AO117" s="993"/>
      <c r="AP117" s="995"/>
      <c r="AQ117" s="996"/>
      <c r="AR117" s="996"/>
      <c r="AS117" s="996"/>
      <c r="AT117" s="997"/>
      <c r="AU117" s="921"/>
      <c r="AV117" s="922"/>
      <c r="AW117" s="922"/>
      <c r="AX117" s="922"/>
      <c r="AY117" s="922"/>
      <c r="AZ117" s="987" t="s">
        <v>438</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439</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5">
      <c r="A118" s="925" t="s">
        <v>413</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410</v>
      </c>
      <c r="AB118" s="906"/>
      <c r="AC118" s="906"/>
      <c r="AD118" s="906"/>
      <c r="AE118" s="907"/>
      <c r="AF118" s="905" t="s">
        <v>411</v>
      </c>
      <c r="AG118" s="906"/>
      <c r="AH118" s="906"/>
      <c r="AI118" s="906"/>
      <c r="AJ118" s="907"/>
      <c r="AK118" s="905" t="s">
        <v>293</v>
      </c>
      <c r="AL118" s="906"/>
      <c r="AM118" s="906"/>
      <c r="AN118" s="906"/>
      <c r="AO118" s="907"/>
      <c r="AP118" s="983" t="s">
        <v>412</v>
      </c>
      <c r="AQ118" s="984"/>
      <c r="AR118" s="984"/>
      <c r="AS118" s="984"/>
      <c r="AT118" s="985"/>
      <c r="AU118" s="921"/>
      <c r="AV118" s="922"/>
      <c r="AW118" s="922"/>
      <c r="AX118" s="922"/>
      <c r="AY118" s="922"/>
      <c r="AZ118" s="986" t="s">
        <v>440</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441</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5">
      <c r="A119" s="1069" t="s">
        <v>416</v>
      </c>
      <c r="B119" s="960"/>
      <c r="C119" s="942" t="s">
        <v>417</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176</v>
      </c>
      <c r="BA119" s="247"/>
      <c r="BB119" s="247"/>
      <c r="BC119" s="247"/>
      <c r="BD119" s="247"/>
      <c r="BE119" s="247"/>
      <c r="BF119" s="247"/>
      <c r="BG119" s="247"/>
      <c r="BH119" s="247"/>
      <c r="BI119" s="247"/>
      <c r="BJ119" s="247"/>
      <c r="BK119" s="247"/>
      <c r="BL119" s="247"/>
      <c r="BM119" s="247"/>
      <c r="BN119" s="247"/>
      <c r="BO119" s="990" t="s">
        <v>442</v>
      </c>
      <c r="BP119" s="1018"/>
      <c r="BQ119" s="1012">
        <v>20368988</v>
      </c>
      <c r="BR119" s="1013"/>
      <c r="BS119" s="1013"/>
      <c r="BT119" s="1013"/>
      <c r="BU119" s="1013"/>
      <c r="BV119" s="1013">
        <v>20189795</v>
      </c>
      <c r="BW119" s="1013"/>
      <c r="BX119" s="1013"/>
      <c r="BY119" s="1013"/>
      <c r="BZ119" s="1013"/>
      <c r="CA119" s="1013">
        <v>20313964</v>
      </c>
      <c r="CB119" s="1013"/>
      <c r="CC119" s="1013"/>
      <c r="CD119" s="1013"/>
      <c r="CE119" s="1013"/>
      <c r="CF119" s="1014"/>
      <c r="CG119" s="1015"/>
      <c r="CH119" s="1015"/>
      <c r="CI119" s="1015"/>
      <c r="CJ119" s="1016"/>
      <c r="CK119" s="963"/>
      <c r="CL119" s="964"/>
      <c r="CM119" s="986" t="s">
        <v>443</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21403</v>
      </c>
      <c r="DH119" s="999"/>
      <c r="DI119" s="999"/>
      <c r="DJ119" s="999"/>
      <c r="DK119" s="1000"/>
      <c r="DL119" s="998">
        <v>9304</v>
      </c>
      <c r="DM119" s="999"/>
      <c r="DN119" s="999"/>
      <c r="DO119" s="999"/>
      <c r="DP119" s="1000"/>
      <c r="DQ119" s="998">
        <v>727</v>
      </c>
      <c r="DR119" s="999"/>
      <c r="DS119" s="999"/>
      <c r="DT119" s="999"/>
      <c r="DU119" s="1000"/>
      <c r="DV119" s="1001">
        <v>0</v>
      </c>
      <c r="DW119" s="1002"/>
      <c r="DX119" s="1002"/>
      <c r="DY119" s="1002"/>
      <c r="DZ119" s="1003"/>
    </row>
    <row r="120" spans="1:130" s="224" customFormat="1" ht="26.25" customHeight="1" x14ac:dyDescent="0.25">
      <c r="A120" s="1070"/>
      <c r="B120" s="962"/>
      <c r="C120" s="935" t="s">
        <v>420</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444</v>
      </c>
      <c r="AV120" s="1005"/>
      <c r="AW120" s="1005"/>
      <c r="AX120" s="1005"/>
      <c r="AY120" s="1006"/>
      <c r="AZ120" s="942" t="s">
        <v>445</v>
      </c>
      <c r="BA120" s="910"/>
      <c r="BB120" s="910"/>
      <c r="BC120" s="910"/>
      <c r="BD120" s="910"/>
      <c r="BE120" s="910"/>
      <c r="BF120" s="910"/>
      <c r="BG120" s="910"/>
      <c r="BH120" s="910"/>
      <c r="BI120" s="910"/>
      <c r="BJ120" s="910"/>
      <c r="BK120" s="910"/>
      <c r="BL120" s="910"/>
      <c r="BM120" s="910"/>
      <c r="BN120" s="910"/>
      <c r="BO120" s="910"/>
      <c r="BP120" s="911"/>
      <c r="BQ120" s="943">
        <v>794172</v>
      </c>
      <c r="BR120" s="944"/>
      <c r="BS120" s="944"/>
      <c r="BT120" s="944"/>
      <c r="BU120" s="944"/>
      <c r="BV120" s="944">
        <v>1689957</v>
      </c>
      <c r="BW120" s="944"/>
      <c r="BX120" s="944"/>
      <c r="BY120" s="944"/>
      <c r="BZ120" s="944"/>
      <c r="CA120" s="944">
        <v>2134912</v>
      </c>
      <c r="CB120" s="944"/>
      <c r="CC120" s="944"/>
      <c r="CD120" s="944"/>
      <c r="CE120" s="944"/>
      <c r="CF120" s="957">
        <v>33.299999999999997</v>
      </c>
      <c r="CG120" s="958"/>
      <c r="CH120" s="958"/>
      <c r="CI120" s="958"/>
      <c r="CJ120" s="958"/>
      <c r="CK120" s="1019" t="s">
        <v>446</v>
      </c>
      <c r="CL120" s="1020"/>
      <c r="CM120" s="1020"/>
      <c r="CN120" s="1020"/>
      <c r="CO120" s="1021"/>
      <c r="CP120" s="1027" t="s">
        <v>393</v>
      </c>
      <c r="CQ120" s="1028"/>
      <c r="CR120" s="1028"/>
      <c r="CS120" s="1028"/>
      <c r="CT120" s="1028"/>
      <c r="CU120" s="1028"/>
      <c r="CV120" s="1028"/>
      <c r="CW120" s="1028"/>
      <c r="CX120" s="1028"/>
      <c r="CY120" s="1028"/>
      <c r="CZ120" s="1028"/>
      <c r="DA120" s="1028"/>
      <c r="DB120" s="1028"/>
      <c r="DC120" s="1028"/>
      <c r="DD120" s="1028"/>
      <c r="DE120" s="1028"/>
      <c r="DF120" s="1029"/>
      <c r="DG120" s="943">
        <v>8433626</v>
      </c>
      <c r="DH120" s="944"/>
      <c r="DI120" s="944"/>
      <c r="DJ120" s="944"/>
      <c r="DK120" s="944"/>
      <c r="DL120" s="944">
        <v>8075144</v>
      </c>
      <c r="DM120" s="944"/>
      <c r="DN120" s="944"/>
      <c r="DO120" s="944"/>
      <c r="DP120" s="944"/>
      <c r="DQ120" s="944">
        <v>7918971</v>
      </c>
      <c r="DR120" s="944"/>
      <c r="DS120" s="944"/>
      <c r="DT120" s="944"/>
      <c r="DU120" s="944"/>
      <c r="DV120" s="945">
        <v>123.3</v>
      </c>
      <c r="DW120" s="945"/>
      <c r="DX120" s="945"/>
      <c r="DY120" s="945"/>
      <c r="DZ120" s="946"/>
    </row>
    <row r="121" spans="1:130" s="224" customFormat="1" ht="26.25" customHeight="1" x14ac:dyDescent="0.25">
      <c r="A121" s="1070"/>
      <c r="B121" s="962"/>
      <c r="C121" s="987" t="s">
        <v>447</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448</v>
      </c>
      <c r="BA121" s="936"/>
      <c r="BB121" s="936"/>
      <c r="BC121" s="936"/>
      <c r="BD121" s="936"/>
      <c r="BE121" s="936"/>
      <c r="BF121" s="936"/>
      <c r="BG121" s="936"/>
      <c r="BH121" s="936"/>
      <c r="BI121" s="936"/>
      <c r="BJ121" s="936"/>
      <c r="BK121" s="936"/>
      <c r="BL121" s="936"/>
      <c r="BM121" s="936"/>
      <c r="BN121" s="936"/>
      <c r="BO121" s="936"/>
      <c r="BP121" s="937"/>
      <c r="BQ121" s="938">
        <v>1442112</v>
      </c>
      <c r="BR121" s="939"/>
      <c r="BS121" s="939"/>
      <c r="BT121" s="939"/>
      <c r="BU121" s="939"/>
      <c r="BV121" s="939">
        <v>1369592</v>
      </c>
      <c r="BW121" s="939"/>
      <c r="BX121" s="939"/>
      <c r="BY121" s="939"/>
      <c r="BZ121" s="939"/>
      <c r="CA121" s="939">
        <v>1265554</v>
      </c>
      <c r="CB121" s="939"/>
      <c r="CC121" s="939"/>
      <c r="CD121" s="939"/>
      <c r="CE121" s="939"/>
      <c r="CF121" s="933">
        <v>19.7</v>
      </c>
      <c r="CG121" s="934"/>
      <c r="CH121" s="934"/>
      <c r="CI121" s="934"/>
      <c r="CJ121" s="934"/>
      <c r="CK121" s="1022"/>
      <c r="CL121" s="1023"/>
      <c r="CM121" s="1023"/>
      <c r="CN121" s="1023"/>
      <c r="CO121" s="1024"/>
      <c r="CP121" s="1032" t="s">
        <v>391</v>
      </c>
      <c r="CQ121" s="1033"/>
      <c r="CR121" s="1033"/>
      <c r="CS121" s="1033"/>
      <c r="CT121" s="1033"/>
      <c r="CU121" s="1033"/>
      <c r="CV121" s="1033"/>
      <c r="CW121" s="1033"/>
      <c r="CX121" s="1033"/>
      <c r="CY121" s="1033"/>
      <c r="CZ121" s="1033"/>
      <c r="DA121" s="1033"/>
      <c r="DB121" s="1033"/>
      <c r="DC121" s="1033"/>
      <c r="DD121" s="1033"/>
      <c r="DE121" s="1033"/>
      <c r="DF121" s="1034"/>
      <c r="DG121" s="938">
        <v>28006</v>
      </c>
      <c r="DH121" s="939"/>
      <c r="DI121" s="939"/>
      <c r="DJ121" s="939"/>
      <c r="DK121" s="939"/>
      <c r="DL121" s="939">
        <v>30083</v>
      </c>
      <c r="DM121" s="939"/>
      <c r="DN121" s="939"/>
      <c r="DO121" s="939"/>
      <c r="DP121" s="939"/>
      <c r="DQ121" s="939">
        <v>35348</v>
      </c>
      <c r="DR121" s="939"/>
      <c r="DS121" s="939"/>
      <c r="DT121" s="939"/>
      <c r="DU121" s="939"/>
      <c r="DV121" s="940">
        <v>0.6</v>
      </c>
      <c r="DW121" s="940"/>
      <c r="DX121" s="940"/>
      <c r="DY121" s="940"/>
      <c r="DZ121" s="941"/>
    </row>
    <row r="122" spans="1:130" s="224" customFormat="1" ht="26.25" customHeight="1" x14ac:dyDescent="0.25">
      <c r="A122" s="1070"/>
      <c r="B122" s="962"/>
      <c r="C122" s="935" t="s">
        <v>430</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449</v>
      </c>
      <c r="BA122" s="978"/>
      <c r="BB122" s="978"/>
      <c r="BC122" s="978"/>
      <c r="BD122" s="978"/>
      <c r="BE122" s="978"/>
      <c r="BF122" s="978"/>
      <c r="BG122" s="978"/>
      <c r="BH122" s="978"/>
      <c r="BI122" s="978"/>
      <c r="BJ122" s="978"/>
      <c r="BK122" s="978"/>
      <c r="BL122" s="978"/>
      <c r="BM122" s="978"/>
      <c r="BN122" s="978"/>
      <c r="BO122" s="978"/>
      <c r="BP122" s="979"/>
      <c r="BQ122" s="1012">
        <v>11623723</v>
      </c>
      <c r="BR122" s="1013"/>
      <c r="BS122" s="1013"/>
      <c r="BT122" s="1013"/>
      <c r="BU122" s="1013"/>
      <c r="BV122" s="1013">
        <v>11739609</v>
      </c>
      <c r="BW122" s="1013"/>
      <c r="BX122" s="1013"/>
      <c r="BY122" s="1013"/>
      <c r="BZ122" s="1013"/>
      <c r="CA122" s="1013">
        <v>11543453</v>
      </c>
      <c r="CB122" s="1013"/>
      <c r="CC122" s="1013"/>
      <c r="CD122" s="1013"/>
      <c r="CE122" s="1013"/>
      <c r="CF122" s="1030">
        <v>179.8</v>
      </c>
      <c r="CG122" s="1031"/>
      <c r="CH122" s="1031"/>
      <c r="CI122" s="1031"/>
      <c r="CJ122" s="1031"/>
      <c r="CK122" s="1022"/>
      <c r="CL122" s="1023"/>
      <c r="CM122" s="1023"/>
      <c r="CN122" s="1023"/>
      <c r="CO122" s="1024"/>
      <c r="CP122" s="1032" t="s">
        <v>389</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5">
      <c r="A123" s="1070"/>
      <c r="B123" s="962"/>
      <c r="C123" s="935" t="s">
        <v>436</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v>55058</v>
      </c>
      <c r="AB123" s="972"/>
      <c r="AC123" s="972"/>
      <c r="AD123" s="972"/>
      <c r="AE123" s="973"/>
      <c r="AF123" s="974">
        <v>54307</v>
      </c>
      <c r="AG123" s="972"/>
      <c r="AH123" s="972"/>
      <c r="AI123" s="972"/>
      <c r="AJ123" s="973"/>
      <c r="AK123" s="974">
        <v>53558</v>
      </c>
      <c r="AL123" s="972"/>
      <c r="AM123" s="972"/>
      <c r="AN123" s="972"/>
      <c r="AO123" s="973"/>
      <c r="AP123" s="975">
        <v>0.8</v>
      </c>
      <c r="AQ123" s="976"/>
      <c r="AR123" s="976"/>
      <c r="AS123" s="976"/>
      <c r="AT123" s="977"/>
      <c r="AU123" s="1010"/>
      <c r="AV123" s="1011"/>
      <c r="AW123" s="1011"/>
      <c r="AX123" s="1011"/>
      <c r="AY123" s="1011"/>
      <c r="AZ123" s="247" t="s">
        <v>176</v>
      </c>
      <c r="BA123" s="247"/>
      <c r="BB123" s="247"/>
      <c r="BC123" s="247"/>
      <c r="BD123" s="247"/>
      <c r="BE123" s="247"/>
      <c r="BF123" s="247"/>
      <c r="BG123" s="247"/>
      <c r="BH123" s="247"/>
      <c r="BI123" s="247"/>
      <c r="BJ123" s="247"/>
      <c r="BK123" s="247"/>
      <c r="BL123" s="247"/>
      <c r="BM123" s="247"/>
      <c r="BN123" s="247"/>
      <c r="BO123" s="990" t="s">
        <v>450</v>
      </c>
      <c r="BP123" s="1018"/>
      <c r="BQ123" s="1076">
        <v>13860007</v>
      </c>
      <c r="BR123" s="1077"/>
      <c r="BS123" s="1077"/>
      <c r="BT123" s="1077"/>
      <c r="BU123" s="1077"/>
      <c r="BV123" s="1077">
        <v>14799158</v>
      </c>
      <c r="BW123" s="1077"/>
      <c r="BX123" s="1077"/>
      <c r="BY123" s="1077"/>
      <c r="BZ123" s="1077"/>
      <c r="CA123" s="1077">
        <v>14943919</v>
      </c>
      <c r="CB123" s="1077"/>
      <c r="CC123" s="1077"/>
      <c r="CD123" s="1077"/>
      <c r="CE123" s="1077"/>
      <c r="CF123" s="1014"/>
      <c r="CG123" s="1015"/>
      <c r="CH123" s="1015"/>
      <c r="CI123" s="1015"/>
      <c r="CJ123" s="1016"/>
      <c r="CK123" s="1022"/>
      <c r="CL123" s="1023"/>
      <c r="CM123" s="1023"/>
      <c r="CN123" s="1023"/>
      <c r="CO123" s="1024"/>
      <c r="CP123" s="1032" t="s">
        <v>388</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3">
      <c r="A124" s="1070"/>
      <c r="B124" s="962"/>
      <c r="C124" s="935" t="s">
        <v>439</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451</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99</v>
      </c>
      <c r="BR124" s="1040"/>
      <c r="BS124" s="1040"/>
      <c r="BT124" s="1040"/>
      <c r="BU124" s="1040"/>
      <c r="BV124" s="1040">
        <v>84.4</v>
      </c>
      <c r="BW124" s="1040"/>
      <c r="BX124" s="1040"/>
      <c r="BY124" s="1040"/>
      <c r="BZ124" s="1040"/>
      <c r="CA124" s="1040">
        <v>83.6</v>
      </c>
      <c r="CB124" s="1040"/>
      <c r="CC124" s="1040"/>
      <c r="CD124" s="1040"/>
      <c r="CE124" s="1040"/>
      <c r="CF124" s="1041"/>
      <c r="CG124" s="1042"/>
      <c r="CH124" s="1042"/>
      <c r="CI124" s="1042"/>
      <c r="CJ124" s="1043"/>
      <c r="CK124" s="1025"/>
      <c r="CL124" s="1025"/>
      <c r="CM124" s="1025"/>
      <c r="CN124" s="1025"/>
      <c r="CO124" s="1026"/>
      <c r="CP124" s="1032" t="s">
        <v>452</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5">
      <c r="A125" s="1070"/>
      <c r="B125" s="962"/>
      <c r="C125" s="935" t="s">
        <v>441</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453</v>
      </c>
      <c r="CL125" s="1020"/>
      <c r="CM125" s="1020"/>
      <c r="CN125" s="1020"/>
      <c r="CO125" s="1021"/>
      <c r="CP125" s="942" t="s">
        <v>454</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3">
      <c r="A126" s="1070"/>
      <c r="B126" s="962"/>
      <c r="C126" s="935" t="s">
        <v>443</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7570</v>
      </c>
      <c r="AB126" s="972"/>
      <c r="AC126" s="972"/>
      <c r="AD126" s="972"/>
      <c r="AE126" s="973"/>
      <c r="AF126" s="974">
        <v>12391</v>
      </c>
      <c r="AG126" s="972"/>
      <c r="AH126" s="972"/>
      <c r="AI126" s="972"/>
      <c r="AJ126" s="973"/>
      <c r="AK126" s="974">
        <v>8681</v>
      </c>
      <c r="AL126" s="972"/>
      <c r="AM126" s="972"/>
      <c r="AN126" s="972"/>
      <c r="AO126" s="973"/>
      <c r="AP126" s="975">
        <v>0.1</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455</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5">
      <c r="A127" s="1071"/>
      <c r="B127" s="964"/>
      <c r="C127" s="986" t="s">
        <v>456</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268</v>
      </c>
      <c r="AB127" s="972"/>
      <c r="AC127" s="972"/>
      <c r="AD127" s="972"/>
      <c r="AE127" s="973"/>
      <c r="AF127" s="974">
        <v>243</v>
      </c>
      <c r="AG127" s="972"/>
      <c r="AH127" s="972"/>
      <c r="AI127" s="972"/>
      <c r="AJ127" s="973"/>
      <c r="AK127" s="974">
        <v>124</v>
      </c>
      <c r="AL127" s="972"/>
      <c r="AM127" s="972"/>
      <c r="AN127" s="972"/>
      <c r="AO127" s="973"/>
      <c r="AP127" s="975">
        <v>0</v>
      </c>
      <c r="AQ127" s="976"/>
      <c r="AR127" s="976"/>
      <c r="AS127" s="976"/>
      <c r="AT127" s="977"/>
      <c r="AU127" s="226"/>
      <c r="AV127" s="226"/>
      <c r="AW127" s="226"/>
      <c r="AX127" s="1044" t="s">
        <v>457</v>
      </c>
      <c r="AY127" s="1045"/>
      <c r="AZ127" s="1045"/>
      <c r="BA127" s="1045"/>
      <c r="BB127" s="1045"/>
      <c r="BC127" s="1045"/>
      <c r="BD127" s="1045"/>
      <c r="BE127" s="1046"/>
      <c r="BF127" s="1047" t="s">
        <v>458</v>
      </c>
      <c r="BG127" s="1045"/>
      <c r="BH127" s="1045"/>
      <c r="BI127" s="1045"/>
      <c r="BJ127" s="1045"/>
      <c r="BK127" s="1045"/>
      <c r="BL127" s="1046"/>
      <c r="BM127" s="1047" t="s">
        <v>459</v>
      </c>
      <c r="BN127" s="1045"/>
      <c r="BO127" s="1045"/>
      <c r="BP127" s="1045"/>
      <c r="BQ127" s="1045"/>
      <c r="BR127" s="1045"/>
      <c r="BS127" s="1046"/>
      <c r="BT127" s="1047" t="s">
        <v>460</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461</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3">
      <c r="A128" s="1054" t="s">
        <v>462</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463</v>
      </c>
      <c r="X128" s="1056"/>
      <c r="Y128" s="1056"/>
      <c r="Z128" s="1057"/>
      <c r="AA128" s="1058">
        <v>109937</v>
      </c>
      <c r="AB128" s="1059"/>
      <c r="AC128" s="1059"/>
      <c r="AD128" s="1059"/>
      <c r="AE128" s="1060"/>
      <c r="AF128" s="1061">
        <v>110608</v>
      </c>
      <c r="AG128" s="1059"/>
      <c r="AH128" s="1059"/>
      <c r="AI128" s="1059"/>
      <c r="AJ128" s="1060"/>
      <c r="AK128" s="1061">
        <v>108432</v>
      </c>
      <c r="AL128" s="1059"/>
      <c r="AM128" s="1059"/>
      <c r="AN128" s="1059"/>
      <c r="AO128" s="1060"/>
      <c r="AP128" s="1062"/>
      <c r="AQ128" s="1063"/>
      <c r="AR128" s="1063"/>
      <c r="AS128" s="1063"/>
      <c r="AT128" s="1064"/>
      <c r="AU128" s="226"/>
      <c r="AV128" s="226"/>
      <c r="AW128" s="226"/>
      <c r="AX128" s="909" t="s">
        <v>464</v>
      </c>
      <c r="AY128" s="910"/>
      <c r="AZ128" s="910"/>
      <c r="BA128" s="910"/>
      <c r="BB128" s="910"/>
      <c r="BC128" s="910"/>
      <c r="BD128" s="910"/>
      <c r="BE128" s="911"/>
      <c r="BF128" s="1065" t="s">
        <v>122</v>
      </c>
      <c r="BG128" s="1066"/>
      <c r="BH128" s="1066"/>
      <c r="BI128" s="1066"/>
      <c r="BJ128" s="1066"/>
      <c r="BK128" s="1066"/>
      <c r="BL128" s="1067"/>
      <c r="BM128" s="1065">
        <v>13.93</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465</v>
      </c>
      <c r="CQ128" s="739"/>
      <c r="CR128" s="739"/>
      <c r="CS128" s="739"/>
      <c r="CT128" s="739"/>
      <c r="CU128" s="739"/>
      <c r="CV128" s="739"/>
      <c r="CW128" s="739"/>
      <c r="CX128" s="739"/>
      <c r="CY128" s="739"/>
      <c r="CZ128" s="739"/>
      <c r="DA128" s="739"/>
      <c r="DB128" s="739"/>
      <c r="DC128" s="739"/>
      <c r="DD128" s="739"/>
      <c r="DE128" s="739"/>
      <c r="DF128" s="1049"/>
      <c r="DG128" s="1050">
        <v>17449</v>
      </c>
      <c r="DH128" s="1051"/>
      <c r="DI128" s="1051"/>
      <c r="DJ128" s="1051"/>
      <c r="DK128" s="1051"/>
      <c r="DL128" s="1051">
        <v>11486</v>
      </c>
      <c r="DM128" s="1051"/>
      <c r="DN128" s="1051"/>
      <c r="DO128" s="1051"/>
      <c r="DP128" s="1051"/>
      <c r="DQ128" s="1051">
        <v>12553</v>
      </c>
      <c r="DR128" s="1051"/>
      <c r="DS128" s="1051"/>
      <c r="DT128" s="1051"/>
      <c r="DU128" s="1051"/>
      <c r="DV128" s="1052">
        <v>0.2</v>
      </c>
      <c r="DW128" s="1052"/>
      <c r="DX128" s="1052"/>
      <c r="DY128" s="1052"/>
      <c r="DZ128" s="1053"/>
    </row>
    <row r="129" spans="1:131" s="224" customFormat="1" ht="26.25" customHeight="1" x14ac:dyDescent="0.2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466</v>
      </c>
      <c r="X129" s="1084"/>
      <c r="Y129" s="1084"/>
      <c r="Z129" s="1085"/>
      <c r="AA129" s="971">
        <v>7565955</v>
      </c>
      <c r="AB129" s="972"/>
      <c r="AC129" s="972"/>
      <c r="AD129" s="972"/>
      <c r="AE129" s="973"/>
      <c r="AF129" s="974">
        <v>7366710</v>
      </c>
      <c r="AG129" s="972"/>
      <c r="AH129" s="972"/>
      <c r="AI129" s="972"/>
      <c r="AJ129" s="973"/>
      <c r="AK129" s="974">
        <v>7354258</v>
      </c>
      <c r="AL129" s="972"/>
      <c r="AM129" s="972"/>
      <c r="AN129" s="972"/>
      <c r="AO129" s="973"/>
      <c r="AP129" s="1086"/>
      <c r="AQ129" s="1087"/>
      <c r="AR129" s="1087"/>
      <c r="AS129" s="1087"/>
      <c r="AT129" s="1088"/>
      <c r="AU129" s="227"/>
      <c r="AV129" s="227"/>
      <c r="AW129" s="227"/>
      <c r="AX129" s="1078" t="s">
        <v>467</v>
      </c>
      <c r="AY129" s="936"/>
      <c r="AZ129" s="936"/>
      <c r="BA129" s="936"/>
      <c r="BB129" s="936"/>
      <c r="BC129" s="936"/>
      <c r="BD129" s="936"/>
      <c r="BE129" s="937"/>
      <c r="BF129" s="1079" t="s">
        <v>122</v>
      </c>
      <c r="BG129" s="1080"/>
      <c r="BH129" s="1080"/>
      <c r="BI129" s="1080"/>
      <c r="BJ129" s="1080"/>
      <c r="BK129" s="1080"/>
      <c r="BL129" s="1081"/>
      <c r="BM129" s="1079">
        <v>18.93</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947" t="s">
        <v>468</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469</v>
      </c>
      <c r="X130" s="1084"/>
      <c r="Y130" s="1084"/>
      <c r="Z130" s="1085"/>
      <c r="AA130" s="971">
        <v>996787</v>
      </c>
      <c r="AB130" s="972"/>
      <c r="AC130" s="972"/>
      <c r="AD130" s="972"/>
      <c r="AE130" s="973"/>
      <c r="AF130" s="974">
        <v>982413</v>
      </c>
      <c r="AG130" s="972"/>
      <c r="AH130" s="972"/>
      <c r="AI130" s="972"/>
      <c r="AJ130" s="973"/>
      <c r="AK130" s="974">
        <v>933661</v>
      </c>
      <c r="AL130" s="972"/>
      <c r="AM130" s="972"/>
      <c r="AN130" s="972"/>
      <c r="AO130" s="973"/>
      <c r="AP130" s="1086"/>
      <c r="AQ130" s="1087"/>
      <c r="AR130" s="1087"/>
      <c r="AS130" s="1087"/>
      <c r="AT130" s="1088"/>
      <c r="AU130" s="227"/>
      <c r="AV130" s="227"/>
      <c r="AW130" s="227"/>
      <c r="AX130" s="1078" t="s">
        <v>470</v>
      </c>
      <c r="AY130" s="936"/>
      <c r="AZ130" s="936"/>
      <c r="BA130" s="936"/>
      <c r="BB130" s="936"/>
      <c r="BC130" s="936"/>
      <c r="BD130" s="936"/>
      <c r="BE130" s="937"/>
      <c r="BF130" s="1114">
        <v>9.6999999999999993</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471</v>
      </c>
      <c r="X131" s="1121"/>
      <c r="Y131" s="1121"/>
      <c r="Z131" s="1122"/>
      <c r="AA131" s="1017">
        <v>6569168</v>
      </c>
      <c r="AB131" s="999"/>
      <c r="AC131" s="999"/>
      <c r="AD131" s="999"/>
      <c r="AE131" s="1000"/>
      <c r="AF131" s="998">
        <v>6384297</v>
      </c>
      <c r="AG131" s="999"/>
      <c r="AH131" s="999"/>
      <c r="AI131" s="999"/>
      <c r="AJ131" s="1000"/>
      <c r="AK131" s="998">
        <v>6420597</v>
      </c>
      <c r="AL131" s="999"/>
      <c r="AM131" s="999"/>
      <c r="AN131" s="999"/>
      <c r="AO131" s="1000"/>
      <c r="AP131" s="1123"/>
      <c r="AQ131" s="1124"/>
      <c r="AR131" s="1124"/>
      <c r="AS131" s="1124"/>
      <c r="AT131" s="1125"/>
      <c r="AU131" s="227"/>
      <c r="AV131" s="227"/>
      <c r="AW131" s="227"/>
      <c r="AX131" s="1096" t="s">
        <v>472</v>
      </c>
      <c r="AY131" s="739"/>
      <c r="AZ131" s="739"/>
      <c r="BA131" s="739"/>
      <c r="BB131" s="739"/>
      <c r="BC131" s="739"/>
      <c r="BD131" s="739"/>
      <c r="BE131" s="1049"/>
      <c r="BF131" s="1097">
        <v>83.6</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1103" t="s">
        <v>473</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474</v>
      </c>
      <c r="W132" s="1107"/>
      <c r="X132" s="1107"/>
      <c r="Y132" s="1107"/>
      <c r="Z132" s="1108"/>
      <c r="AA132" s="1109">
        <v>9.0008049729999993</v>
      </c>
      <c r="AB132" s="1110"/>
      <c r="AC132" s="1110"/>
      <c r="AD132" s="1110"/>
      <c r="AE132" s="1111"/>
      <c r="AF132" s="1112">
        <v>9.5516702939999991</v>
      </c>
      <c r="AG132" s="1110"/>
      <c r="AH132" s="1110"/>
      <c r="AI132" s="1110"/>
      <c r="AJ132" s="1111"/>
      <c r="AK132" s="1112">
        <v>10.63510138</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475</v>
      </c>
      <c r="W133" s="1090"/>
      <c r="X133" s="1090"/>
      <c r="Y133" s="1090"/>
      <c r="Z133" s="1091"/>
      <c r="AA133" s="1092">
        <v>9.1</v>
      </c>
      <c r="AB133" s="1093"/>
      <c r="AC133" s="1093"/>
      <c r="AD133" s="1093"/>
      <c r="AE133" s="1094"/>
      <c r="AF133" s="1092">
        <v>9.3000000000000007</v>
      </c>
      <c r="AG133" s="1093"/>
      <c r="AH133" s="1093"/>
      <c r="AI133" s="1093"/>
      <c r="AJ133" s="1094"/>
      <c r="AK133" s="1092">
        <v>9.6999999999999993</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OADD0G9LLT33euiToUO/U0z5+JIItoR+QYYWHuuRXFc5UL2AjTgzkNwYgj2DpIDn9JDXNxxt0LAuVrIHAJIhRA==" saltValue="rnzmC8OGXIjdVnFdg+FCg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476</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FbfMcdaKEMzB7XOaymUpuBgAOZkHITjq4MuugmhJ1h4tWYlXH31JjcKiWyJF46fAEb7MprwE95riAeHzVWy4rg==" saltValue="gvyQB09dS4DGbj5Fb1AC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AY74" sqref="AY74"/>
    </sheetView>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MjsANj/q7P4d3m8/Uz9W8kdPZXBwKrAOeelQfu+58Q4yoZkWfHypDDkFhaZ2Rf0Q0LDmK66s0wLGtkQwdKj1Qg==" saltValue="1TOFb7b7NA9dnc0ojRq4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Y74" sqref="AY74"/>
    </sheetView>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478</v>
      </c>
      <c r="AL6" s="260"/>
      <c r="AM6" s="260"/>
      <c r="AN6" s="260"/>
    </row>
    <row r="7" spans="1:46" ht="13.5" customHeight="1" x14ac:dyDescent="0.25">
      <c r="A7" s="259"/>
      <c r="AK7" s="262"/>
      <c r="AL7" s="263"/>
      <c r="AM7" s="263"/>
      <c r="AN7" s="264"/>
      <c r="AO7" s="1127" t="s">
        <v>479</v>
      </c>
      <c r="AP7" s="265"/>
      <c r="AQ7" s="266" t="s">
        <v>480</v>
      </c>
      <c r="AR7" s="267"/>
    </row>
    <row r="8" spans="1:46" ht="12.75" x14ac:dyDescent="0.25">
      <c r="A8" s="259"/>
      <c r="AK8" s="268"/>
      <c r="AL8" s="269"/>
      <c r="AM8" s="269"/>
      <c r="AN8" s="270"/>
      <c r="AO8" s="1128"/>
      <c r="AP8" s="271" t="s">
        <v>481</v>
      </c>
      <c r="AQ8" s="272" t="s">
        <v>482</v>
      </c>
      <c r="AR8" s="273" t="s">
        <v>483</v>
      </c>
    </row>
    <row r="9" spans="1:46" ht="12.75" x14ac:dyDescent="0.25">
      <c r="A9" s="259"/>
      <c r="AK9" s="1129" t="s">
        <v>484</v>
      </c>
      <c r="AL9" s="1130"/>
      <c r="AM9" s="1130"/>
      <c r="AN9" s="1131"/>
      <c r="AO9" s="274">
        <v>2184720</v>
      </c>
      <c r="AP9" s="274">
        <v>88922</v>
      </c>
      <c r="AQ9" s="275">
        <v>90328</v>
      </c>
      <c r="AR9" s="276">
        <v>-1.6</v>
      </c>
    </row>
    <row r="10" spans="1:46" ht="13.5" customHeight="1" x14ac:dyDescent="0.25">
      <c r="A10" s="259"/>
      <c r="AK10" s="1129" t="s">
        <v>485</v>
      </c>
      <c r="AL10" s="1130"/>
      <c r="AM10" s="1130"/>
      <c r="AN10" s="1131"/>
      <c r="AO10" s="277">
        <v>359290</v>
      </c>
      <c r="AP10" s="277">
        <v>14624</v>
      </c>
      <c r="AQ10" s="278">
        <v>7878</v>
      </c>
      <c r="AR10" s="279">
        <v>85.6</v>
      </c>
    </row>
    <row r="11" spans="1:46" ht="13.5" customHeight="1" x14ac:dyDescent="0.25">
      <c r="A11" s="259"/>
      <c r="AK11" s="1129" t="s">
        <v>486</v>
      </c>
      <c r="AL11" s="1130"/>
      <c r="AM11" s="1130"/>
      <c r="AN11" s="1131"/>
      <c r="AO11" s="277" t="s">
        <v>487</v>
      </c>
      <c r="AP11" s="277" t="s">
        <v>487</v>
      </c>
      <c r="AQ11" s="278">
        <v>2111</v>
      </c>
      <c r="AR11" s="279" t="s">
        <v>487</v>
      </c>
    </row>
    <row r="12" spans="1:46" ht="13.5" customHeight="1" x14ac:dyDescent="0.25">
      <c r="A12" s="259"/>
      <c r="AK12" s="1129" t="s">
        <v>488</v>
      </c>
      <c r="AL12" s="1130"/>
      <c r="AM12" s="1130"/>
      <c r="AN12" s="1131"/>
      <c r="AO12" s="277" t="s">
        <v>487</v>
      </c>
      <c r="AP12" s="277" t="s">
        <v>487</v>
      </c>
      <c r="AQ12" s="278">
        <v>26</v>
      </c>
      <c r="AR12" s="279" t="s">
        <v>487</v>
      </c>
    </row>
    <row r="13" spans="1:46" ht="13.5" customHeight="1" x14ac:dyDescent="0.25">
      <c r="A13" s="259"/>
      <c r="AK13" s="1129" t="s">
        <v>489</v>
      </c>
      <c r="AL13" s="1130"/>
      <c r="AM13" s="1130"/>
      <c r="AN13" s="1131"/>
      <c r="AO13" s="277">
        <v>127468</v>
      </c>
      <c r="AP13" s="277">
        <v>5188</v>
      </c>
      <c r="AQ13" s="278">
        <v>2999</v>
      </c>
      <c r="AR13" s="279">
        <v>73</v>
      </c>
    </row>
    <row r="14" spans="1:46" ht="13.5" customHeight="1" x14ac:dyDescent="0.25">
      <c r="A14" s="259"/>
      <c r="AK14" s="1129" t="s">
        <v>490</v>
      </c>
      <c r="AL14" s="1130"/>
      <c r="AM14" s="1130"/>
      <c r="AN14" s="1131"/>
      <c r="AO14" s="277">
        <v>7127</v>
      </c>
      <c r="AP14" s="277">
        <v>290</v>
      </c>
      <c r="AQ14" s="278">
        <v>1839</v>
      </c>
      <c r="AR14" s="279">
        <v>-84.2</v>
      </c>
    </row>
    <row r="15" spans="1:46" ht="13.5" customHeight="1" x14ac:dyDescent="0.25">
      <c r="A15" s="259"/>
      <c r="AK15" s="1132" t="s">
        <v>491</v>
      </c>
      <c r="AL15" s="1133"/>
      <c r="AM15" s="1133"/>
      <c r="AN15" s="1134"/>
      <c r="AO15" s="277">
        <v>-120334</v>
      </c>
      <c r="AP15" s="277">
        <v>-4898</v>
      </c>
      <c r="AQ15" s="278">
        <v>-5426</v>
      </c>
      <c r="AR15" s="279">
        <v>-9.6999999999999993</v>
      </c>
    </row>
    <row r="16" spans="1:46" ht="12.75" x14ac:dyDescent="0.25">
      <c r="A16" s="259"/>
      <c r="AK16" s="1132" t="s">
        <v>176</v>
      </c>
      <c r="AL16" s="1133"/>
      <c r="AM16" s="1133"/>
      <c r="AN16" s="1134"/>
      <c r="AO16" s="277">
        <v>2558271</v>
      </c>
      <c r="AP16" s="277">
        <v>104126</v>
      </c>
      <c r="AQ16" s="278">
        <v>99756</v>
      </c>
      <c r="AR16" s="279">
        <v>4.4000000000000004</v>
      </c>
    </row>
    <row r="17" spans="1:46" ht="12.75" x14ac:dyDescent="0.25">
      <c r="A17" s="259"/>
    </row>
    <row r="18" spans="1:46" ht="12.75" x14ac:dyDescent="0.25">
      <c r="A18" s="259"/>
      <c r="AQ18" s="280"/>
      <c r="AR18" s="280"/>
    </row>
    <row r="19" spans="1:46" ht="12.75" x14ac:dyDescent="0.25">
      <c r="A19" s="259"/>
      <c r="AK19" s="255" t="s">
        <v>492</v>
      </c>
    </row>
    <row r="20" spans="1:46" ht="12.75" x14ac:dyDescent="0.25">
      <c r="A20" s="259"/>
      <c r="AK20" s="281"/>
      <c r="AL20" s="282"/>
      <c r="AM20" s="282"/>
      <c r="AN20" s="283"/>
      <c r="AO20" s="284" t="s">
        <v>493</v>
      </c>
      <c r="AP20" s="285" t="s">
        <v>494</v>
      </c>
      <c r="AQ20" s="286" t="s">
        <v>495</v>
      </c>
      <c r="AR20" s="287"/>
    </row>
    <row r="21" spans="1:46" s="260" customFormat="1" ht="12.75" x14ac:dyDescent="0.25">
      <c r="A21" s="288"/>
      <c r="AK21" s="1135" t="s">
        <v>496</v>
      </c>
      <c r="AL21" s="1136"/>
      <c r="AM21" s="1136"/>
      <c r="AN21" s="1137"/>
      <c r="AO21" s="289">
        <v>7.73</v>
      </c>
      <c r="AP21" s="290">
        <v>9.01</v>
      </c>
      <c r="AQ21" s="291">
        <v>-1.28</v>
      </c>
      <c r="AS21" s="292"/>
      <c r="AT21" s="288"/>
    </row>
    <row r="22" spans="1:46" s="260" customFormat="1" ht="12.75" x14ac:dyDescent="0.25">
      <c r="A22" s="288"/>
      <c r="AK22" s="1135" t="s">
        <v>497</v>
      </c>
      <c r="AL22" s="1136"/>
      <c r="AM22" s="1136"/>
      <c r="AN22" s="1137"/>
      <c r="AO22" s="293">
        <v>94.4</v>
      </c>
      <c r="AP22" s="294">
        <v>97.5</v>
      </c>
      <c r="AQ22" s="295">
        <v>-3.1</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26" t="s">
        <v>498</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2.75" x14ac:dyDescent="0.25">
      <c r="A27" s="300"/>
      <c r="AS27" s="255"/>
      <c r="AT27" s="255"/>
    </row>
    <row r="28" spans="1:46" ht="16.149999999999999" x14ac:dyDescent="0.2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500</v>
      </c>
      <c r="AL29" s="260"/>
      <c r="AM29" s="260"/>
      <c r="AN29" s="260"/>
      <c r="AS29" s="302"/>
    </row>
    <row r="30" spans="1:46" ht="13.5" customHeight="1" x14ac:dyDescent="0.25">
      <c r="A30" s="259"/>
      <c r="AK30" s="262"/>
      <c r="AL30" s="263"/>
      <c r="AM30" s="263"/>
      <c r="AN30" s="264"/>
      <c r="AO30" s="1127" t="s">
        <v>479</v>
      </c>
      <c r="AP30" s="265"/>
      <c r="AQ30" s="266" t="s">
        <v>480</v>
      </c>
      <c r="AR30" s="267"/>
    </row>
    <row r="31" spans="1:46" ht="12.75" x14ac:dyDescent="0.25">
      <c r="A31" s="259"/>
      <c r="AK31" s="268"/>
      <c r="AL31" s="269"/>
      <c r="AM31" s="269"/>
      <c r="AN31" s="270"/>
      <c r="AO31" s="1128"/>
      <c r="AP31" s="271" t="s">
        <v>481</v>
      </c>
      <c r="AQ31" s="272" t="s">
        <v>482</v>
      </c>
      <c r="AR31" s="273" t="s">
        <v>483</v>
      </c>
    </row>
    <row r="32" spans="1:46" ht="27" customHeight="1" x14ac:dyDescent="0.25">
      <c r="A32" s="259"/>
      <c r="AK32" s="1143" t="s">
        <v>501</v>
      </c>
      <c r="AL32" s="1144"/>
      <c r="AM32" s="1144"/>
      <c r="AN32" s="1145"/>
      <c r="AO32" s="303">
        <v>913934</v>
      </c>
      <c r="AP32" s="303">
        <v>37199</v>
      </c>
      <c r="AQ32" s="304">
        <v>56025</v>
      </c>
      <c r="AR32" s="305">
        <v>-33.6</v>
      </c>
    </row>
    <row r="33" spans="1:46" ht="13.5" customHeight="1" x14ac:dyDescent="0.25">
      <c r="A33" s="259"/>
      <c r="AK33" s="1143" t="s">
        <v>502</v>
      </c>
      <c r="AL33" s="1144"/>
      <c r="AM33" s="1144"/>
      <c r="AN33" s="1145"/>
      <c r="AO33" s="303" t="s">
        <v>487</v>
      </c>
      <c r="AP33" s="303" t="s">
        <v>487</v>
      </c>
      <c r="AQ33" s="304" t="s">
        <v>487</v>
      </c>
      <c r="AR33" s="305" t="s">
        <v>487</v>
      </c>
    </row>
    <row r="34" spans="1:46" ht="27" customHeight="1" x14ac:dyDescent="0.25">
      <c r="A34" s="259"/>
      <c r="AK34" s="1143" t="s">
        <v>503</v>
      </c>
      <c r="AL34" s="1144"/>
      <c r="AM34" s="1144"/>
      <c r="AN34" s="1145"/>
      <c r="AO34" s="303" t="s">
        <v>487</v>
      </c>
      <c r="AP34" s="303" t="s">
        <v>487</v>
      </c>
      <c r="AQ34" s="304" t="s">
        <v>487</v>
      </c>
      <c r="AR34" s="305" t="s">
        <v>487</v>
      </c>
    </row>
    <row r="35" spans="1:46" ht="27" customHeight="1" x14ac:dyDescent="0.25">
      <c r="A35" s="259"/>
      <c r="AK35" s="1143" t="s">
        <v>504</v>
      </c>
      <c r="AL35" s="1144"/>
      <c r="AM35" s="1144"/>
      <c r="AN35" s="1145"/>
      <c r="AO35" s="303">
        <v>720033</v>
      </c>
      <c r="AP35" s="303">
        <v>29307</v>
      </c>
      <c r="AQ35" s="304">
        <v>18604</v>
      </c>
      <c r="AR35" s="305">
        <v>57.5</v>
      </c>
    </row>
    <row r="36" spans="1:46" ht="27" customHeight="1" x14ac:dyDescent="0.25">
      <c r="A36" s="259"/>
      <c r="AK36" s="1143" t="s">
        <v>505</v>
      </c>
      <c r="AL36" s="1144"/>
      <c r="AM36" s="1144"/>
      <c r="AN36" s="1145"/>
      <c r="AO36" s="303">
        <v>28600</v>
      </c>
      <c r="AP36" s="303">
        <v>1164</v>
      </c>
      <c r="AQ36" s="304">
        <v>2667</v>
      </c>
      <c r="AR36" s="305">
        <v>-56.4</v>
      </c>
    </row>
    <row r="37" spans="1:46" ht="13.5" customHeight="1" x14ac:dyDescent="0.25">
      <c r="A37" s="259"/>
      <c r="AK37" s="1143" t="s">
        <v>506</v>
      </c>
      <c r="AL37" s="1144"/>
      <c r="AM37" s="1144"/>
      <c r="AN37" s="1145"/>
      <c r="AO37" s="303">
        <v>62363</v>
      </c>
      <c r="AP37" s="303">
        <v>2538</v>
      </c>
      <c r="AQ37" s="304">
        <v>441</v>
      </c>
      <c r="AR37" s="305">
        <v>475.5</v>
      </c>
    </row>
    <row r="38" spans="1:46" ht="27" customHeight="1" x14ac:dyDescent="0.25">
      <c r="A38" s="259"/>
      <c r="AK38" s="1146" t="s">
        <v>507</v>
      </c>
      <c r="AL38" s="1147"/>
      <c r="AM38" s="1147"/>
      <c r="AN38" s="1148"/>
      <c r="AO38" s="306" t="s">
        <v>487</v>
      </c>
      <c r="AP38" s="306" t="s">
        <v>487</v>
      </c>
      <c r="AQ38" s="307">
        <v>6</v>
      </c>
      <c r="AR38" s="295" t="s">
        <v>487</v>
      </c>
      <c r="AS38" s="302"/>
    </row>
    <row r="39" spans="1:46" ht="12.75" x14ac:dyDescent="0.25">
      <c r="A39" s="259"/>
      <c r="AK39" s="1146" t="s">
        <v>508</v>
      </c>
      <c r="AL39" s="1147"/>
      <c r="AM39" s="1147"/>
      <c r="AN39" s="1148"/>
      <c r="AO39" s="303">
        <v>-108432</v>
      </c>
      <c r="AP39" s="303">
        <v>-4413</v>
      </c>
      <c r="AQ39" s="304">
        <v>-4261</v>
      </c>
      <c r="AR39" s="305">
        <v>3.6</v>
      </c>
      <c r="AS39" s="302"/>
    </row>
    <row r="40" spans="1:46" ht="27" customHeight="1" x14ac:dyDescent="0.25">
      <c r="A40" s="259"/>
      <c r="AK40" s="1143" t="s">
        <v>509</v>
      </c>
      <c r="AL40" s="1144"/>
      <c r="AM40" s="1144"/>
      <c r="AN40" s="1145"/>
      <c r="AO40" s="303">
        <v>-933661</v>
      </c>
      <c r="AP40" s="303">
        <v>-38002</v>
      </c>
      <c r="AQ40" s="304">
        <v>-49695</v>
      </c>
      <c r="AR40" s="305">
        <v>-23.5</v>
      </c>
      <c r="AS40" s="302"/>
    </row>
    <row r="41" spans="1:46" ht="12.75" x14ac:dyDescent="0.25">
      <c r="A41" s="259"/>
      <c r="AK41" s="1149" t="s">
        <v>286</v>
      </c>
      <c r="AL41" s="1150"/>
      <c r="AM41" s="1150"/>
      <c r="AN41" s="1151"/>
      <c r="AO41" s="303">
        <v>682837</v>
      </c>
      <c r="AP41" s="303">
        <v>27793</v>
      </c>
      <c r="AQ41" s="304">
        <v>23786</v>
      </c>
      <c r="AR41" s="305">
        <v>16.8</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510</v>
      </c>
    </row>
    <row r="48" spans="1:46" ht="12.75" x14ac:dyDescent="0.25">
      <c r="A48" s="259"/>
      <c r="AK48" s="313" t="s">
        <v>511</v>
      </c>
      <c r="AL48" s="313"/>
      <c r="AM48" s="313"/>
      <c r="AN48" s="313"/>
      <c r="AO48" s="313"/>
      <c r="AP48" s="313"/>
      <c r="AQ48" s="314"/>
      <c r="AR48" s="313"/>
    </row>
    <row r="49" spans="1:44" ht="13.5" customHeight="1" x14ac:dyDescent="0.25">
      <c r="A49" s="259"/>
      <c r="AK49" s="315"/>
      <c r="AL49" s="316"/>
      <c r="AM49" s="1138" t="s">
        <v>479</v>
      </c>
      <c r="AN49" s="1140" t="s">
        <v>512</v>
      </c>
      <c r="AO49" s="1141"/>
      <c r="AP49" s="1141"/>
      <c r="AQ49" s="1141"/>
      <c r="AR49" s="1142"/>
    </row>
    <row r="50" spans="1:44" ht="12.75" x14ac:dyDescent="0.25">
      <c r="A50" s="259"/>
      <c r="AK50" s="317"/>
      <c r="AL50" s="318"/>
      <c r="AM50" s="1139"/>
      <c r="AN50" s="319" t="s">
        <v>513</v>
      </c>
      <c r="AO50" s="320" t="s">
        <v>514</v>
      </c>
      <c r="AP50" s="321" t="s">
        <v>515</v>
      </c>
      <c r="AQ50" s="322" t="s">
        <v>516</v>
      </c>
      <c r="AR50" s="323" t="s">
        <v>517</v>
      </c>
    </row>
    <row r="51" spans="1:44" ht="12.75" x14ac:dyDescent="0.25">
      <c r="A51" s="259"/>
      <c r="AK51" s="315" t="s">
        <v>518</v>
      </c>
      <c r="AL51" s="316"/>
      <c r="AM51" s="324">
        <v>756405</v>
      </c>
      <c r="AN51" s="325">
        <v>28312</v>
      </c>
      <c r="AO51" s="326">
        <v>-13.7</v>
      </c>
      <c r="AP51" s="327">
        <v>74581</v>
      </c>
      <c r="AQ51" s="328">
        <v>7</v>
      </c>
      <c r="AR51" s="329">
        <v>-20.7</v>
      </c>
    </row>
    <row r="52" spans="1:44" ht="12.75" x14ac:dyDescent="0.25">
      <c r="A52" s="259"/>
      <c r="AK52" s="330"/>
      <c r="AL52" s="331" t="s">
        <v>519</v>
      </c>
      <c r="AM52" s="332">
        <v>407045</v>
      </c>
      <c r="AN52" s="333">
        <v>15235</v>
      </c>
      <c r="AO52" s="334">
        <v>29.6</v>
      </c>
      <c r="AP52" s="335">
        <v>41563</v>
      </c>
      <c r="AQ52" s="336">
        <v>6.8</v>
      </c>
      <c r="AR52" s="337">
        <v>22.8</v>
      </c>
    </row>
    <row r="53" spans="1:44" ht="12.75" x14ac:dyDescent="0.25">
      <c r="A53" s="259"/>
      <c r="AK53" s="315" t="s">
        <v>520</v>
      </c>
      <c r="AL53" s="316"/>
      <c r="AM53" s="324">
        <v>722165</v>
      </c>
      <c r="AN53" s="325">
        <v>27630</v>
      </c>
      <c r="AO53" s="326">
        <v>-2.4</v>
      </c>
      <c r="AP53" s="327">
        <v>76347</v>
      </c>
      <c r="AQ53" s="328">
        <v>2.4</v>
      </c>
      <c r="AR53" s="329">
        <v>-4.8</v>
      </c>
    </row>
    <row r="54" spans="1:44" ht="12.75" x14ac:dyDescent="0.25">
      <c r="A54" s="259"/>
      <c r="AK54" s="330"/>
      <c r="AL54" s="331" t="s">
        <v>519</v>
      </c>
      <c r="AM54" s="332">
        <v>490128</v>
      </c>
      <c r="AN54" s="333">
        <v>18752</v>
      </c>
      <c r="AO54" s="334">
        <v>23.1</v>
      </c>
      <c r="AP54" s="335">
        <v>41762</v>
      </c>
      <c r="AQ54" s="336">
        <v>0.5</v>
      </c>
      <c r="AR54" s="337">
        <v>22.6</v>
      </c>
    </row>
    <row r="55" spans="1:44" ht="12.75" x14ac:dyDescent="0.25">
      <c r="A55" s="259"/>
      <c r="AK55" s="315" t="s">
        <v>521</v>
      </c>
      <c r="AL55" s="316"/>
      <c r="AM55" s="324">
        <v>831497</v>
      </c>
      <c r="AN55" s="325">
        <v>32449</v>
      </c>
      <c r="AO55" s="326">
        <v>17.399999999999999</v>
      </c>
      <c r="AP55" s="327">
        <v>69604</v>
      </c>
      <c r="AQ55" s="328">
        <v>-8.8000000000000007</v>
      </c>
      <c r="AR55" s="329">
        <v>26.2</v>
      </c>
    </row>
    <row r="56" spans="1:44" ht="12.75" x14ac:dyDescent="0.25">
      <c r="A56" s="259"/>
      <c r="AK56" s="330"/>
      <c r="AL56" s="331" t="s">
        <v>519</v>
      </c>
      <c r="AM56" s="332">
        <v>588073</v>
      </c>
      <c r="AN56" s="333">
        <v>22949</v>
      </c>
      <c r="AO56" s="334">
        <v>22.4</v>
      </c>
      <c r="AP56" s="335">
        <v>36247</v>
      </c>
      <c r="AQ56" s="336">
        <v>-13.2</v>
      </c>
      <c r="AR56" s="337">
        <v>35.6</v>
      </c>
    </row>
    <row r="57" spans="1:44" ht="12.75" x14ac:dyDescent="0.25">
      <c r="A57" s="259"/>
      <c r="AK57" s="315" t="s">
        <v>522</v>
      </c>
      <c r="AL57" s="316"/>
      <c r="AM57" s="324">
        <v>1326279</v>
      </c>
      <c r="AN57" s="325">
        <v>52941</v>
      </c>
      <c r="AO57" s="326">
        <v>63.2</v>
      </c>
      <c r="AP57" s="327">
        <v>68410</v>
      </c>
      <c r="AQ57" s="328">
        <v>-1.7</v>
      </c>
      <c r="AR57" s="329">
        <v>64.900000000000006</v>
      </c>
    </row>
    <row r="58" spans="1:44" ht="12.75" x14ac:dyDescent="0.25">
      <c r="A58" s="259"/>
      <c r="AK58" s="330"/>
      <c r="AL58" s="331" t="s">
        <v>519</v>
      </c>
      <c r="AM58" s="332">
        <v>1024791</v>
      </c>
      <c r="AN58" s="333">
        <v>40907</v>
      </c>
      <c r="AO58" s="334">
        <v>78.3</v>
      </c>
      <c r="AP58" s="335">
        <v>35086</v>
      </c>
      <c r="AQ58" s="336">
        <v>-3.2</v>
      </c>
      <c r="AR58" s="337">
        <v>81.5</v>
      </c>
    </row>
    <row r="59" spans="1:44" ht="12.75" x14ac:dyDescent="0.25">
      <c r="A59" s="259"/>
      <c r="AK59" s="315" t="s">
        <v>523</v>
      </c>
      <c r="AL59" s="316"/>
      <c r="AM59" s="324">
        <v>1234370</v>
      </c>
      <c r="AN59" s="325">
        <v>50241</v>
      </c>
      <c r="AO59" s="326">
        <v>-5.0999999999999996</v>
      </c>
      <c r="AP59" s="327">
        <v>73019</v>
      </c>
      <c r="AQ59" s="328">
        <v>6.7</v>
      </c>
      <c r="AR59" s="329">
        <v>-11.8</v>
      </c>
    </row>
    <row r="60" spans="1:44" ht="12.75" x14ac:dyDescent="0.25">
      <c r="A60" s="259"/>
      <c r="AK60" s="330"/>
      <c r="AL60" s="331" t="s">
        <v>519</v>
      </c>
      <c r="AM60" s="332">
        <v>1044233</v>
      </c>
      <c r="AN60" s="333">
        <v>42502</v>
      </c>
      <c r="AO60" s="334">
        <v>3.9</v>
      </c>
      <c r="AP60" s="335">
        <v>39427</v>
      </c>
      <c r="AQ60" s="336">
        <v>12.4</v>
      </c>
      <c r="AR60" s="337">
        <v>-8.5</v>
      </c>
    </row>
    <row r="61" spans="1:44" ht="12.75" x14ac:dyDescent="0.25">
      <c r="A61" s="259"/>
      <c r="AK61" s="315" t="s">
        <v>524</v>
      </c>
      <c r="AL61" s="338"/>
      <c r="AM61" s="324">
        <v>974143</v>
      </c>
      <c r="AN61" s="325">
        <v>38315</v>
      </c>
      <c r="AO61" s="326">
        <v>11.9</v>
      </c>
      <c r="AP61" s="327">
        <v>72392</v>
      </c>
      <c r="AQ61" s="339">
        <v>1.1000000000000001</v>
      </c>
      <c r="AR61" s="329">
        <v>10.8</v>
      </c>
    </row>
    <row r="62" spans="1:44" ht="12.75" x14ac:dyDescent="0.25">
      <c r="A62" s="259"/>
      <c r="AK62" s="330"/>
      <c r="AL62" s="331" t="s">
        <v>519</v>
      </c>
      <c r="AM62" s="332">
        <v>710854</v>
      </c>
      <c r="AN62" s="333">
        <v>28069</v>
      </c>
      <c r="AO62" s="334">
        <v>31.5</v>
      </c>
      <c r="AP62" s="335">
        <v>38817</v>
      </c>
      <c r="AQ62" s="336">
        <v>0.7</v>
      </c>
      <c r="AR62" s="337">
        <v>30.8</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MsjlbNpnWp5PVG90nMPu9W92JjEwQqkAcaJnRzE05Xqv89kvKtajXAliptDJijTR6xH9NzPUYXWgSgqhfK2R0A==" saltValue="q5JXn4ug+LHjtSwo3vQ1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476</v>
      </c>
    </row>
    <row r="121" spans="125:125" ht="13.5" hidden="1" customHeight="1" x14ac:dyDescent="0.25">
      <c r="DU121" s="253"/>
    </row>
  </sheetData>
  <sheetProtection algorithmName="SHA-512" hashValue="1iqqFL9tuYV+rWaIlUmIqUIKtvBAeLRoN682zF2SNmW4NsJUIv3+J4JuAf6dA4gC1QTf2oGvGmdVlAa++s7P3w==" saltValue="bZFkeWCcLluE7sxFV5d3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476</v>
      </c>
    </row>
  </sheetData>
  <sheetProtection algorithmName="SHA-512" hashValue="XBcAEv+SKfg1fYUeFz/rA6McK+Tpn1/pGBZsZq7VJBkXkgS7LSKPB0z9gZQ0+k21oKOAE2UVOPDtUET683T/Cg==" saltValue="ypIGc8hr7mj1NX3+0kRf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AY74" sqref="AY74"/>
    </sheetView>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526</v>
      </c>
      <c r="G46" s="8" t="s">
        <v>527</v>
      </c>
      <c r="H46" s="8" t="s">
        <v>528</v>
      </c>
      <c r="I46" s="8" t="s">
        <v>529</v>
      </c>
      <c r="J46" s="9" t="s">
        <v>530</v>
      </c>
    </row>
    <row r="47" spans="2:10" ht="57.75" customHeight="1" x14ac:dyDescent="0.25">
      <c r="B47" s="10"/>
      <c r="C47" s="1152" t="s">
        <v>3</v>
      </c>
      <c r="D47" s="1152"/>
      <c r="E47" s="1153"/>
      <c r="F47" s="11">
        <v>0.19</v>
      </c>
      <c r="G47" s="12">
        <v>1</v>
      </c>
      <c r="H47" s="12">
        <v>5.45</v>
      </c>
      <c r="I47" s="12">
        <v>14.53</v>
      </c>
      <c r="J47" s="13">
        <v>17.47</v>
      </c>
    </row>
    <row r="48" spans="2:10" ht="57.75" customHeight="1" x14ac:dyDescent="0.25">
      <c r="B48" s="14"/>
      <c r="C48" s="1154" t="s">
        <v>4</v>
      </c>
      <c r="D48" s="1154"/>
      <c r="E48" s="1155"/>
      <c r="F48" s="15">
        <v>1.54</v>
      </c>
      <c r="G48" s="16">
        <v>7.56</v>
      </c>
      <c r="H48" s="16">
        <v>13.43</v>
      </c>
      <c r="I48" s="16">
        <v>8.56</v>
      </c>
      <c r="J48" s="17">
        <v>8.23</v>
      </c>
    </row>
    <row r="49" spans="2:10" ht="57.75" customHeight="1" thickBot="1" x14ac:dyDescent="0.3">
      <c r="B49" s="18"/>
      <c r="C49" s="1156" t="s">
        <v>5</v>
      </c>
      <c r="D49" s="1156"/>
      <c r="E49" s="1157"/>
      <c r="F49" s="19">
        <v>1.2</v>
      </c>
      <c r="G49" s="20">
        <v>6.89</v>
      </c>
      <c r="H49" s="20">
        <v>10.72</v>
      </c>
      <c r="I49" s="20">
        <v>3.7</v>
      </c>
      <c r="J49" s="21">
        <v>2.57</v>
      </c>
    </row>
    <row r="50" spans="2:10" ht="12.75" x14ac:dyDescent="0.25"/>
  </sheetData>
  <sheetProtection algorithmName="SHA-512" hashValue="gSu48OADdr/SXFFuc8P5PpRpzx4ZcMwbc1F0VLNu9C8HxGth6S/xd/YBQyFrQPhpRnkUYqmy4JP6xqWkYsMasw==" saltValue="Vr35wzHgS7aK79qw5x9w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2025-03-17T05:16:14Z</cp:lastPrinted>
  <dcterms:created xsi:type="dcterms:W3CDTF">2025-02-19T02:05:35Z</dcterms:created>
  <dcterms:modified xsi:type="dcterms:W3CDTF">2025-10-02T08:54:52Z</dcterms:modified>
  <cp:category/>
</cp:coreProperties>
</file>