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K:\Soumusyo\202101300000\share\02_財政班　財政担当\R06\I_市町村財政の状況\d_財政状況資料集\04_2回目・地方公会計関係\05_県→総務省_2回目\02_県ホームページ公表\掲載資料\"/>
    </mc:Choice>
  </mc:AlternateContent>
  <xr:revisionPtr revIDLastSave="0" documentId="13_ncr:1_{6214E2AD-14B3-4160-9BF0-877A8BF95C0D}" xr6:coauthVersionLast="47" xr6:coauthVersionMax="47" xr10:uidLastSave="{00000000-0000-0000-0000-000000000000}"/>
  <bookViews>
    <workbookView xWindow="-28898" yWindow="-2557" windowWidth="28996" windowHeight="15675" tabRatio="82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Q102" i="12" l="1"/>
  <c r="DL102" i="12"/>
  <c r="DG102" i="12"/>
  <c r="DB102" i="12"/>
  <c r="CW102" i="12"/>
  <c r="CR102" i="12"/>
  <c r="AU88" i="12"/>
  <c r="AP88" i="12"/>
  <c r="AF88" i="12"/>
  <c r="AU63" i="12"/>
  <c r="AP63" i="12"/>
  <c r="AP23" i="12" l="1"/>
  <c r="AA23" i="12"/>
  <c r="V23" i="12"/>
  <c r="Q23" i="12"/>
  <c r="BG34" i="10" l="1"/>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BE42" i="10"/>
  <c r="AM42" i="10"/>
  <c r="U42" i="10"/>
  <c r="C42" i="10"/>
  <c r="BE41" i="10"/>
  <c r="AM41" i="10"/>
  <c r="U41" i="10"/>
  <c r="C41" i="10"/>
  <c r="BE40" i="10"/>
  <c r="AM40" i="10"/>
  <c r="U40" i="10"/>
  <c r="C40" i="10"/>
  <c r="BE39" i="10"/>
  <c r="AM39" i="10"/>
  <c r="U39" i="10"/>
  <c r="C39" i="10"/>
  <c r="BE38" i="10"/>
  <c r="AM38" i="10"/>
  <c r="C38" i="10"/>
  <c r="BE37" i="10"/>
  <c r="AM37" i="10"/>
  <c r="C37" i="10"/>
  <c r="BE36" i="10"/>
  <c r="C36" i="10"/>
  <c r="BE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U38" i="10" s="1"/>
  <c r="AM34" i="10"/>
  <c r="AM35" i="10" s="1"/>
  <c r="AM36" i="10" s="1"/>
  <c r="BW34" i="10" l="1"/>
  <c r="BW35" i="10" s="1"/>
  <c r="BW36" i="10" s="1"/>
  <c r="BW37" i="10" s="1"/>
  <c r="BW38" i="10" s="1"/>
  <c r="BW39" i="10" s="1"/>
  <c r="BW40" i="10" s="1"/>
  <c r="BW41" i="10" s="1"/>
  <c r="BW42" i="10" s="1"/>
  <c r="BW43" i="10" s="1"/>
  <c r="BE34" i="10"/>
  <c r="CO34" i="10" s="1"/>
  <c r="CO35" i="10" s="1"/>
  <c r="CO36" i="10" s="1"/>
  <c r="CO37" i="10" s="1"/>
  <c r="CO38" i="10" s="1"/>
  <c r="CO39" i="10" s="1"/>
  <c r="CO40" i="10" s="1"/>
  <c r="CO41" i="10" s="1"/>
  <c r="CO42" i="10" s="1"/>
</calcChain>
</file>

<file path=xl/sharedStrings.xml><?xml version="1.0" encoding="utf-8"?>
<sst xmlns="http://schemas.openxmlformats.org/spreadsheetml/2006/main" count="1109" uniqueCount="590">
  <si>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</si>
  <si>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</si>
  <si>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</si>
  <si>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</si>
  <si>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</si>
  <si>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</si>
  <si>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</si>
  <si>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</si>
  <si>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</si>
  <si>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</si>
  <si>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</si>
  <si>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</si>
  <si>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</si>
  <si>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</si>
  <si>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</si>
  <si>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</si>
  <si>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</si>
  <si>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</si>
  <si>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</si>
  <si>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</si>
  <si>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</si>
  <si>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</si>
  <si>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</si>
  <si>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</si>
  <si>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</si>
  <si>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</si>
  <si>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</si>
  <si>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</si>
  <si>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</si>
  <si>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</si>
  <si>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</si>
  <si>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</si>
  <si>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</si>
  <si>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</si>
  <si>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</si>
  <si>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</si>
  <si>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</si>
  <si>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</si>
  <si>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</si>
  <si>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</si>
  <si>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</si>
  <si>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</si>
  <si>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</si>
  <si>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</si>
  <si>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</si>
  <si>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</si>
  <si>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</si>
  <si>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</si>
  <si>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</si>
  <si>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</si>
  <si>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</si>
  <si>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</si>
  <si>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</si>
  <si>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</si>
  <si>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</si>
  <si>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</si>
  <si>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</si>
  <si>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</si>
  <si>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</si>
  <si>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</si>
  <si>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</si>
  <si>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</si>
  <si>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</si>
  <si>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</si>
  <si>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</si>
  <si>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</si>
  <si>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</si>
  <si>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</si>
  <si>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</si>
  <si>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</si>
  <si>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</si>
  <si>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</si>
  <si>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</si>
  <si>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</si>
  <si>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</si>
  <si>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</si>
  <si>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</si>
  <si>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</si>
  <si>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</si>
  <si>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</si>
  <si>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</si>
  <si>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</si>
  <si>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</si>
  <si>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</si>
  <si>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</si>
  <si>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</si>
  <si>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</si>
  <si>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</si>
  <si>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</si>
  <si>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</si>
  <si>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</si>
  <si>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</si>
  <si>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</si>
  <si>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</si>
  <si>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十日町市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</si>
  <si>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</si>
  <si>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</si>
  <si>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</si>
  <si>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</si>
  <si>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</si>
  <si>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</si>
  <si>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</si>
  <si>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</si>
  <si>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</si>
  <si>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</si>
  <si>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</si>
  <si>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</si>
  <si>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</si>
  <si>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</si>
  <si>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</si>
  <si>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</si>
  <si>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</si>
  <si>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</si>
  <si>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</si>
  <si>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</si>
  <si>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</si>
  <si>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</si>
  <si>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</si>
  <si>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</si>
  <si>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</si>
  <si>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</si>
  <si>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</si>
  <si>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</si>
  <si>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</si>
  <si>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</si>
  <si>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</si>
  <si>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</si>
  <si>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</si>
  <si>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</si>
  <si>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</si>
  <si>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</si>
  <si>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</si>
  <si>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</si>
  <si>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</si>
  <si>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</si>
  <si>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</si>
  <si>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</si>
  <si>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</si>
  <si>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</si>
  <si>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</si>
  <si>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</si>
  <si>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</si>
  <si>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6"/>
  </si>
  <si>
    <t>うち日本人(％)</t>
    <phoneticPr fontId="5"/>
  </si>
  <si>
    <t>-2.2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</si>
  <si>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</si>
  <si>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</si>
  <si>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</si>
  <si>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</si>
  <si>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</si>
  <si>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</si>
  <si>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</si>
  <si>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</si>
  <si>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</si>
  <si>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</si>
  <si>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</si>
  <si>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</si>
  <si>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</si>
  <si>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</si>
  <si>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</si>
  <si>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</si>
  <si>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</si>
  <si>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</si>
  <si>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</si>
  <si>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</si>
  <si>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</si>
  <si>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</si>
  <si>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</si>
  <si>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</si>
  <si>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</si>
  <si>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</si>
  <si>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</si>
  <si>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</si>
  <si>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</si>
  <si>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</si>
  <si>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</si>
  <si>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</si>
  <si>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</si>
  <si>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</si>
  <si>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</si>
  <si>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</si>
  <si>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</si>
  <si>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</si>
  <si>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</si>
  <si>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</si>
  <si>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</si>
  <si>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</si>
  <si>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</si>
  <si>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</si>
  <si>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</si>
  <si>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</si>
  <si>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</si>
  <si>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</si>
  <si>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</si>
  <si>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</si>
  <si>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</si>
  <si>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</si>
  <si>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</si>
  <si>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</si>
  <si>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</si>
  <si>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</si>
  <si>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</si>
  <si>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</si>
  <si>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新潟県十日町市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</si>
  <si>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</si>
  <si>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</si>
  <si>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</si>
  <si>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</si>
  <si>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</si>
  <si>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</si>
  <si>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</si>
  <si>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</si>
  <si>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</si>
  <si>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</si>
  <si>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</si>
  <si>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</si>
  <si>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</si>
  <si>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</si>
  <si>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</si>
  <si>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</si>
  <si>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</si>
  <si>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</si>
  <si>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</si>
  <si>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</si>
  <si>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</si>
  <si>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</si>
  <si>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</si>
  <si>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</si>
  <si>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</si>
  <si>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</si>
  <si>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</si>
  <si>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</si>
  <si>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</si>
  <si>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</si>
  <si>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</si>
  <si>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</si>
  <si>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</si>
  <si>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</si>
  <si>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</si>
  <si>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</si>
  <si>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</si>
  <si>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</si>
  <si>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</si>
  <si>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</si>
  <si>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</si>
  <si>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</si>
  <si>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</si>
  <si>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</si>
  <si>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</si>
  <si>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</si>
  <si>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</si>
  <si>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</si>
  <si>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</si>
  <si>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</si>
  <si>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</si>
  <si>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</si>
  <si>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</si>
  <si>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</si>
  <si>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</si>
  <si>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</si>
  <si>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</si>
  <si>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</si>
  <si>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</si>
  <si>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</si>
  <si>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</si>
  <si>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</si>
  <si>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</si>
  <si>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</si>
  <si>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</si>
  <si>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</si>
  <si>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</si>
  <si>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</si>
  <si>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</si>
  <si>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</si>
  <si>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</si>
  <si>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</si>
  <si>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</si>
  <si>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</si>
  <si>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</si>
  <si>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</si>
  <si>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</si>
  <si>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</si>
  <si>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</si>
  <si>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</si>
  <si>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</si>
  <si>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</si>
  <si>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</si>
  <si>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</si>
  <si>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</si>
  <si>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</si>
  <si>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</si>
  <si>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</si>
  <si>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</si>
  <si>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</si>
  <si>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</si>
  <si>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</si>
  <si>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</si>
  <si>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</si>
  <si>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</si>
  <si>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</si>
  <si>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</si>
  <si>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</si>
  <si>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</si>
  <si>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</si>
  <si>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</si>
  <si>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</si>
  <si>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</si>
  <si>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</si>
  <si>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</si>
  <si>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</si>
  <si>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</si>
  <si>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</si>
  <si>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</si>
  <si>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</si>
  <si>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</si>
  <si>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</si>
  <si>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</si>
  <si>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</si>
  <si>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</si>
  <si>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</si>
  <si>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</si>
  <si>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</si>
  <si>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</si>
  <si>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</si>
  <si>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</si>
  <si>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</si>
  <si>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</si>
  <si>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</si>
  <si>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</si>
  <si>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</si>
  <si>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</si>
  <si>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</si>
  <si>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</si>
  <si>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</si>
  <si>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</si>
  <si>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</si>
  <si>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</si>
  <si>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</si>
  <si>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</si>
  <si>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</si>
  <si>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</si>
  <si>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</si>
  <si>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</si>
  <si>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</si>
  <si>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</si>
  <si>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</si>
  <si>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</si>
  <si>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</si>
  <si>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</si>
  <si>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</si>
  <si>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</si>
  <si>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</si>
  <si>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</si>
  <si>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</si>
  <si>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新潟県十日町市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</si>
  <si>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</si>
  <si>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</si>
  <si>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</si>
  <si>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</si>
  <si>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</si>
  <si>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</si>
  <si>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</si>
  <si>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</si>
  <si>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</si>
  <si>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</si>
  <si>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</si>
  <si>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</si>
  <si>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</si>
  <si>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</si>
  <si>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</si>
  <si>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</si>
  <si>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</si>
  <si>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</si>
  <si>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</si>
  <si>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</si>
  <si>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</si>
  <si>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</si>
  <si>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</si>
  <si>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</si>
  <si>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</si>
  <si>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</si>
  <si>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</si>
  <si>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</si>
  <si>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</si>
  <si>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</si>
  <si>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</si>
  <si>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</si>
  <si>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</si>
  <si>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</si>
  <si>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</si>
  <si>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</si>
  <si>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</si>
  <si>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訪問看護事業特別会計</t>
    <phoneticPr fontId="5"/>
  </si>
  <si>
    <t>水道事業会計</t>
    <phoneticPr fontId="5"/>
  </si>
  <si>
    <t>法適用企業</t>
    <phoneticPr fontId="5"/>
  </si>
  <si>
    <t>簡易水道事業会計</t>
    <phoneticPr fontId="5"/>
  </si>
  <si>
    <t>下水道事業会計</t>
    <phoneticPr fontId="5"/>
  </si>
  <si>
    <t>松之山温泉配湯事業特別会計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</si>
  <si>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</si>
  <si>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</si>
  <si>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</si>
  <si>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</si>
  <si>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</si>
  <si>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</si>
  <si>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</si>
  <si>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</si>
  <si>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</si>
  <si>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</si>
  <si>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</si>
  <si>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</si>
  <si>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</si>
  <si>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</si>
  <si>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</si>
  <si>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</si>
  <si>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</si>
  <si>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</si>
  <si>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</si>
  <si>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</si>
  <si>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</si>
  <si>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</si>
  <si>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</si>
  <si>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</si>
  <si>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</si>
  <si>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</si>
  <si>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</si>
  <si>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</si>
  <si>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</si>
  <si>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</si>
  <si>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</si>
  <si>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</si>
  <si>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</si>
  <si>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</si>
  <si>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</si>
  <si>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</si>
  <si>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</si>
  <si>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</si>
  <si>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</si>
  <si>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</si>
  <si>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</si>
  <si>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</si>
  <si>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</si>
  <si>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</si>
  <si>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</si>
  <si>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</si>
  <si>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</si>
  <si>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</si>
  <si>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</si>
  <si>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</si>
  <si>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</si>
  <si>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</si>
  <si>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</si>
  <si>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</si>
  <si>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</si>
  <si>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</si>
  <si>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</si>
  <si>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</si>
  <si>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</si>
  <si>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</si>
  <si>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</si>
  <si>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</si>
  <si>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</si>
  <si>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</si>
  <si>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</si>
  <si>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</si>
  <si>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</si>
  <si>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</si>
  <si>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</si>
  <si>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</si>
  <si>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</si>
  <si>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</si>
  <si>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</si>
  <si>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</si>
  <si>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</si>
  <si>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</si>
  <si>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</si>
  <si>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</si>
  <si>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</si>
  <si>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</si>
  <si>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</si>
  <si>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</si>
  <si>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</si>
  <si>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</si>
  <si>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</si>
  <si>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</si>
  <si>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</si>
  <si>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</si>
  <si>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</si>
  <si>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</si>
  <si>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</si>
  <si>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</si>
  <si>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</si>
  <si>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</si>
  <si>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</si>
  <si>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</si>
  <si>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</si>
  <si>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</si>
  <si>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</si>
  <si>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</si>
  <si>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</si>
  <si>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</si>
  <si>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</si>
  <si>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</si>
  <si>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</si>
  <si>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</si>
  <si>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</si>
  <si>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</si>
  <si>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</si>
  <si>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</si>
  <si>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</si>
  <si>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</si>
  <si>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</si>
  <si>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</si>
  <si>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</si>
  <si>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</si>
  <si>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</si>
  <si>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</si>
  <si>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</si>
  <si>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</si>
  <si>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</si>
  <si>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</si>
  <si>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</si>
  <si>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</si>
  <si>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</si>
  <si>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</si>
  <si>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</si>
  <si>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</si>
  <si>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</si>
  <si>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</si>
  <si>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</si>
  <si>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</si>
  <si>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</si>
  <si>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</si>
  <si>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</si>
  <si>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</si>
  <si>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0.95</t>
  </si>
  <si>
    <t>▲ 0.98</t>
  </si>
  <si>
    <t>一般会計</t>
  </si>
  <si>
    <t>水道事業会計</t>
  </si>
  <si>
    <t>簡易水道事業会計</t>
  </si>
  <si>
    <t>下水道事業会計</t>
  </si>
  <si>
    <t>介護保険特別会計</t>
  </si>
  <si>
    <t>国民健康保険特別会計（事業勘定）</t>
  </si>
  <si>
    <t>国民健康保険特別会計（直診勘定）</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</si>
  <si>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</si>
  <si>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</si>
  <si>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</si>
  <si>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</si>
  <si>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</si>
  <si>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</si>
  <si>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</si>
  <si>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</si>
  <si>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</si>
  <si>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津南地域衛生施設組合</t>
  </si>
  <si>
    <t>魚沼地区障害福祉組合</t>
  </si>
  <si>
    <t>十日町地域広域事務組合
　【一般会計】</t>
  </si>
  <si>
    <t>十日町地域広域事務組合
　【家畜指導診療所特別会計】</t>
  </si>
  <si>
    <t>新潟県市町村総合事務組合
　【一般会計】</t>
  </si>
  <si>
    <t>新潟県市町村総合事務組合
　【職員退職手当支給事業特別会計】</t>
  </si>
  <si>
    <t>新潟県市町村総合事務組合
　【消防団員等公務災害補償事業特別会計】</t>
  </si>
  <si>
    <t>新潟県市町村総合事務組合
　【消防賞じゅつ金支給事業特別会計】</t>
  </si>
  <si>
    <t>新潟県市町村総合事務組合
　【非常勤職員公務災害補償等特別会計】</t>
  </si>
  <si>
    <t>新潟県市町村総合事務組合
　【交通災害共済事業特別会計】</t>
  </si>
  <si>
    <t>新潟県後期高齢者医療広域連合
　【一般会計】</t>
  </si>
  <si>
    <t>新潟県後期高齢者医療広域連合
　【後期高齢者医療特別会計】</t>
  </si>
  <si>
    <t>当間高原開発</t>
    <rPh sb="0" eb="2">
      <t>アテマ</t>
    </rPh>
    <rPh sb="2" eb="6">
      <t>コウゲンカイハツ</t>
    </rPh>
    <phoneticPr fontId="2"/>
  </si>
  <si>
    <t>オスポック</t>
    <phoneticPr fontId="2"/>
  </si>
  <si>
    <t>まちづくり川西</t>
    <rPh sb="5" eb="7">
      <t>カワニシ</t>
    </rPh>
    <phoneticPr fontId="2"/>
  </si>
  <si>
    <t>中里地域開発</t>
    <rPh sb="0" eb="2">
      <t>ナカサト</t>
    </rPh>
    <rPh sb="2" eb="6">
      <t>チイキカイハツ</t>
    </rPh>
    <phoneticPr fontId="2"/>
  </si>
  <si>
    <t>なかさと</t>
    <phoneticPr fontId="2"/>
  </si>
  <si>
    <t>松代総合開発</t>
    <rPh sb="0" eb="6">
      <t>マツダイソウゴウカイハツ</t>
    </rPh>
    <phoneticPr fontId="2"/>
  </si>
  <si>
    <t>松之山農業担い手公社</t>
    <rPh sb="0" eb="3">
      <t>マツノヤマ</t>
    </rPh>
    <rPh sb="3" eb="5">
      <t>ノウギョウ</t>
    </rPh>
    <rPh sb="5" eb="6">
      <t>ニナ</t>
    </rPh>
    <rPh sb="7" eb="10">
      <t>テコウシャ</t>
    </rPh>
    <phoneticPr fontId="2"/>
  </si>
  <si>
    <t>湯米心まつのやま</t>
    <rPh sb="0" eb="1">
      <t>ユ</t>
    </rPh>
    <rPh sb="1" eb="2">
      <t>コメ</t>
    </rPh>
    <rPh sb="2" eb="3">
      <t>ココロ</t>
    </rPh>
    <phoneticPr fontId="2"/>
  </si>
  <si>
    <t>十日町地域地場産業振興センター</t>
    <rPh sb="0" eb="11">
      <t>トオカマチチイキジバサンギョウシンコウ</t>
    </rPh>
    <phoneticPr fontId="2"/>
  </si>
  <si>
    <t>とおかまち応援基金</t>
    <phoneticPr fontId="2"/>
  </si>
  <si>
    <t>少子化対策基金</t>
    <phoneticPr fontId="2"/>
  </si>
  <si>
    <t>十日町市大地の芸術祭基金</t>
    <rPh sb="0" eb="4">
      <t>トオカマチシ</t>
    </rPh>
    <phoneticPr fontId="2"/>
  </si>
  <si>
    <t>十日町市地域振興基金</t>
    <rPh sb="0" eb="4">
      <t>トオカマチシ</t>
    </rPh>
    <phoneticPr fontId="2"/>
  </si>
  <si>
    <t>十日町市環境共生基金</t>
    <rPh sb="0" eb="4">
      <t>トオカマチシ</t>
    </rPh>
    <phoneticPr fontId="5"/>
  </si>
  <si>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</si>
  <si>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</si>
  <si>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</si>
  <si>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将来負担比率については、前述の施設の除却や建設を推進したことにより、類似団体平均を上回ったものであるが、地方債残高の減少により前年度より比率は減少している。
今後も投資的事業を抑制しながら、比率を下げることに努める。
有形固定資産減価償却率については、老朽化した施設の除却や地方債を活用して公共施設等の建設を推進したことにより、取得年数が浅い施設が増えたため、類似団体平均を下回ったものである。
</t>
    <rPh sb="63" eb="66">
      <t>ゼンネンド</t>
    </rPh>
    <rPh sb="71" eb="73">
      <t>ゲンショウ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</si>
  <si>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</si>
  <si>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</si>
  <si>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</si>
  <si>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</si>
  <si>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</si>
  <si>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</si>
  <si>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平成26年度から令和29年度に実施した市民文化ホール建設事業、平成28年度から令和元年度に実施した新博物館建設事業等の合併特例債を活用した事業に係る地方債の元利償還により、公債費負担が大きくなっているため実質公債費比率が上昇。元利償還は、今後数年間、同規模を見込んでおり、比率も同水準で推移していくと見込んでいる。
将来負担は元利償還の進行にともない減少している。</t>
    <rPh sb="163" eb="167">
      <t>ガンリショウカン</t>
    </rPh>
    <rPh sb="168" eb="170">
      <t>シンコウ</t>
    </rPh>
    <rPh sb="175" eb="177">
      <t>ゲンショウ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</si>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</sst>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1D2F087-0F40-4ABB-992F-5611456CC49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92632</c:v>
                </c:pt>
                <c:pt idx="2">
                  <c:v>96469</c:v>
                </c:pt>
                <c:pt idx="3">
                  <c:v>85743</c:v>
                </c:pt>
                <c:pt idx="4">
                  <c:v>92509</c:v>
                </c:pt>
              </c:numCache>
            </c:numRef>
          </c:val>
          <c:smooth val="0"/>
          <c:extLst>
            <c:ext xmlns:c16="http://schemas.microsoft.com/office/drawing/2014/chart" uri="{C3380CC4-5D6E-409C-BE32-E72D297353CC}">
              <c16:uniqueId val="{00000000-FABA-4E0C-8D8D-C3958C73C6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126546</c:v>
                </c:pt>
                <c:pt idx="1">
                  <c:v>95883</c:v>
                </c:pt>
                <c:pt idx="2">
                  <c:v>128509</c:v>
                </c:pt>
                <c:pt idx="3">
                  <c:v>108494</c:v>
                </c:pt>
                <c:pt idx="4">
                  <c:v>84704</c:v>
                </c:pt>
              </c:numCache>
            </c:numRef>
          </c:val>
          <c:smooth val="0"/>
          <c:extLst>
            <c:ext xmlns:c16="http://schemas.microsoft.com/office/drawing/2014/chart" uri="{C3380CC4-5D6E-409C-BE32-E72D297353CC}">
              <c16:uniqueId val="{00000001-FABA-4E0C-8D8D-C3958C73C6F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7.74</c:v>
                </c:pt>
                <c:pt idx="1">
                  <c:v>7.44</c:v>
                </c:pt>
                <c:pt idx="2">
                  <c:v>6.36</c:v>
                </c:pt>
                <c:pt idx="3">
                  <c:v>8.85</c:v>
                </c:pt>
                <c:pt idx="4">
                  <c:v>9.1300000000000008</c:v>
                </c:pt>
              </c:numCache>
            </c:numRef>
          </c:val>
          <c:extLst>
            <c:ext xmlns:c16="http://schemas.microsoft.com/office/drawing/2014/chart" uri="{C3380CC4-5D6E-409C-BE32-E72D297353CC}">
              <c16:uniqueId val="{00000000-71A4-42BC-827F-E1116302CDE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11.93</c:v>
                </c:pt>
                <c:pt idx="1">
                  <c:v>11.18</c:v>
                </c:pt>
                <c:pt idx="2">
                  <c:v>10.59</c:v>
                </c:pt>
                <c:pt idx="3">
                  <c:v>11.38</c:v>
                </c:pt>
                <c:pt idx="4">
                  <c:v>12.64</c:v>
                </c:pt>
              </c:numCache>
            </c:numRef>
          </c:val>
          <c:extLst>
            <c:ext xmlns:c16="http://schemas.microsoft.com/office/drawing/2014/chart" uri="{C3380CC4-5D6E-409C-BE32-E72D297353CC}">
              <c16:uniqueId val="{00000001-71A4-42BC-827F-E1116302CDE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1.97</c:v>
                </c:pt>
                <c:pt idx="1">
                  <c:v>-0.95</c:v>
                </c:pt>
                <c:pt idx="2">
                  <c:v>-0.98</c:v>
                </c:pt>
                <c:pt idx="3">
                  <c:v>2.73</c:v>
                </c:pt>
                <c:pt idx="4">
                  <c:v>1.6</c:v>
                </c:pt>
              </c:numCache>
            </c:numRef>
          </c:val>
          <c:smooth val="0"/>
          <c:extLst>
            <c:ext xmlns:c16="http://schemas.microsoft.com/office/drawing/2014/chart" uri="{C3380CC4-5D6E-409C-BE32-E72D297353CC}">
              <c16:uniqueId val="{00000002-71A4-42BC-827F-E1116302CDE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3.05</c:v>
                </c:pt>
                <c:pt idx="2">
                  <c:v>#N/A</c:v>
                </c:pt>
                <c:pt idx="3">
                  <c:v>0.05</c:v>
                </c:pt>
                <c:pt idx="4">
                  <c:v>#N/A</c:v>
                </c:pt>
                <c:pt idx="5">
                  <c:v>0.01</c:v>
                </c:pt>
                <c:pt idx="6">
                  <c:v>#N/A</c:v>
                </c:pt>
                <c:pt idx="7">
                  <c:v>0.03</c:v>
                </c:pt>
                <c:pt idx="8">
                  <c:v>#N/A</c:v>
                </c:pt>
                <c:pt idx="9">
                  <c:v>7.0000000000000007E-2</c:v>
                </c:pt>
              </c:numCache>
            </c:numRef>
          </c:val>
          <c:extLst>
            <c:ext xmlns:c16="http://schemas.microsoft.com/office/drawing/2014/chart" uri="{C3380CC4-5D6E-409C-BE32-E72D297353CC}">
              <c16:uniqueId val="{00000000-AF2A-401C-A031-2DEF638FE11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F2A-401C-A031-2DEF638FE117}"/>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0.15</c:v>
                </c:pt>
                <c:pt idx="2">
                  <c:v>#N/A</c:v>
                </c:pt>
                <c:pt idx="3">
                  <c:v>0.19</c:v>
                </c:pt>
                <c:pt idx="4">
                  <c:v>#N/A</c:v>
                </c:pt>
                <c:pt idx="5">
                  <c:v>0.23</c:v>
                </c:pt>
                <c:pt idx="6">
                  <c:v>#N/A</c:v>
                </c:pt>
                <c:pt idx="7">
                  <c:v>0.06</c:v>
                </c:pt>
                <c:pt idx="8">
                  <c:v>#N/A</c:v>
                </c:pt>
                <c:pt idx="9">
                  <c:v>0.09</c:v>
                </c:pt>
              </c:numCache>
            </c:numRef>
          </c:val>
          <c:extLst>
            <c:ext xmlns:c16="http://schemas.microsoft.com/office/drawing/2014/chart" uri="{C3380CC4-5D6E-409C-BE32-E72D297353CC}">
              <c16:uniqueId val="{00000002-AF2A-401C-A031-2DEF638FE117}"/>
            </c:ext>
          </c:extLst>
        </c:ser>
        <c:ser>
          <c:idx val="3"/>
          <c:order val="3"/>
          <c:tx>
            <c:strRef>
              <c:f>データシート!$A$30</c:f>
              <c:strCache>
                <c:ptCount val="1"/>
                <c:pt idx="0">
                  <c:v>国民健康保険特別会計（直診勘定）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0.06</c:v>
                </c:pt>
                <c:pt idx="2">
                  <c:v>#N/A</c:v>
                </c:pt>
                <c:pt idx="3">
                  <c:v>0.09</c:v>
                </c:pt>
                <c:pt idx="4">
                  <c:v>#N/A</c:v>
                </c:pt>
                <c:pt idx="5">
                  <c:v>0.17</c:v>
                </c:pt>
                <c:pt idx="6">
                  <c:v>#N/A</c:v>
                </c:pt>
                <c:pt idx="7">
                  <c:v>0.26</c:v>
                </c:pt>
                <c:pt idx="8">
                  <c:v>#N/A</c:v>
                </c:pt>
                <c:pt idx="9">
                  <c:v>0.32</c:v>
                </c:pt>
              </c:numCache>
            </c:numRef>
          </c:val>
          <c:extLst>
            <c:ext xmlns:c16="http://schemas.microsoft.com/office/drawing/2014/chart" uri="{C3380CC4-5D6E-409C-BE32-E72D297353CC}">
              <c16:uniqueId val="{00000003-AF2A-401C-A031-2DEF638FE117}"/>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0.85</c:v>
                </c:pt>
                <c:pt idx="2">
                  <c:v>#N/A</c:v>
                </c:pt>
                <c:pt idx="3">
                  <c:v>0.84</c:v>
                </c:pt>
                <c:pt idx="4">
                  <c:v>#N/A</c:v>
                </c:pt>
                <c:pt idx="5">
                  <c:v>0.83</c:v>
                </c:pt>
                <c:pt idx="6">
                  <c:v>#N/A</c:v>
                </c:pt>
                <c:pt idx="7">
                  <c:v>0.81</c:v>
                </c:pt>
                <c:pt idx="8">
                  <c:v>#N/A</c:v>
                </c:pt>
                <c:pt idx="9">
                  <c:v>1.06</c:v>
                </c:pt>
              </c:numCache>
            </c:numRef>
          </c:val>
          <c:extLst>
            <c:ext xmlns:c16="http://schemas.microsoft.com/office/drawing/2014/chart" uri="{C3380CC4-5D6E-409C-BE32-E72D297353CC}">
              <c16:uniqueId val="{00000004-AF2A-401C-A031-2DEF638FE117}"/>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1.2</c:v>
                </c:pt>
                <c:pt idx="2">
                  <c:v>#N/A</c:v>
                </c:pt>
                <c:pt idx="3">
                  <c:v>1.2</c:v>
                </c:pt>
                <c:pt idx="4">
                  <c:v>#N/A</c:v>
                </c:pt>
                <c:pt idx="5">
                  <c:v>1.5</c:v>
                </c:pt>
                <c:pt idx="6">
                  <c:v>#N/A</c:v>
                </c:pt>
                <c:pt idx="7">
                  <c:v>1.59</c:v>
                </c:pt>
                <c:pt idx="8">
                  <c:v>#N/A</c:v>
                </c:pt>
                <c:pt idx="9">
                  <c:v>1.33</c:v>
                </c:pt>
              </c:numCache>
            </c:numRef>
          </c:val>
          <c:extLst>
            <c:ext xmlns:c16="http://schemas.microsoft.com/office/drawing/2014/chart" uri="{C3380CC4-5D6E-409C-BE32-E72D297353CC}">
              <c16:uniqueId val="{00000005-AF2A-401C-A031-2DEF638FE117}"/>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2.81</c:v>
                </c:pt>
                <c:pt idx="4">
                  <c:v>#N/A</c:v>
                </c:pt>
                <c:pt idx="5">
                  <c:v>2.93</c:v>
                </c:pt>
                <c:pt idx="6">
                  <c:v>#N/A</c:v>
                </c:pt>
                <c:pt idx="7">
                  <c:v>2.98</c:v>
                </c:pt>
                <c:pt idx="8">
                  <c:v>#N/A</c:v>
                </c:pt>
                <c:pt idx="9">
                  <c:v>2.92</c:v>
                </c:pt>
              </c:numCache>
            </c:numRef>
          </c:val>
          <c:extLst>
            <c:ext xmlns:c16="http://schemas.microsoft.com/office/drawing/2014/chart" uri="{C3380CC4-5D6E-409C-BE32-E72D297353CC}">
              <c16:uniqueId val="{00000006-AF2A-401C-A031-2DEF638FE117}"/>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0.81</c:v>
                </c:pt>
                <c:pt idx="4">
                  <c:v>#N/A</c:v>
                </c:pt>
                <c:pt idx="5">
                  <c:v>2.9</c:v>
                </c:pt>
                <c:pt idx="6">
                  <c:v>#N/A</c:v>
                </c:pt>
                <c:pt idx="7">
                  <c:v>3.91</c:v>
                </c:pt>
                <c:pt idx="8">
                  <c:v>#N/A</c:v>
                </c:pt>
                <c:pt idx="9">
                  <c:v>4.8099999999999996</c:v>
                </c:pt>
              </c:numCache>
            </c:numRef>
          </c:val>
          <c:extLst>
            <c:ext xmlns:c16="http://schemas.microsoft.com/office/drawing/2014/chart" uri="{C3380CC4-5D6E-409C-BE32-E72D297353CC}">
              <c16:uniqueId val="{00000007-AF2A-401C-A031-2DEF638FE11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4.66</c:v>
                </c:pt>
                <c:pt idx="2">
                  <c:v>#N/A</c:v>
                </c:pt>
                <c:pt idx="3">
                  <c:v>5.05</c:v>
                </c:pt>
                <c:pt idx="4">
                  <c:v>#N/A</c:v>
                </c:pt>
                <c:pt idx="5">
                  <c:v>5.18</c:v>
                </c:pt>
                <c:pt idx="6">
                  <c:v>#N/A</c:v>
                </c:pt>
                <c:pt idx="7">
                  <c:v>5.73</c:v>
                </c:pt>
                <c:pt idx="8">
                  <c:v>#N/A</c:v>
                </c:pt>
                <c:pt idx="9">
                  <c:v>6.17</c:v>
                </c:pt>
              </c:numCache>
            </c:numRef>
          </c:val>
          <c:extLst>
            <c:ext xmlns:c16="http://schemas.microsoft.com/office/drawing/2014/chart" uri="{C3380CC4-5D6E-409C-BE32-E72D297353CC}">
              <c16:uniqueId val="{00000008-AF2A-401C-A031-2DEF638FE11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7.73</c:v>
                </c:pt>
                <c:pt idx="2">
                  <c:v>#N/A</c:v>
                </c:pt>
                <c:pt idx="3">
                  <c:v>7.43</c:v>
                </c:pt>
                <c:pt idx="4">
                  <c:v>#N/A</c:v>
                </c:pt>
                <c:pt idx="5">
                  <c:v>6.36</c:v>
                </c:pt>
                <c:pt idx="6">
                  <c:v>#N/A</c:v>
                </c:pt>
                <c:pt idx="7">
                  <c:v>8.84</c:v>
                </c:pt>
                <c:pt idx="8">
                  <c:v>#N/A</c:v>
                </c:pt>
                <c:pt idx="9">
                  <c:v>9.1300000000000008</c:v>
                </c:pt>
              </c:numCache>
            </c:numRef>
          </c:val>
          <c:extLst>
            <c:ext xmlns:c16="http://schemas.microsoft.com/office/drawing/2014/chart" uri="{C3380CC4-5D6E-409C-BE32-E72D297353CC}">
              <c16:uniqueId val="{00000009-AF2A-401C-A031-2DEF638FE11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4571</c:v>
                </c:pt>
                <c:pt idx="5">
                  <c:v>4558</c:v>
                </c:pt>
                <c:pt idx="8">
                  <c:v>4723</c:v>
                </c:pt>
                <c:pt idx="11">
                  <c:v>4655</c:v>
                </c:pt>
                <c:pt idx="14">
                  <c:v>4568</c:v>
                </c:pt>
              </c:numCache>
            </c:numRef>
          </c:val>
          <c:extLst>
            <c:ext xmlns:c16="http://schemas.microsoft.com/office/drawing/2014/chart" uri="{C3380CC4-5D6E-409C-BE32-E72D297353CC}">
              <c16:uniqueId val="{00000000-923D-4A3B-A950-7D021FDBEED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23D-4A3B-A950-7D021FDBEED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69</c:v>
                </c:pt>
                <c:pt idx="3">
                  <c:v>66</c:v>
                </c:pt>
                <c:pt idx="6">
                  <c:v>74</c:v>
                </c:pt>
                <c:pt idx="9">
                  <c:v>67</c:v>
                </c:pt>
                <c:pt idx="12">
                  <c:v>67</c:v>
                </c:pt>
              </c:numCache>
            </c:numRef>
          </c:val>
          <c:extLst>
            <c:ext xmlns:c16="http://schemas.microsoft.com/office/drawing/2014/chart" uri="{C3380CC4-5D6E-409C-BE32-E72D297353CC}">
              <c16:uniqueId val="{00000002-923D-4A3B-A950-7D021FDBEED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396</c:v>
                </c:pt>
                <c:pt idx="3">
                  <c:v>399</c:v>
                </c:pt>
                <c:pt idx="6">
                  <c:v>381</c:v>
                </c:pt>
                <c:pt idx="9">
                  <c:v>317</c:v>
                </c:pt>
                <c:pt idx="12">
                  <c:v>239</c:v>
                </c:pt>
              </c:numCache>
            </c:numRef>
          </c:val>
          <c:extLst>
            <c:ext xmlns:c16="http://schemas.microsoft.com/office/drawing/2014/chart" uri="{C3380CC4-5D6E-409C-BE32-E72D297353CC}">
              <c16:uniqueId val="{00000003-923D-4A3B-A950-7D021FDBEED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1427</c:v>
                </c:pt>
                <c:pt idx="3">
                  <c:v>1074</c:v>
                </c:pt>
                <c:pt idx="6">
                  <c:v>1279</c:v>
                </c:pt>
                <c:pt idx="9">
                  <c:v>1143</c:v>
                </c:pt>
                <c:pt idx="12">
                  <c:v>1205</c:v>
                </c:pt>
              </c:numCache>
            </c:numRef>
          </c:val>
          <c:extLst>
            <c:ext xmlns:c16="http://schemas.microsoft.com/office/drawing/2014/chart" uri="{C3380CC4-5D6E-409C-BE32-E72D297353CC}">
              <c16:uniqueId val="{00000004-923D-4A3B-A950-7D021FDBEED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3</c:v>
                </c:pt>
                <c:pt idx="3">
                  <c:v>3</c:v>
                </c:pt>
                <c:pt idx="6">
                  <c:v>3</c:v>
                </c:pt>
                <c:pt idx="9">
                  <c:v>3</c:v>
                </c:pt>
                <c:pt idx="12">
                  <c:v>3</c:v>
                </c:pt>
              </c:numCache>
            </c:numRef>
          </c:val>
          <c:extLst>
            <c:ext xmlns:c16="http://schemas.microsoft.com/office/drawing/2014/chart" uri="{C3380CC4-5D6E-409C-BE32-E72D297353CC}">
              <c16:uniqueId val="{00000005-923D-4A3B-A950-7D021FDBEED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23D-4A3B-A950-7D021FDBEED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4619</c:v>
                </c:pt>
                <c:pt idx="3">
                  <c:v>4711</c:v>
                </c:pt>
                <c:pt idx="6">
                  <c:v>5065</c:v>
                </c:pt>
                <c:pt idx="9">
                  <c:v>5277</c:v>
                </c:pt>
                <c:pt idx="12">
                  <c:v>5270</c:v>
                </c:pt>
              </c:numCache>
            </c:numRef>
          </c:val>
          <c:extLst>
            <c:ext xmlns:c16="http://schemas.microsoft.com/office/drawing/2014/chart" uri="{C3380CC4-5D6E-409C-BE32-E72D297353CC}">
              <c16:uniqueId val="{00000007-923D-4A3B-A950-7D021FDBEED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1943</c:v>
                </c:pt>
                <c:pt idx="2">
                  <c:v>#N/A</c:v>
                </c:pt>
                <c:pt idx="3">
                  <c:v>#N/A</c:v>
                </c:pt>
                <c:pt idx="4">
                  <c:v>1695</c:v>
                </c:pt>
                <c:pt idx="5">
                  <c:v>#N/A</c:v>
                </c:pt>
                <c:pt idx="6">
                  <c:v>#N/A</c:v>
                </c:pt>
                <c:pt idx="7">
                  <c:v>2079</c:v>
                </c:pt>
                <c:pt idx="8">
                  <c:v>#N/A</c:v>
                </c:pt>
                <c:pt idx="9">
                  <c:v>#N/A</c:v>
                </c:pt>
                <c:pt idx="10">
                  <c:v>2152</c:v>
                </c:pt>
                <c:pt idx="11">
                  <c:v>#N/A</c:v>
                </c:pt>
                <c:pt idx="12">
                  <c:v>#N/A</c:v>
                </c:pt>
                <c:pt idx="13">
                  <c:v>2216</c:v>
                </c:pt>
                <c:pt idx="14">
                  <c:v>#N/A</c:v>
                </c:pt>
              </c:numCache>
            </c:numRef>
          </c:val>
          <c:smooth val="0"/>
          <c:extLst>
            <c:ext xmlns:c16="http://schemas.microsoft.com/office/drawing/2014/chart" uri="{C3380CC4-5D6E-409C-BE32-E72D297353CC}">
              <c16:uniqueId val="{00000008-923D-4A3B-A950-7D021FDBEED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46245</c:v>
                </c:pt>
                <c:pt idx="5">
                  <c:v>44991</c:v>
                </c:pt>
                <c:pt idx="8">
                  <c:v>43293</c:v>
                </c:pt>
                <c:pt idx="11">
                  <c:v>41366</c:v>
                </c:pt>
                <c:pt idx="14">
                  <c:v>39013</c:v>
                </c:pt>
              </c:numCache>
            </c:numRef>
          </c:val>
          <c:extLst>
            <c:ext xmlns:c16="http://schemas.microsoft.com/office/drawing/2014/chart" uri="{C3380CC4-5D6E-409C-BE32-E72D297353CC}">
              <c16:uniqueId val="{00000000-543A-4B2B-A47D-82D8267AC09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1454</c:v>
                </c:pt>
                <c:pt idx="5">
                  <c:v>1274</c:v>
                </c:pt>
                <c:pt idx="8">
                  <c:v>1233</c:v>
                </c:pt>
                <c:pt idx="11">
                  <c:v>1180</c:v>
                </c:pt>
                <c:pt idx="14">
                  <c:v>1099</c:v>
                </c:pt>
              </c:numCache>
            </c:numRef>
          </c:val>
          <c:extLst>
            <c:ext xmlns:c16="http://schemas.microsoft.com/office/drawing/2014/chart" uri="{C3380CC4-5D6E-409C-BE32-E72D297353CC}">
              <c16:uniqueId val="{00000001-543A-4B2B-A47D-82D8267AC09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5803</c:v>
                </c:pt>
                <c:pt idx="5">
                  <c:v>5712</c:v>
                </c:pt>
                <c:pt idx="8">
                  <c:v>5955</c:v>
                </c:pt>
                <c:pt idx="11">
                  <c:v>6223</c:v>
                </c:pt>
                <c:pt idx="14">
                  <c:v>6807</c:v>
                </c:pt>
              </c:numCache>
            </c:numRef>
          </c:val>
          <c:extLst>
            <c:ext xmlns:c16="http://schemas.microsoft.com/office/drawing/2014/chart" uri="{C3380CC4-5D6E-409C-BE32-E72D297353CC}">
              <c16:uniqueId val="{00000002-543A-4B2B-A47D-82D8267AC09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43A-4B2B-A47D-82D8267AC09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43A-4B2B-A47D-82D8267AC09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36</c:v>
                </c:pt>
                <c:pt idx="3">
                  <c:v>34</c:v>
                </c:pt>
                <c:pt idx="6">
                  <c:v>32</c:v>
                </c:pt>
                <c:pt idx="9">
                  <c:v>30</c:v>
                </c:pt>
                <c:pt idx="12">
                  <c:v>28</c:v>
                </c:pt>
              </c:numCache>
            </c:numRef>
          </c:val>
          <c:extLst>
            <c:ext xmlns:c16="http://schemas.microsoft.com/office/drawing/2014/chart" uri="{C3380CC4-5D6E-409C-BE32-E72D297353CC}">
              <c16:uniqueId val="{00000005-543A-4B2B-A47D-82D8267AC09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2970</c:v>
                </c:pt>
                <c:pt idx="3">
                  <c:v>3045</c:v>
                </c:pt>
                <c:pt idx="6">
                  <c:v>2974</c:v>
                </c:pt>
                <c:pt idx="9">
                  <c:v>3032</c:v>
                </c:pt>
                <c:pt idx="12">
                  <c:v>3096</c:v>
                </c:pt>
              </c:numCache>
            </c:numRef>
          </c:val>
          <c:extLst>
            <c:ext xmlns:c16="http://schemas.microsoft.com/office/drawing/2014/chart" uri="{C3380CC4-5D6E-409C-BE32-E72D297353CC}">
              <c16:uniqueId val="{00000006-543A-4B2B-A47D-82D8267AC09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2698</c:v>
                </c:pt>
                <c:pt idx="3">
                  <c:v>2489</c:v>
                </c:pt>
                <c:pt idx="6">
                  <c:v>2123</c:v>
                </c:pt>
                <c:pt idx="9">
                  <c:v>1795</c:v>
                </c:pt>
                <c:pt idx="12">
                  <c:v>1631</c:v>
                </c:pt>
              </c:numCache>
            </c:numRef>
          </c:val>
          <c:extLst>
            <c:ext xmlns:c16="http://schemas.microsoft.com/office/drawing/2014/chart" uri="{C3380CC4-5D6E-409C-BE32-E72D297353CC}">
              <c16:uniqueId val="{00000007-543A-4B2B-A47D-82D8267AC09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15784</c:v>
                </c:pt>
                <c:pt idx="3">
                  <c:v>12704</c:v>
                </c:pt>
                <c:pt idx="6">
                  <c:v>12834</c:v>
                </c:pt>
                <c:pt idx="9">
                  <c:v>11984</c:v>
                </c:pt>
                <c:pt idx="12">
                  <c:v>11504</c:v>
                </c:pt>
              </c:numCache>
            </c:numRef>
          </c:val>
          <c:extLst>
            <c:ext xmlns:c16="http://schemas.microsoft.com/office/drawing/2014/chart" uri="{C3380CC4-5D6E-409C-BE32-E72D297353CC}">
              <c16:uniqueId val="{00000008-543A-4B2B-A47D-82D8267AC09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829</c:v>
                </c:pt>
                <c:pt idx="3">
                  <c:v>778</c:v>
                </c:pt>
                <c:pt idx="6">
                  <c:v>648</c:v>
                </c:pt>
                <c:pt idx="9">
                  <c:v>536</c:v>
                </c:pt>
                <c:pt idx="12">
                  <c:v>428</c:v>
                </c:pt>
              </c:numCache>
            </c:numRef>
          </c:val>
          <c:extLst>
            <c:ext xmlns:c16="http://schemas.microsoft.com/office/drawing/2014/chart" uri="{C3380CC4-5D6E-409C-BE32-E72D297353CC}">
              <c16:uniqueId val="{00000009-543A-4B2B-A47D-82D8267AC09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49385</c:v>
                </c:pt>
                <c:pt idx="3">
                  <c:v>48757</c:v>
                </c:pt>
                <c:pt idx="6">
                  <c:v>48543</c:v>
                </c:pt>
                <c:pt idx="9">
                  <c:v>47050</c:v>
                </c:pt>
                <c:pt idx="12">
                  <c:v>44628</c:v>
                </c:pt>
              </c:numCache>
            </c:numRef>
          </c:val>
          <c:extLst>
            <c:ext xmlns:c16="http://schemas.microsoft.com/office/drawing/2014/chart" uri="{C3380CC4-5D6E-409C-BE32-E72D297353CC}">
              <c16:uniqueId val="{0000000A-543A-4B2B-A47D-82D8267AC09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18200</c:v>
                </c:pt>
                <c:pt idx="2">
                  <c:v>#N/A</c:v>
                </c:pt>
                <c:pt idx="3">
                  <c:v>#N/A</c:v>
                </c:pt>
                <c:pt idx="4">
                  <c:v>15831</c:v>
                </c:pt>
                <c:pt idx="5">
                  <c:v>#N/A</c:v>
                </c:pt>
                <c:pt idx="6">
                  <c:v>#N/A</c:v>
                </c:pt>
                <c:pt idx="7">
                  <c:v>16673</c:v>
                </c:pt>
                <c:pt idx="8">
                  <c:v>#N/A</c:v>
                </c:pt>
                <c:pt idx="9">
                  <c:v>#N/A</c:v>
                </c:pt>
                <c:pt idx="10">
                  <c:v>15658</c:v>
                </c:pt>
                <c:pt idx="11">
                  <c:v>#N/A</c:v>
                </c:pt>
                <c:pt idx="12">
                  <c:v>#N/A</c:v>
                </c:pt>
                <c:pt idx="13">
                  <c:v>14395</c:v>
                </c:pt>
                <c:pt idx="14">
                  <c:v>#N/A</c:v>
                </c:pt>
              </c:numCache>
            </c:numRef>
          </c:val>
          <c:smooth val="0"/>
          <c:extLst>
            <c:ext xmlns:c16="http://schemas.microsoft.com/office/drawing/2014/chart" uri="{C3380CC4-5D6E-409C-BE32-E72D297353CC}">
              <c16:uniqueId val="{0000000B-543A-4B2B-A47D-82D8267AC09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2170</c:v>
                </c:pt>
                <c:pt idx="1">
                  <c:v>2260</c:v>
                </c:pt>
                <c:pt idx="2">
                  <c:v>2517</c:v>
                </c:pt>
              </c:numCache>
            </c:numRef>
          </c:val>
          <c:extLst>
            <c:ext xmlns:c16="http://schemas.microsoft.com/office/drawing/2014/chart" uri="{C3380CC4-5D6E-409C-BE32-E72D297353CC}">
              <c16:uniqueId val="{00000000-1A85-4045-A160-599BFAA43E7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300</c:v>
                </c:pt>
                <c:pt idx="1">
                  <c:v>300</c:v>
                </c:pt>
                <c:pt idx="2">
                  <c:v>300</c:v>
                </c:pt>
              </c:numCache>
            </c:numRef>
          </c:val>
          <c:extLst>
            <c:ext xmlns:c16="http://schemas.microsoft.com/office/drawing/2014/chart" uri="{C3380CC4-5D6E-409C-BE32-E72D297353CC}">
              <c16:uniqueId val="{00000001-1A85-4045-A160-599BFAA43E7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5241</c:v>
                </c:pt>
                <c:pt idx="1">
                  <c:v>5106</c:v>
                </c:pt>
                <c:pt idx="2">
                  <c:v>5113</c:v>
                </c:pt>
              </c:numCache>
            </c:numRef>
          </c:val>
          <c:extLst>
            <c:ext xmlns:c16="http://schemas.microsoft.com/office/drawing/2014/chart" uri="{C3380CC4-5D6E-409C-BE32-E72D297353CC}">
              <c16:uniqueId val="{00000002-1A85-4045-A160-599BFAA43E7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{C4B66ADB-A0EE-4A9A-B18B-7CE9DE35803D}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421-4C2B-A106-274D8E00EF6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{BE889CE9-F402-4EB1-A76D-4B57B544BB72}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421-4C2B-A106-274D8E00EF6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{78E0A7B3-FC35-4B10-A191-BBA74AC90262}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421-4C2B-A106-274D8E00EF6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{9DA84BB5-D29A-48D7-BB67-C5E275BAB68F}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421-4C2B-A106-274D8E00EF6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{883A7E4B-9B92-4819-8E13-8210A419C603}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421-4C2B-A106-274D8E00EF6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{A38AA2DE-C406-4D0C-979B-C43F83470E90}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421-4C2B-A106-274D8E00EF6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{EE252EB7-CB20-41AE-9A8D-B8EC0D1A8EBE}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421-4C2B-A106-274D8E00EF6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{AA5976BB-41DB-445D-87E5-8348A813957B}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421-4C2B-A106-274D8E00EF6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{CFB59135-84CB-4946-998B-C19C181C73B1}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421-4C2B-A106-274D8E00EF6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c:v>
                </c:pt>
                <c:pt idx="8">
                  <c:v>49.3</c:v>
                </c:pt>
                <c:pt idx="16">
                  <c:v>50.7</c:v>
                </c:pt>
                <c:pt idx="24">
                  <c:v>51.8</c:v>
                </c:pt>
                <c:pt idx="32">
                  <c:v>53.5</c:v>
                </c:pt>
              </c:numCache>
            </c:numRef>
          </c:xVal>
          <c:yVal>
            <c:numRef>
              <c:f>公会計指標分析・財政指標組合せ分析表!$BP$51:$DC$51</c:f>
              <c:numCache>
                <c:formatCode>#,##0.0;"▲ "#,##0.0</c:formatCode>
                <c:ptCount val="40"/>
                <c:pt idx="0">
                  <c:v>119.2</c:v>
                </c:pt>
                <c:pt idx="8">
                  <c:v>103.1</c:v>
                </c:pt>
                <c:pt idx="16">
                  <c:v>104.6</c:v>
                </c:pt>
                <c:pt idx="24">
                  <c:v>101.9</c:v>
                </c:pt>
                <c:pt idx="32">
                  <c:v>92.7</c:v>
                </c:pt>
              </c:numCache>
            </c:numRef>
          </c:yVal>
          <c:smooth val="0"/>
          <c:extLst>
            <c:ext xmlns:c16="http://schemas.microsoft.com/office/drawing/2014/chart" uri="{C3380CC4-5D6E-409C-BE32-E72D297353CC}">
              <c16:uniqueId val="{00000009-8421-4C2B-A106-274D8E00EF6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{421305F1-1848-457C-8B47-67F7F19EE3CD}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421-4C2B-A106-274D8E00EF6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{E5EB5F6D-32D7-46C5-AB52-7B437AC647E1}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421-4C2B-A106-274D8E00EF6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{0A830200-CB28-4C95-B52B-8A1B2A5329F2}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421-4C2B-A106-274D8E00EF6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{43BBBA65-D0DF-4786-A174-40D635604B6A}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421-4C2B-A106-274D8E00EF6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{AFC8F2E4-5ECF-46C3-BB92-9EBEA2165098}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421-4C2B-A106-274D8E00EF6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{AC4C8016-A9E5-4EF0-AE4E-AF56BA5D1C42}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421-4C2B-A106-274D8E00EF6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{47202110-A9CD-40D2-8A83-738D3583741C}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421-4C2B-A106-274D8E00EF64}"/>
                </c:ext>
              </c:extLst>
            </c:dLbl>
            <c:dLbl>
              <c:idx val="24"/>
              <c:layout>
                <c:manualLayout>
                  <c:x val="-2.4211266182319512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{B5F22305-EA75-4F17-972C-2409456DF55B}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421-4C2B-A106-274D8E00EF64}"/>
                </c:ext>
              </c:extLst>
            </c:dLbl>
            <c:dLbl>
              <c:idx val="32"/>
              <c:layout>
                <c:manualLayout>
                  <c:x val="-3.982023511814884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{0A61FD05-68EF-4901-89DA-B66D829BA8D7}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421-4C2B-A106-274D8E00EF6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61.7</c:v>
                </c:pt>
                <c:pt idx="16">
                  <c:v>62.5</c:v>
                </c:pt>
                <c:pt idx="24">
                  <c:v>64.3</c:v>
                </c:pt>
                <c:pt idx="32">
                  <c:v>64.7</c:v>
                </c:pt>
              </c:numCache>
            </c:numRef>
          </c:xVal>
          <c:yVal>
            <c:numRef>
              <c:f>公会計指標分析・財政指標組合せ分析表!$BP$55:$DC$55</c:f>
              <c:numCache>
                <c:formatCode>#,##0.0;"▲ "#,##0.0</c:formatCode>
                <c:ptCount val="40"/>
                <c:pt idx="0">
                  <c:v>22.7</c:v>
                </c:pt>
                <c:pt idx="8">
                  <c:v>41.5</c:v>
                </c:pt>
                <c:pt idx="16">
                  <c:v>25.2</c:v>
                </c:pt>
                <c:pt idx="24">
                  <c:v>15.7</c:v>
                </c:pt>
                <c:pt idx="32">
                  <c:v>10.199999999999999</c:v>
                </c:pt>
              </c:numCache>
            </c:numRef>
          </c:yVal>
          <c:smooth val="0"/>
          <c:extLst>
            <c:ext xmlns:c16="http://schemas.microsoft.com/office/drawing/2014/chart" uri="{C3380CC4-5D6E-409C-BE32-E72D297353CC}">
              <c16:uniqueId val="{00000013-8421-4C2B-A106-274D8E00EF64}"/>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{AD1EA496-ABCA-43C5-ACFA-56C1CF3AC7DC}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C96-420A-8B0E-F4505EEBE62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{437E7F56-A601-4A7E-8206-604D1D14F79C}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C96-420A-8B0E-F4505EEBE62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{1BFCA7C1-7650-40E5-9BBC-F78E0E2EECA3}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C96-420A-8B0E-F4505EEBE62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{764E4D77-5FC2-44A7-96C1-0ABEED327414}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C96-420A-8B0E-F4505EEBE62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{2D684249-1C7E-4F28-864E-DBE2563F8922}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C96-420A-8B0E-F4505EEBE62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{C44D1B61-0463-44DD-96F7-B0F3C8D27661}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C96-420A-8B0E-F4505EEBE62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{38867C08-22B2-487C-9073-B04561A46660}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C96-420A-8B0E-F4505EEBE62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{B68A7DF3-A9CA-4D07-9040-BCD2F55600FC}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C96-420A-8B0E-F4505EEBE62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{B0E971E7-AE89-4E6E-9E49-EF9EF49172A2}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C96-420A-8B0E-F4505EEBE62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11.9</c:v>
                </c:pt>
                <c:pt idx="8">
                  <c:v>11.9</c:v>
                </c:pt>
                <c:pt idx="16">
                  <c:v>12.2</c:v>
                </c:pt>
                <c:pt idx="24">
                  <c:v>12.6</c:v>
                </c:pt>
                <c:pt idx="32">
                  <c:v>13.7</c:v>
                </c:pt>
              </c:numCache>
            </c:numRef>
          </c:xVal>
          <c:yVal>
            <c:numRef>
              <c:f>公会計指標分析・財政指標組合せ分析表!$BP$73:$DC$73</c:f>
              <c:numCache>
                <c:formatCode>#,##0.0;"▲ "#,##0.0</c:formatCode>
                <c:ptCount val="40"/>
                <c:pt idx="0">
                  <c:v>119.2</c:v>
                </c:pt>
                <c:pt idx="8">
                  <c:v>103.1</c:v>
                </c:pt>
                <c:pt idx="16">
                  <c:v>104.6</c:v>
                </c:pt>
                <c:pt idx="24">
                  <c:v>101.9</c:v>
                </c:pt>
                <c:pt idx="32">
                  <c:v>92.7</c:v>
                </c:pt>
              </c:numCache>
            </c:numRef>
          </c:yVal>
          <c:smooth val="0"/>
          <c:extLst>
            <c:ext xmlns:c16="http://schemas.microsoft.com/office/drawing/2014/chart" uri="{C3380CC4-5D6E-409C-BE32-E72D297353CC}">
              <c16:uniqueId val="{00000009-4C96-420A-8B0E-F4505EEBE62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{B2F6085B-4C12-4321-8090-CB1A7AF52985}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C96-420A-8B0E-F4505EEBE62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{F880BC59-8D69-426E-B727-4599E57671FB}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C96-420A-8B0E-F4505EEBE62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{F8A3B4EE-14CD-45CE-B561-CAE2EACDC91F}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C96-420A-8B0E-F4505EEBE62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{B372AA85-6D0A-48D8-ADB8-2D94EBDCEAF2}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C96-420A-8B0E-F4505EEBE62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{EB6A4051-D135-4569-A5E6-78EEB59DABBC}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C96-420A-8B0E-F4505EEBE62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{F2966973-E41D-464D-B099-3665C31AF377}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C96-420A-8B0E-F4505EEBE62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{0247F8B9-9A1C-4181-8E82-A7D9A114E2DE}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C96-420A-8B0E-F4505EEBE622}"/>
                </c:ext>
              </c:extLst>
            </c:dLbl>
            <c:dLbl>
              <c:idx val="24"/>
              <c:layout>
                <c:manualLayout>
                  <c:x val="-2.353269821906101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{9627BA5A-05C6-4E23-85EA-506A30270799}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C96-420A-8B0E-F4505EEBE622}"/>
                </c:ext>
              </c:extLst>
            </c:dLbl>
            <c:dLbl>
              <c:idx val="32"/>
              <c:layout>
                <c:manualLayout>
                  <c:x val="-3.960798723109029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{A01512B0-2EF3-4816-AFAA-414B26545AEA}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C96-420A-8B0E-F4505EEBE62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9.1999999999999993</c:v>
                </c:pt>
                <c:pt idx="16">
                  <c:v>8.9</c:v>
                </c:pt>
                <c:pt idx="24">
                  <c:v>8.9</c:v>
                </c:pt>
                <c:pt idx="32">
                  <c:v>9</c:v>
                </c:pt>
              </c:numCache>
            </c:numRef>
          </c:xVal>
          <c:yVal>
            <c:numRef>
              <c:f>公会計指標分析・財政指標組合せ分析表!$BP$77:$DC$77</c:f>
              <c:numCache>
                <c:formatCode>#,##0.0;"▲ "#,##0.0</c:formatCode>
                <c:ptCount val="40"/>
                <c:pt idx="0">
                  <c:v>22.7</c:v>
                </c:pt>
                <c:pt idx="8">
                  <c:v>41.5</c:v>
                </c:pt>
                <c:pt idx="16">
                  <c:v>25.2</c:v>
                </c:pt>
                <c:pt idx="24">
                  <c:v>15.7</c:v>
                </c:pt>
                <c:pt idx="32">
                  <c:v>10.199999999999999</c:v>
                </c:pt>
              </c:numCache>
            </c:numRef>
          </c:yVal>
          <c:smooth val="0"/>
          <c:extLst>
            <c:ext xmlns:c16="http://schemas.microsoft.com/office/drawing/2014/chart" uri="{C3380CC4-5D6E-409C-BE32-E72D297353CC}">
              <c16:uniqueId val="{00000013-4C96-420A-8B0E-F4505EEBE622}"/>
            </c:ext>
          </c:extLst>
        </c:ser>
        <c:dLbls>
          <c:showLegendKey val="0"/>
          <c:showVal val="1"/>
          <c:showCatName val="0"/>
          <c:showSerName val="0"/>
          <c:showPercent val="0"/>
          <c:showBubbleSize val="0"/>
        </c:dLbls>
        <c:axId val="84219776"/>
        <c:axId val="84234240"/>
      </c:scatterChart>
      <c:valAx>
        <c:axId val="84219776"/>
        <c:scaling>
          <c:orientation val="maxMin"/>
          <c:max val="15"/>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新潟県十日町市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元利償還金等</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臨時財政対策債の償還、合併特例債を活用した大型建設事業の元金償還により高い水準にある。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また、広範囲にわたる簡易水道・下水道整備等の生活基盤整備による公営企業債の元利償還金に対する繰出金が増となった。</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算入公債費等</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合併特例債等の交付税措置率の高い優良債の償還が進んだことにより算入公債費が減となった。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実質公債費比率は今後数年同水準で推移していく見込みである。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新潟県十日町市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地方債の現在高は合併特例事業債の現在高が減少したことにより減となっている。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充当可能財源等</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合併特例事業債の現在高が減少したことにより、算入見込額が減となった。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新潟県十日町市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とおかまち応援基金が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百万円の増となり、基金総額としては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財政調整基金は一定額を確保し、その他特定目的基金については、必要額の取崩を行い、基金の使途に沿った事業への充当を行う。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十日町市環境共生基金　　　信濃川河川環境の良好な維持向上、また、環境との調和及び共生に資する地域づくり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十日町市地域振興基金　　　地域住民の連帯の強化又は地域の振興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とおかまち応援基金　　　　多様な人々の社会的投資を具体化することにより、個性ある街づくりに資することを目的とする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少子化対策基金　　　　　　次代を担う子どもを安心して産み、健やかな成長と豊かな心を育む環境づくりおよびその他の少子化対策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十日町市大地の芸術祭基金　大地の芸術祭の運営並びに作品の制作および維持管理の資金に充てることを目的とする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十日町市環境共生基金　　　左記基金の使途にあてはまる事業へ充当するために取り崩したもの。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十日町市地域振興基金　　　左記基金の使途にあてはまる事業へ充当するために取り崩したもの。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とおかまち応援基金　　　　ふるさと納税制度による寄附が好調だったことによる増。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少子化対策基金　　　　　　左記基金の使途にあてはまる事業へ充当するために取り崩したもの。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十日町市大地の芸術祭基金　大地の芸術祭関連事業にて前年度に生じた収入を積み立てたことによる増。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その他特定目的金については、令和６年度末までに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百万円を取り崩す見込みである。その後、令和８年度までに、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百万円をそれぞれの基金使途に当てはまる事業へ充当し、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百万円となる見込である。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財政調整基金の増加は、少雪により財政調整基金の積み増しをおこなったため。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災害などの非常時に備えるため、一定額を確保するとともに、年度間の財源調整のために取り崩しを行う。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経済事情の著しい変動その他の理由により、財源が不足する場合に、市債の償還に充てる。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247701B-6536-4B73-AE34-FA92105BCF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EF22090-56FF-4D5C-9F1A-EBB162C215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39E1C3EA-AAD9-43E5-B367-47341EAAF0C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8036A07-1D5D-41B2-914F-DF0E1EE91EF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E9982CE-FE94-4134-AF50-22384AA3B91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4071EAD9-770D-4F9F-8C19-48743439E0F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新潟県十日町市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BF962C80-644F-42F9-B665-572350F73DA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940E717-65CB-4DEA-B2FC-FFA605B4599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2070AF7-56A2-4FC3-A8B4-4DF6CCA7B40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1C290362-E37E-44DE-89B3-83FA398C1EF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47A70B6-099F-443B-9C68-3B8D024F0F1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428BABA-9245-4CA6-8318-08E65201FDF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48,128
47,780
590.39
37,235,105
35,216,689
1,819,303
19,916,321
42,346,022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6022B75-38CC-47AD-9099-F257325ED12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7ED68B9-5ADC-4F0A-9D8E-DA252EB6416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E4706F6-92A7-4284-8FD5-B05F29EF3C7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524444F-E655-4E7B-B6FE-C22930D9E4B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E8F6BA1-9DE1-4173-BE21-D19AEC8BB28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BAC6C0E-72B9-4D71-BFF0-6C79E580871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C0F530F-0F3B-4222-96C8-852BF3AC198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B94B327-A3A1-4F0D-AE8B-E56AF62DB0A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D1D580C-D642-4B2D-AB9E-917B3353620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4AEC0B5-B2F1-48A1-9AEB-2F049B1C988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30581C7-1BD9-44B5-99D3-101A8D7B12F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D8DC2BE-8D97-41A0-9D38-F06ED35D616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30794DB-4626-4E56-9157-927ABFAD827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36847A1-6D12-4209-AE4B-2608DBA54F0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A30BF72-9525-4CA3-B741-B4DEFEF962D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7A6E403-2DD6-4D40-BDC1-F8816D5D1BC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52EC201-C529-409F-916A-9A5EBC47ABB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CD4BD9FE-FB73-42D6-A5B3-16368C3CB22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0A307EF-F765-4C79-B5E3-54FB7C706C0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EBAEDE21-A039-44A4-B128-8762F6120A2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77E9BB3F-782D-48DD-AFF5-F5CCFD9D97F2}"/>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C8ABD398-A1B2-4855-98E3-62FB83F7137C}"/>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4F13055-6873-4EE4-AF6F-79348C04052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33C3E1A0-1780-40EC-B069-EE0E7C4D845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3E4B32E-CC00-47F0-9D89-5CCCFB3F95E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2D3075E-A7DC-4561-B25F-EC6DC22F027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34BD077C-0A0C-4201-813E-49B81CE6FB1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927694D-6596-47CE-AD48-8C5C659B6AA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94E884C5-59B4-45A7-BDB7-97F8C11E5C1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D635395-E42D-427B-A7BB-13E2F87EE7C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81DA162-D201-4595-8B08-8F444A7A33E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481418C-B84A-4FE1-94AA-43C23312B59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C3ED645-69A3-4B9A-9FF5-D51DB948516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D380B17-E5D8-464D-9D6C-13F50F4867F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1CC2F35E-F476-4F9B-AD7A-33E20285C02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では、老朽化した施設の除却や施設改修を進めていることや、令和２年度まで合併特例債等を活用した公共施設等の建設を推進したことにより、取得年数が浅い施設が多いため、前年度順位から４位下がったものの、依然として当該減価償却率が類似団体平均を下回ったもの。</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FFCA7CA-5E5F-47B6-A817-3556C44BFB6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BB246BED-984E-4F41-85D6-A5A225BF137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7D004A49-548C-44E0-A8BF-015D17C9DDE6}"/>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9DE49C0B-9865-4F6D-9367-AAADCA1CE375}"/>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7AA16F6C-FCC0-445F-9454-A697E4E3BFA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4F14873B-25C7-4FF3-B4C8-9176B8792C88}"/>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137871D4-7CD9-422F-9AB0-59B119F4BA74}"/>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3BCD1299-AD36-4DAB-AD90-B668239FB0FA}"/>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B2AD3888-9667-4527-9076-86C2AD1C3AEF}"/>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3D1F09AF-A8E8-486E-93BC-0E699BB9006C}"/>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3DDDFC27-71FF-4A30-8A9C-0C947A3B4278}"/>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2FA6780A-490E-444A-9E69-BA3C4CAD75B1}"/>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E816CEA2-E81A-442B-AAFA-185F7AE07272}"/>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7C7DA9E7-4A0D-41D7-B025-30C515E89EC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37DF9F28-8729-4009-89C9-41D4318B30CC}"/>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FFC17D98-1782-4C12-806E-1C66B684229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3241E5C9-E6B8-4E10-B6DE-F28C839F423C}"/>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9F897ED2-C3E8-4CAB-9D7A-85E50CC1D75D}"/>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597D30A0-3B9C-4302-A8B3-42ADC4607FE4}"/>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52769FD4-F477-45CA-BDBD-74A3D282DD4B}"/>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CFBBC461-1724-409B-B28D-9F8432C71540}"/>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70" name="有形固定資産減価償却率平均値テキスト">
          <a:extLst>
            <a:ext uri="{FF2B5EF4-FFF2-40B4-BE49-F238E27FC236}">
              <a16:creationId xmlns:a16="http://schemas.microsoft.com/office/drawing/2014/main" id="{70DFBDE9-4C5F-4006-8453-0D8C9BA8D278}"/>
            </a:ext>
          </a:extLst>
        </xdr:cNvPr>
        <xdr:cNvSpPr txBox="1"/>
      </xdr:nvSpPr>
      <xdr:spPr>
        <a:xfrm>
          <a:off x="4813300" y="6044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F929FF3D-05EA-43F8-B4F3-9683C257C9E6}"/>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8188FF15-18C8-4369-BDD3-34A793CA2403}"/>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06B648A7-10F1-40E3-8A6E-819E02ED3D58}"/>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2F88CC2B-CEF6-40AE-A5E2-D0E992710400}"/>
            </a:ext>
          </a:extLst>
        </xdr:cNvPr>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77470</xdr:rowOff>
    </xdr:from>
    <xdr:to>
      <xdr:col>7</xdr:col>
      <xdr:colOff>187325</xdr:colOff>
      <xdr:row>31</xdr:row>
      <xdr:rowOff>7620</xdr:rowOff>
    </xdr:to>
    <xdr:sp macro="" textlink="">
      <xdr:nvSpPr>
        <xdr:cNvPr id="75" name="フローチャート: 判断 74">
          <a:extLst>
            <a:ext uri="{FF2B5EF4-FFF2-40B4-BE49-F238E27FC236}">
              <a16:creationId xmlns:a16="http://schemas.microsoft.com/office/drawing/2014/main" id="{B2FF559C-E3DD-4896-9E5B-B3F54C5B29C7}"/>
            </a:ext>
          </a:extLst>
        </xdr:cNvPr>
        <xdr:cNvSpPr/>
      </xdr:nvSpPr>
      <xdr:spPr>
        <a:xfrm>
          <a:off x="1714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5759828F-05C9-4CBE-B9FC-CFE22630C68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FEB1A008-D757-4195-AEDE-D8E292819E2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A012582-CBE2-4077-82A3-D047A06BDFE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3A835A6B-789B-476E-82D2-6D5A5E33D1C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1F466FC-74C5-49A4-AEAA-626B4512E0A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121179</xdr:rowOff>
    </xdr:from>
    <xdr:to>
      <xdr:col>23</xdr:col>
      <xdr:colOff>136525</xdr:colOff>
      <xdr:row>30</xdr:row>
      <xdr:rowOff>51329</xdr:rowOff>
    </xdr:to>
    <xdr:sp macro="" textlink="">
      <xdr:nvSpPr>
        <xdr:cNvPr id="81" name="楕円 80">
          <a:extLst>
            <a:ext uri="{FF2B5EF4-FFF2-40B4-BE49-F238E27FC236}">
              <a16:creationId xmlns:a16="http://schemas.microsoft.com/office/drawing/2014/main" id="{905B88CF-4934-4EB4-ACA2-8A1A73102AD1}"/>
            </a:ext>
          </a:extLst>
        </xdr:cNvPr>
        <xdr:cNvSpPr/>
      </xdr:nvSpPr>
      <xdr:spPr>
        <a:xfrm>
          <a:off x="4711700" y="586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144056</xdr:rowOff>
    </xdr:from>
    <xdr:ext cx="405111" cy="259045"/>
    <xdr:sp macro="" textlink="">
      <xdr:nvSpPr>
        <xdr:cNvPr id="82" name="有形固定資産減価償却率該当値テキスト">
          <a:extLst>
            <a:ext uri="{FF2B5EF4-FFF2-40B4-BE49-F238E27FC236}">
              <a16:creationId xmlns:a16="http://schemas.microsoft.com/office/drawing/2014/main" id="{E141781F-5873-4630-85B9-7ED7A4B3F8ED}"/>
            </a:ext>
          </a:extLst>
        </xdr:cNvPr>
        <xdr:cNvSpPr txBox="1"/>
      </xdr:nvSpPr>
      <xdr:spPr>
        <a:xfrm>
          <a:off x="4813300" y="5716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90593</xdr:rowOff>
    </xdr:from>
    <xdr:to>
      <xdr:col>19</xdr:col>
      <xdr:colOff>187325</xdr:colOff>
      <xdr:row>30</xdr:row>
      <xdr:rowOff>20743</xdr:rowOff>
    </xdr:to>
    <xdr:sp macro="" textlink="">
      <xdr:nvSpPr>
        <xdr:cNvPr id="83" name="楕円 82">
          <a:extLst>
            <a:ext uri="{FF2B5EF4-FFF2-40B4-BE49-F238E27FC236}">
              <a16:creationId xmlns:a16="http://schemas.microsoft.com/office/drawing/2014/main" id="{E03F3353-3ED9-40F1-A873-DC7113145B2F}"/>
            </a:ext>
          </a:extLst>
        </xdr:cNvPr>
        <xdr:cNvSpPr/>
      </xdr:nvSpPr>
      <xdr:spPr>
        <a:xfrm>
          <a:off x="4000500" y="583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141393</xdr:rowOff>
    </xdr:from>
    <xdr:to>
      <xdr:col>23</xdr:col>
      <xdr:colOff>85725</xdr:colOff>
      <xdr:row>30</xdr:row>
      <xdr:rowOff>529</xdr:rowOff>
    </xdr:to>
    <xdr:cxnSp macro="">
      <xdr:nvCxnSpPr>
        <xdr:cNvPr id="84" name="直線コネクタ 83">
          <a:extLst>
            <a:ext uri="{FF2B5EF4-FFF2-40B4-BE49-F238E27FC236}">
              <a16:creationId xmlns:a16="http://schemas.microsoft.com/office/drawing/2014/main" id="{33F294C9-EBFB-4A7F-BB01-49945022E29B}"/>
            </a:ext>
          </a:extLst>
        </xdr:cNvPr>
        <xdr:cNvCxnSpPr/>
      </xdr:nvCxnSpPr>
      <xdr:spPr>
        <a:xfrm>
          <a:off x="4051300" y="5884968"/>
          <a:ext cx="7112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70803</xdr:rowOff>
    </xdr:from>
    <xdr:to>
      <xdr:col>15</xdr:col>
      <xdr:colOff>187325</xdr:colOff>
      <xdr:row>30</xdr:row>
      <xdr:rowOff>953</xdr:rowOff>
    </xdr:to>
    <xdr:sp macro="" textlink="">
      <xdr:nvSpPr>
        <xdr:cNvPr id="85" name="楕円 84">
          <a:extLst>
            <a:ext uri="{FF2B5EF4-FFF2-40B4-BE49-F238E27FC236}">
              <a16:creationId xmlns:a16="http://schemas.microsoft.com/office/drawing/2014/main" id="{997C4BC8-B2BC-439D-AE84-094ED793671B}"/>
            </a:ext>
          </a:extLst>
        </xdr:cNvPr>
        <xdr:cNvSpPr/>
      </xdr:nvSpPr>
      <xdr:spPr>
        <a:xfrm>
          <a:off x="3238500" y="581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121603</xdr:rowOff>
    </xdr:from>
    <xdr:to>
      <xdr:col>19</xdr:col>
      <xdr:colOff>136525</xdr:colOff>
      <xdr:row>29</xdr:row>
      <xdr:rowOff>141393</xdr:rowOff>
    </xdr:to>
    <xdr:cxnSp macro="">
      <xdr:nvCxnSpPr>
        <xdr:cNvPr id="86" name="直線コネクタ 85">
          <a:extLst>
            <a:ext uri="{FF2B5EF4-FFF2-40B4-BE49-F238E27FC236}">
              <a16:creationId xmlns:a16="http://schemas.microsoft.com/office/drawing/2014/main" id="{AAF2965A-1A70-4A5E-B4D3-9AE86D5CE67E}"/>
            </a:ext>
          </a:extLst>
        </xdr:cNvPr>
        <xdr:cNvCxnSpPr/>
      </xdr:nvCxnSpPr>
      <xdr:spPr>
        <a:xfrm>
          <a:off x="3289300" y="5865178"/>
          <a:ext cx="762000" cy="1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45614</xdr:rowOff>
    </xdr:from>
    <xdr:to>
      <xdr:col>11</xdr:col>
      <xdr:colOff>187325</xdr:colOff>
      <xdr:row>29</xdr:row>
      <xdr:rowOff>147214</xdr:rowOff>
    </xdr:to>
    <xdr:sp macro="" textlink="">
      <xdr:nvSpPr>
        <xdr:cNvPr id="87" name="楕円 86">
          <a:extLst>
            <a:ext uri="{FF2B5EF4-FFF2-40B4-BE49-F238E27FC236}">
              <a16:creationId xmlns:a16="http://schemas.microsoft.com/office/drawing/2014/main" id="{E5199C5B-6956-41E0-BB0E-22DE01E3EF7B}"/>
            </a:ext>
          </a:extLst>
        </xdr:cNvPr>
        <xdr:cNvSpPr/>
      </xdr:nvSpPr>
      <xdr:spPr>
        <a:xfrm>
          <a:off x="2476500" y="578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96414</xdr:rowOff>
    </xdr:from>
    <xdr:to>
      <xdr:col>15</xdr:col>
      <xdr:colOff>136525</xdr:colOff>
      <xdr:row>29</xdr:row>
      <xdr:rowOff>121603</xdr:rowOff>
    </xdr:to>
    <xdr:cxnSp macro="">
      <xdr:nvCxnSpPr>
        <xdr:cNvPr id="88" name="直線コネクタ 87">
          <a:extLst>
            <a:ext uri="{FF2B5EF4-FFF2-40B4-BE49-F238E27FC236}">
              <a16:creationId xmlns:a16="http://schemas.microsoft.com/office/drawing/2014/main" id="{5C377732-CBB9-492D-8B0C-E7E00467C4BD}"/>
            </a:ext>
          </a:extLst>
        </xdr:cNvPr>
        <xdr:cNvCxnSpPr/>
      </xdr:nvCxnSpPr>
      <xdr:spPr>
        <a:xfrm>
          <a:off x="2527300" y="5839989"/>
          <a:ext cx="762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22225</xdr:rowOff>
    </xdr:from>
    <xdr:to>
      <xdr:col>7</xdr:col>
      <xdr:colOff>187325</xdr:colOff>
      <xdr:row>29</xdr:row>
      <xdr:rowOff>123825</xdr:rowOff>
    </xdr:to>
    <xdr:sp macro="" textlink="">
      <xdr:nvSpPr>
        <xdr:cNvPr id="89" name="楕円 88">
          <a:extLst>
            <a:ext uri="{FF2B5EF4-FFF2-40B4-BE49-F238E27FC236}">
              <a16:creationId xmlns:a16="http://schemas.microsoft.com/office/drawing/2014/main" id="{F3F8828E-3DC2-4252-97FD-1F5974B1F51E}"/>
            </a:ext>
          </a:extLst>
        </xdr:cNvPr>
        <xdr:cNvSpPr/>
      </xdr:nvSpPr>
      <xdr:spPr>
        <a:xfrm>
          <a:off x="1714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73025</xdr:rowOff>
    </xdr:from>
    <xdr:to>
      <xdr:col>11</xdr:col>
      <xdr:colOff>136525</xdr:colOff>
      <xdr:row>29</xdr:row>
      <xdr:rowOff>96414</xdr:rowOff>
    </xdr:to>
    <xdr:cxnSp macro="">
      <xdr:nvCxnSpPr>
        <xdr:cNvPr id="90" name="直線コネクタ 89">
          <a:extLst>
            <a:ext uri="{FF2B5EF4-FFF2-40B4-BE49-F238E27FC236}">
              <a16:creationId xmlns:a16="http://schemas.microsoft.com/office/drawing/2014/main" id="{38090D15-D261-494A-984A-8B2EFCA63726}"/>
            </a:ext>
          </a:extLst>
        </xdr:cNvPr>
        <xdr:cNvCxnSpPr/>
      </xdr:nvCxnSpPr>
      <xdr:spPr>
        <a:xfrm>
          <a:off x="1765300" y="5816600"/>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1" name="n_1aveValue有形固定資産減価償却率">
          <a:extLst>
            <a:ext uri="{FF2B5EF4-FFF2-40B4-BE49-F238E27FC236}">
              <a16:creationId xmlns:a16="http://schemas.microsoft.com/office/drawing/2014/main" id="{95E6A04E-0F1F-4791-B0D4-FA7E0274833F}"/>
            </a:ext>
          </a:extLst>
        </xdr:cNvPr>
        <xdr:cNvSpPr txBox="1"/>
      </xdr:nvSpPr>
      <xdr:spPr>
        <a:xfrm>
          <a:off x="3836044" y="615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2" name="n_2aveValue有形固定資産減価償却率">
          <a:extLst>
            <a:ext uri="{FF2B5EF4-FFF2-40B4-BE49-F238E27FC236}">
              <a16:creationId xmlns:a16="http://schemas.microsoft.com/office/drawing/2014/main" id="{EC82FEB1-DEF1-47C1-A85B-519B23C32B59}"/>
            </a:ext>
          </a:extLst>
        </xdr:cNvPr>
        <xdr:cNvSpPr txBox="1"/>
      </xdr:nvSpPr>
      <xdr:spPr>
        <a:xfrm>
          <a:off x="30867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93" name="n_3aveValue有形固定資産減価償却率">
          <a:extLst>
            <a:ext uri="{FF2B5EF4-FFF2-40B4-BE49-F238E27FC236}">
              <a16:creationId xmlns:a16="http://schemas.microsoft.com/office/drawing/2014/main" id="{EF68B8AA-C5FA-4EA5-B8D6-0BAD750AAFC6}"/>
            </a:ext>
          </a:extLst>
        </xdr:cNvPr>
        <xdr:cNvSpPr txBox="1"/>
      </xdr:nvSpPr>
      <xdr:spPr>
        <a:xfrm>
          <a:off x="2324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170197</xdr:rowOff>
    </xdr:from>
    <xdr:ext cx="405111" cy="259045"/>
    <xdr:sp macro="" textlink="">
      <xdr:nvSpPr>
        <xdr:cNvPr id="94" name="n_4aveValue有形固定資産減価償却率">
          <a:extLst>
            <a:ext uri="{FF2B5EF4-FFF2-40B4-BE49-F238E27FC236}">
              <a16:creationId xmlns:a16="http://schemas.microsoft.com/office/drawing/2014/main" id="{7B6C3884-5A17-4BE7-B591-2EEBED20C80D}"/>
            </a:ext>
          </a:extLst>
        </xdr:cNvPr>
        <xdr:cNvSpPr txBox="1"/>
      </xdr:nvSpPr>
      <xdr:spPr>
        <a:xfrm>
          <a:off x="1562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37270</xdr:rowOff>
    </xdr:from>
    <xdr:ext cx="405111" cy="259045"/>
    <xdr:sp macro="" textlink="">
      <xdr:nvSpPr>
        <xdr:cNvPr id="95" name="n_1mainValue有形固定資産減価償却率">
          <a:extLst>
            <a:ext uri="{FF2B5EF4-FFF2-40B4-BE49-F238E27FC236}">
              <a16:creationId xmlns:a16="http://schemas.microsoft.com/office/drawing/2014/main" id="{B8CD00B7-5C95-4AAF-BBCF-FBC77ECB0648}"/>
            </a:ext>
          </a:extLst>
        </xdr:cNvPr>
        <xdr:cNvSpPr txBox="1"/>
      </xdr:nvSpPr>
      <xdr:spPr>
        <a:xfrm>
          <a:off x="3836044" y="5609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17480</xdr:rowOff>
    </xdr:from>
    <xdr:ext cx="405111" cy="259045"/>
    <xdr:sp macro="" textlink="">
      <xdr:nvSpPr>
        <xdr:cNvPr id="96" name="n_2mainValue有形固定資産減価償却率">
          <a:extLst>
            <a:ext uri="{FF2B5EF4-FFF2-40B4-BE49-F238E27FC236}">
              <a16:creationId xmlns:a16="http://schemas.microsoft.com/office/drawing/2014/main" id="{F8D462F0-71C1-4CE4-844B-35D2F23FD078}"/>
            </a:ext>
          </a:extLst>
        </xdr:cNvPr>
        <xdr:cNvSpPr txBox="1"/>
      </xdr:nvSpPr>
      <xdr:spPr>
        <a:xfrm>
          <a:off x="3086744" y="558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163741</xdr:rowOff>
    </xdr:from>
    <xdr:ext cx="405111" cy="259045"/>
    <xdr:sp macro="" textlink="">
      <xdr:nvSpPr>
        <xdr:cNvPr id="97" name="n_3mainValue有形固定資産減価償却率">
          <a:extLst>
            <a:ext uri="{FF2B5EF4-FFF2-40B4-BE49-F238E27FC236}">
              <a16:creationId xmlns:a16="http://schemas.microsoft.com/office/drawing/2014/main" id="{D2923279-AF05-4CF7-8ED4-161D615E489E}"/>
            </a:ext>
          </a:extLst>
        </xdr:cNvPr>
        <xdr:cNvSpPr txBox="1"/>
      </xdr:nvSpPr>
      <xdr:spPr>
        <a:xfrm>
          <a:off x="2324744" y="5564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140352</xdr:rowOff>
    </xdr:from>
    <xdr:ext cx="405111" cy="259045"/>
    <xdr:sp macro="" textlink="">
      <xdr:nvSpPr>
        <xdr:cNvPr id="98" name="n_4mainValue有形固定資産減価償却率">
          <a:extLst>
            <a:ext uri="{FF2B5EF4-FFF2-40B4-BE49-F238E27FC236}">
              <a16:creationId xmlns:a16="http://schemas.microsoft.com/office/drawing/2014/main" id="{F9BBABA2-4F3B-4641-85F1-75B6547D2CD8}"/>
            </a:ext>
          </a:extLst>
        </xdr:cNvPr>
        <xdr:cNvSpPr txBox="1"/>
      </xdr:nvSpPr>
      <xdr:spPr>
        <a:xfrm>
          <a:off x="156274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5AF0DBB8-D9BA-4639-9FDE-F332C530987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F17F4C4F-A39D-43B5-90B2-1F810CA445D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9BC86186-721D-4C55-A264-41831296E40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7B3E9CF2-3B65-4D94-9214-BA670931074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5A2CCC18-DC84-4776-AEB8-F9542C49641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F7925A19-7D85-4046-B0FD-1773A4E7DDC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61632BC1-E65A-4E2E-9340-0A011CF537F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FE7FDC36-CB86-4543-BA2E-AF09E3A59F7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617CC6E-734D-4925-AD8D-F9C703CE0D0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E7133DC7-D2C0-4C4E-AAB5-CD503E28612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DD5A718C-90A7-4EEE-BB73-4394AC83921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9268E62B-8E16-4930-A377-F05C755AEE9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72FCC2B0-3374-4EFB-B399-CDE0D7AEE4D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昨年度より</a:t>
          </a:r>
          <a:r>
            <a:rPr kumimoji="1" lang="en-US" altLang="ja-JP" sz="1100">
              <a:latin typeface="ＭＳ Ｐゴシック" panose="020B0600070205080204" pitchFamily="50" charset="-128"/>
              <a:ea typeface="ＭＳ Ｐゴシック" panose="020B0600070205080204" pitchFamily="50" charset="-128"/>
            </a:rPr>
            <a:t>50.7</a:t>
          </a:r>
          <a:r>
            <a:rPr kumimoji="1" lang="ja-JP" altLang="en-US" sz="1100">
              <a:latin typeface="ＭＳ Ｐゴシック" panose="020B0600070205080204" pitchFamily="50" charset="-128"/>
              <a:ea typeface="ＭＳ Ｐゴシック" panose="020B0600070205080204" pitchFamily="50" charset="-128"/>
            </a:rPr>
            <a:t>％㌽減少したものの、合併特例債等を活用した公共施設等の建設推進により、類似団体平均を上回っている。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EC88233A-F6C9-425F-939D-1E4EC9656F4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C7F99AF5-6467-43A2-84D4-F48322B55B3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AC626DAF-3ED8-4FF3-B222-4A1BABC2674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FE79F097-B8BB-45D5-98F7-0FE51A3C31C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76D8D067-A441-4A2E-A88A-FDB919AFE293}"/>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A503C7AF-3A2A-43F5-B8D2-8EAA9C6E149A}"/>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73366225-8932-4BCE-BB55-612F5DF06048}"/>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A3BB3452-2710-4F09-A783-9CDED6DB2A9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BA8801C-6C52-4022-929B-09B37BAD53F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486056F1-5CB1-456D-983F-1028BC0AE1A4}"/>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17D57FD-1518-4FE2-AFBC-0678919D69C7}"/>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7C07ED8D-EC90-4AD4-A24C-EDD59AB16465}"/>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34C96AB6-F947-45F0-AE0F-5ABF169FBBEC}"/>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F2F5A1BE-3DF7-44C9-8FEA-D305496F66C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6C353B09-D282-4AE3-98F6-E2B1E648B41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94958EE8-071D-4CDD-8CA6-77A1840EB88A}"/>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26C49267-6DB2-4C98-B61E-007701C94086}"/>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1B12F20B-DD81-42C2-9186-9B3F8079228A}"/>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319A22BA-8E5B-4E44-BBF8-57207F31CFFF}"/>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41C3FA97-E9E5-4F6D-B7B3-8098FC3B4CD6}"/>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2" name="債務償還比率平均値テキスト">
          <a:extLst>
            <a:ext uri="{FF2B5EF4-FFF2-40B4-BE49-F238E27FC236}">
              <a16:creationId xmlns:a16="http://schemas.microsoft.com/office/drawing/2014/main" id="{72B81F99-96BC-4DFE-9AEB-6D5E267A967F}"/>
            </a:ext>
          </a:extLst>
        </xdr:cNvPr>
        <xdr:cNvSpPr txBox="1"/>
      </xdr:nvSpPr>
      <xdr:spPr>
        <a:xfrm>
          <a:off x="14846300" y="5769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5B2441D1-94D1-45A4-BFB3-A489E3AE6E88}"/>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89E6570A-4B2C-4A0F-92CB-156D48533EF3}"/>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C85E76E6-6634-4B3C-A23B-03C1E4CB4E9F}"/>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a:extLst>
            <a:ext uri="{FF2B5EF4-FFF2-40B4-BE49-F238E27FC236}">
              <a16:creationId xmlns:a16="http://schemas.microsoft.com/office/drawing/2014/main" id="{1583D0B0-6461-4279-8019-00343B86B9BE}"/>
            </a:ext>
          </a:extLst>
        </xdr:cNvPr>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37" name="フローチャート: 判断 136">
          <a:extLst>
            <a:ext uri="{FF2B5EF4-FFF2-40B4-BE49-F238E27FC236}">
              <a16:creationId xmlns:a16="http://schemas.microsoft.com/office/drawing/2014/main" id="{6F56A28E-4582-4C2B-805F-224371BCD888}"/>
            </a:ext>
          </a:extLst>
        </xdr:cNvPr>
        <xdr:cNvSpPr/>
      </xdr:nvSpPr>
      <xdr:spPr>
        <a:xfrm>
          <a:off x="11747500" y="60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84E2362E-D9DD-45EB-8604-9219AFD1F55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7D1E7205-1453-45C6-AF75-77980B438F3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C25016D7-65CE-4156-B8EF-883F521673C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34A3FD59-528E-4474-8D0E-82199909245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508DC7F4-9DB4-434E-B8FE-DB0926D5E1D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62667</xdr:rowOff>
    </xdr:from>
    <xdr:to>
      <xdr:col>76</xdr:col>
      <xdr:colOff>73025</xdr:colOff>
      <xdr:row>31</xdr:row>
      <xdr:rowOff>164267</xdr:rowOff>
    </xdr:to>
    <xdr:sp macro="" textlink="">
      <xdr:nvSpPr>
        <xdr:cNvPr id="143" name="楕円 142">
          <a:extLst>
            <a:ext uri="{FF2B5EF4-FFF2-40B4-BE49-F238E27FC236}">
              <a16:creationId xmlns:a16="http://schemas.microsoft.com/office/drawing/2014/main" id="{87EB7C7C-7B2B-4995-8C96-980542F86E4A}"/>
            </a:ext>
          </a:extLst>
        </xdr:cNvPr>
        <xdr:cNvSpPr/>
      </xdr:nvSpPr>
      <xdr:spPr>
        <a:xfrm>
          <a:off x="14744700" y="614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41094</xdr:rowOff>
    </xdr:from>
    <xdr:ext cx="469744" cy="259045"/>
    <xdr:sp macro="" textlink="">
      <xdr:nvSpPr>
        <xdr:cNvPr id="144" name="債務償還比率該当値テキスト">
          <a:extLst>
            <a:ext uri="{FF2B5EF4-FFF2-40B4-BE49-F238E27FC236}">
              <a16:creationId xmlns:a16="http://schemas.microsoft.com/office/drawing/2014/main" id="{9DBB64C2-1626-4C77-8CD1-F718F9592AB7}"/>
            </a:ext>
          </a:extLst>
        </xdr:cNvPr>
        <xdr:cNvSpPr txBox="1"/>
      </xdr:nvSpPr>
      <xdr:spPr>
        <a:xfrm>
          <a:off x="14846300" y="6127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123479</xdr:rowOff>
    </xdr:from>
    <xdr:to>
      <xdr:col>72</xdr:col>
      <xdr:colOff>123825</xdr:colOff>
      <xdr:row>32</xdr:row>
      <xdr:rowOff>53629</xdr:rowOff>
    </xdr:to>
    <xdr:sp macro="" textlink="">
      <xdr:nvSpPr>
        <xdr:cNvPr id="145" name="楕円 144">
          <a:extLst>
            <a:ext uri="{FF2B5EF4-FFF2-40B4-BE49-F238E27FC236}">
              <a16:creationId xmlns:a16="http://schemas.microsoft.com/office/drawing/2014/main" id="{6F06B1B8-8766-4A2E-9791-18C7BAFF1085}"/>
            </a:ext>
          </a:extLst>
        </xdr:cNvPr>
        <xdr:cNvSpPr/>
      </xdr:nvSpPr>
      <xdr:spPr>
        <a:xfrm>
          <a:off x="14033500" y="620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113467</xdr:rowOff>
    </xdr:from>
    <xdr:to>
      <xdr:col>76</xdr:col>
      <xdr:colOff>22225</xdr:colOff>
      <xdr:row>32</xdr:row>
      <xdr:rowOff>2829</xdr:rowOff>
    </xdr:to>
    <xdr:cxnSp macro="">
      <xdr:nvCxnSpPr>
        <xdr:cNvPr id="146" name="直線コネクタ 145">
          <a:extLst>
            <a:ext uri="{FF2B5EF4-FFF2-40B4-BE49-F238E27FC236}">
              <a16:creationId xmlns:a16="http://schemas.microsoft.com/office/drawing/2014/main" id="{E3B644AA-70D2-42DD-B2DC-0A24194A2094}"/>
            </a:ext>
          </a:extLst>
        </xdr:cNvPr>
        <xdr:cNvCxnSpPr/>
      </xdr:nvCxnSpPr>
      <xdr:spPr>
        <a:xfrm flipV="1">
          <a:off x="14084300" y="6199942"/>
          <a:ext cx="711200" cy="6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75262</xdr:rowOff>
    </xdr:from>
    <xdr:to>
      <xdr:col>68</xdr:col>
      <xdr:colOff>123825</xdr:colOff>
      <xdr:row>32</xdr:row>
      <xdr:rowOff>5412</xdr:rowOff>
    </xdr:to>
    <xdr:sp macro="" textlink="">
      <xdr:nvSpPr>
        <xdr:cNvPr id="147" name="楕円 146">
          <a:extLst>
            <a:ext uri="{FF2B5EF4-FFF2-40B4-BE49-F238E27FC236}">
              <a16:creationId xmlns:a16="http://schemas.microsoft.com/office/drawing/2014/main" id="{5C7DCC55-F30C-463C-A5FD-DF23D57EF6F3}"/>
            </a:ext>
          </a:extLst>
        </xdr:cNvPr>
        <xdr:cNvSpPr/>
      </xdr:nvSpPr>
      <xdr:spPr>
        <a:xfrm>
          <a:off x="13271500" y="616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126062</xdr:rowOff>
    </xdr:from>
    <xdr:to>
      <xdr:col>72</xdr:col>
      <xdr:colOff>73025</xdr:colOff>
      <xdr:row>32</xdr:row>
      <xdr:rowOff>2829</xdr:rowOff>
    </xdr:to>
    <xdr:cxnSp macro="">
      <xdr:nvCxnSpPr>
        <xdr:cNvPr id="148" name="直線コネクタ 147">
          <a:extLst>
            <a:ext uri="{FF2B5EF4-FFF2-40B4-BE49-F238E27FC236}">
              <a16:creationId xmlns:a16="http://schemas.microsoft.com/office/drawing/2014/main" id="{75E71217-FB9D-4985-950D-5D6B8E215F7C}"/>
            </a:ext>
          </a:extLst>
        </xdr:cNvPr>
        <xdr:cNvCxnSpPr/>
      </xdr:nvCxnSpPr>
      <xdr:spPr>
        <a:xfrm>
          <a:off x="13322300" y="6212537"/>
          <a:ext cx="762000" cy="4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166130</xdr:rowOff>
    </xdr:from>
    <xdr:to>
      <xdr:col>64</xdr:col>
      <xdr:colOff>123825</xdr:colOff>
      <xdr:row>33</xdr:row>
      <xdr:rowOff>96280</xdr:rowOff>
    </xdr:to>
    <xdr:sp macro="" textlink="">
      <xdr:nvSpPr>
        <xdr:cNvPr id="149" name="楕円 148">
          <a:extLst>
            <a:ext uri="{FF2B5EF4-FFF2-40B4-BE49-F238E27FC236}">
              <a16:creationId xmlns:a16="http://schemas.microsoft.com/office/drawing/2014/main" id="{6E669562-0547-4E22-8767-C7EBB3C011C3}"/>
            </a:ext>
          </a:extLst>
        </xdr:cNvPr>
        <xdr:cNvSpPr/>
      </xdr:nvSpPr>
      <xdr:spPr>
        <a:xfrm>
          <a:off x="12509500" y="642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126062</xdr:rowOff>
    </xdr:from>
    <xdr:to>
      <xdr:col>68</xdr:col>
      <xdr:colOff>73025</xdr:colOff>
      <xdr:row>33</xdr:row>
      <xdr:rowOff>45480</xdr:rowOff>
    </xdr:to>
    <xdr:cxnSp macro="">
      <xdr:nvCxnSpPr>
        <xdr:cNvPr id="150" name="直線コネクタ 149">
          <a:extLst>
            <a:ext uri="{FF2B5EF4-FFF2-40B4-BE49-F238E27FC236}">
              <a16:creationId xmlns:a16="http://schemas.microsoft.com/office/drawing/2014/main" id="{DC6346B7-72FC-4E56-8CE2-143F6CFFC27B}"/>
            </a:ext>
          </a:extLst>
        </xdr:cNvPr>
        <xdr:cNvCxnSpPr/>
      </xdr:nvCxnSpPr>
      <xdr:spPr>
        <a:xfrm flipV="1">
          <a:off x="12560300" y="6212537"/>
          <a:ext cx="762000" cy="26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35341</xdr:rowOff>
    </xdr:from>
    <xdr:to>
      <xdr:col>60</xdr:col>
      <xdr:colOff>123825</xdr:colOff>
      <xdr:row>33</xdr:row>
      <xdr:rowOff>136941</xdr:rowOff>
    </xdr:to>
    <xdr:sp macro="" textlink="">
      <xdr:nvSpPr>
        <xdr:cNvPr id="151" name="楕円 150">
          <a:extLst>
            <a:ext uri="{FF2B5EF4-FFF2-40B4-BE49-F238E27FC236}">
              <a16:creationId xmlns:a16="http://schemas.microsoft.com/office/drawing/2014/main" id="{A91F2376-2A34-4B5B-AB9B-0AE9EE7FCB73}"/>
            </a:ext>
          </a:extLst>
        </xdr:cNvPr>
        <xdr:cNvSpPr/>
      </xdr:nvSpPr>
      <xdr:spPr>
        <a:xfrm>
          <a:off x="11747500" y="646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45480</xdr:rowOff>
    </xdr:from>
    <xdr:to>
      <xdr:col>64</xdr:col>
      <xdr:colOff>73025</xdr:colOff>
      <xdr:row>33</xdr:row>
      <xdr:rowOff>86141</xdr:rowOff>
    </xdr:to>
    <xdr:cxnSp macro="">
      <xdr:nvCxnSpPr>
        <xdr:cNvPr id="152" name="直線コネクタ 151">
          <a:extLst>
            <a:ext uri="{FF2B5EF4-FFF2-40B4-BE49-F238E27FC236}">
              <a16:creationId xmlns:a16="http://schemas.microsoft.com/office/drawing/2014/main" id="{08D743AF-43D1-4F5E-80B6-CFBB6C80A50B}"/>
            </a:ext>
          </a:extLst>
        </xdr:cNvPr>
        <xdr:cNvCxnSpPr/>
      </xdr:nvCxnSpPr>
      <xdr:spPr>
        <a:xfrm flipV="1">
          <a:off x="11798300" y="6474855"/>
          <a:ext cx="762000" cy="4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3" name="n_1aveValue債務償還比率">
          <a:extLst>
            <a:ext uri="{FF2B5EF4-FFF2-40B4-BE49-F238E27FC236}">
              <a16:creationId xmlns:a16="http://schemas.microsoft.com/office/drawing/2014/main" id="{11D92A2F-74B7-4140-9D8A-6334D61CE674}"/>
            </a:ext>
          </a:extLst>
        </xdr:cNvPr>
        <xdr:cNvSpPr txBox="1"/>
      </xdr:nvSpPr>
      <xdr:spPr>
        <a:xfrm>
          <a:off x="13836727" y="570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4" name="n_2aveValue債務償還比率">
          <a:extLst>
            <a:ext uri="{FF2B5EF4-FFF2-40B4-BE49-F238E27FC236}">
              <a16:creationId xmlns:a16="http://schemas.microsoft.com/office/drawing/2014/main" id="{BD1E0E1A-AFFF-4D02-8903-236FE4C729AB}"/>
            </a:ext>
          </a:extLst>
        </xdr:cNvPr>
        <xdr:cNvSpPr txBox="1"/>
      </xdr:nvSpPr>
      <xdr:spPr>
        <a:xfrm>
          <a:off x="13087427" y="5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55" name="n_3aveValue債務償還比率">
          <a:extLst>
            <a:ext uri="{FF2B5EF4-FFF2-40B4-BE49-F238E27FC236}">
              <a16:creationId xmlns:a16="http://schemas.microsoft.com/office/drawing/2014/main" id="{A8C50C9B-545C-4019-997D-A51CD83E2595}"/>
            </a:ext>
          </a:extLst>
        </xdr:cNvPr>
        <xdr:cNvSpPr txBox="1"/>
      </xdr:nvSpPr>
      <xdr:spPr>
        <a:xfrm>
          <a:off x="12325427" y="583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64088</xdr:rowOff>
    </xdr:from>
    <xdr:ext cx="469744" cy="259045"/>
    <xdr:sp macro="" textlink="">
      <xdr:nvSpPr>
        <xdr:cNvPr id="156" name="n_4aveValue債務償還比率">
          <a:extLst>
            <a:ext uri="{FF2B5EF4-FFF2-40B4-BE49-F238E27FC236}">
              <a16:creationId xmlns:a16="http://schemas.microsoft.com/office/drawing/2014/main" id="{80F3D445-168C-486D-9D89-E5FB34CEB5EA}"/>
            </a:ext>
          </a:extLst>
        </xdr:cNvPr>
        <xdr:cNvSpPr txBox="1"/>
      </xdr:nvSpPr>
      <xdr:spPr>
        <a:xfrm>
          <a:off x="11563427" y="58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44756</xdr:rowOff>
    </xdr:from>
    <xdr:ext cx="469744" cy="259045"/>
    <xdr:sp macro="" textlink="">
      <xdr:nvSpPr>
        <xdr:cNvPr id="157" name="n_1mainValue債務償還比率">
          <a:extLst>
            <a:ext uri="{FF2B5EF4-FFF2-40B4-BE49-F238E27FC236}">
              <a16:creationId xmlns:a16="http://schemas.microsoft.com/office/drawing/2014/main" id="{BCA3D64B-0311-4F5D-9C1E-6B44A9AC9C32}"/>
            </a:ext>
          </a:extLst>
        </xdr:cNvPr>
        <xdr:cNvSpPr txBox="1"/>
      </xdr:nvSpPr>
      <xdr:spPr>
        <a:xfrm>
          <a:off x="13836727" y="630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167989</xdr:rowOff>
    </xdr:from>
    <xdr:ext cx="469744" cy="259045"/>
    <xdr:sp macro="" textlink="">
      <xdr:nvSpPr>
        <xdr:cNvPr id="158" name="n_2mainValue債務償還比率">
          <a:extLst>
            <a:ext uri="{FF2B5EF4-FFF2-40B4-BE49-F238E27FC236}">
              <a16:creationId xmlns:a16="http://schemas.microsoft.com/office/drawing/2014/main" id="{05E70441-2DEF-4B60-8D57-1B344CC039FF}"/>
            </a:ext>
          </a:extLst>
        </xdr:cNvPr>
        <xdr:cNvSpPr txBox="1"/>
      </xdr:nvSpPr>
      <xdr:spPr>
        <a:xfrm>
          <a:off x="13087427" y="625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87407</xdr:rowOff>
    </xdr:from>
    <xdr:ext cx="469744" cy="259045"/>
    <xdr:sp macro="" textlink="">
      <xdr:nvSpPr>
        <xdr:cNvPr id="159" name="n_3mainValue債務償還比率">
          <a:extLst>
            <a:ext uri="{FF2B5EF4-FFF2-40B4-BE49-F238E27FC236}">
              <a16:creationId xmlns:a16="http://schemas.microsoft.com/office/drawing/2014/main" id="{FC9D921C-173F-4A3E-B6C8-088FC1C64355}"/>
            </a:ext>
          </a:extLst>
        </xdr:cNvPr>
        <xdr:cNvSpPr txBox="1"/>
      </xdr:nvSpPr>
      <xdr:spPr>
        <a:xfrm>
          <a:off x="12325427" y="65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128068</xdr:rowOff>
    </xdr:from>
    <xdr:ext cx="560923" cy="259045"/>
    <xdr:sp macro="" textlink="">
      <xdr:nvSpPr>
        <xdr:cNvPr id="160" name="n_4mainValue債務償還比率">
          <a:extLst>
            <a:ext uri="{FF2B5EF4-FFF2-40B4-BE49-F238E27FC236}">
              <a16:creationId xmlns:a16="http://schemas.microsoft.com/office/drawing/2014/main" id="{8DD6A6AF-D311-49C7-8902-68A58B81D13A}"/>
            </a:ext>
          </a:extLst>
        </xdr:cNvPr>
        <xdr:cNvSpPr txBox="1"/>
      </xdr:nvSpPr>
      <xdr:spPr>
        <a:xfrm>
          <a:off x="11517838" y="655744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AC1B437A-6E68-431D-9BDB-EE33B39B5D0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281C3623-DE85-4E43-9981-EC55E9103E6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655B818E-FB04-465C-A255-91A0C38F0E8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3B72526C-63FF-4904-B6A7-945681CFBF9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70FB95F7-8232-4427-9FAC-8DF8455F63F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FF53B07B-6601-405D-9CB2-4646A5811D6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F47A875-A726-428C-BB74-7999347E967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3369C4D-D77D-49BE-AD46-9A56347C8AE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CDD0A2C-4844-461B-857B-8BF5CB8583B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4E170A9-AC2C-426A-BB21-29F2740C8AE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新潟県十日町市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5B4AA9D-E52E-493D-B648-BA74EF7D60A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C277CD5-BEE0-49A6-A9F1-4AC943E2A4B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463809A-CFA2-44F4-BAE2-E4FD493B307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D3262A1-DCC0-4FEF-A0A4-081A8A8FEAE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28B8E65-235A-46FA-A045-6DFD01B2C65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39F2D45-CF60-4E69-A702-FDDE7882CE2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48,128
47,780
590.39
37,235,105
35,216,689
1,819,303
19,916,321
42,346,022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787E0EF-018C-452A-9B84-57A6C364DD0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C62F9ED-AC82-47D9-B625-DDDB4F2D991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6660D2A-86F0-4F9C-A86C-C1C3794A4BF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F0C0E77-E329-40ED-B111-2F4D825DD17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DA05873-B198-43DC-9C2F-A3CCEF4D103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E7877EB-A276-4A2D-AC54-D4C8B6E85A7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ED4A5CE-C22A-4B26-889B-C8FC4AAB46B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8461316-7912-4D56-8C66-22DF5E2043B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7B28152-7A7A-4420-B20E-627EA97F777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CBF6F96-9EEC-4BA9-9C8C-F9F1E2B49E8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804F828-3CE9-4BF9-A7FF-84C5EA2203C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C26989E-3698-4970-B52E-91097A14A7A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D038DB5-B5B2-4F67-BB89-C36E5F93E50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8CD9584-CBED-40A2-AD33-0C8759B6756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DC0B0CA-2649-467A-B76A-85E38A7918C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834708D-92CD-4858-9B3D-5791240968C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D23F349-6139-408F-8DC9-B8B2F89436D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2BB2590-B445-4165-87B7-D784306C8D3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BD8F0BF-20CE-4F49-AA7E-718D56DA304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80CFA62-6B73-4C44-AF9B-83F84B05E62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CB77AB2-9459-4BCA-A464-3E301979E5E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2763B26-FC24-4057-90EA-BA5939EC6FA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93E7312-1263-4BBE-A218-284A087E998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BF62066-DBD2-485B-AAD5-E52DDB00791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6FC6F21-BF72-4427-B18C-DF1323CF05B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6185FA7-FCAB-4D6D-972C-2E2375442E9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C306144-9C7E-4D54-BCB6-105A5C47356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B5D1E95-063A-4D09-AE15-C89737B7827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8C91145-8DA0-4349-9E5A-5C2586607DC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ABE079C-30D7-4F7C-919E-5EE183DEEF8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5C71E50-E430-456D-A889-837809EE0EC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A0FF70D-83D4-4EE0-A917-23E3C4E7490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1E82D9A-DD59-4922-AAA9-345F95E0CBD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561CF41-A048-455A-BB2D-707CC47CDFE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432392A-9A94-46DD-AB60-DDD3E008DD6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D9760B9-0480-41BA-B58A-074ADFFFEB9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8F86CC9-94EC-4562-87F7-C1BD64440F9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F6216FB-B036-4BDE-881E-B3D0AEFE124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DDD65D8-A00E-4D75-A6F9-4E802A4C99D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CC9AE4A-702B-4ABB-9E13-DDE68D035EC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E41B867-77C7-4996-B0F7-4AA65B49731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7CFBA0F-2AC0-48A3-9496-C9EB5B332FF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AD7556E-1EFA-48AC-B173-CCC2F600494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D7E42EB-89AB-40AB-AC1E-145C30AF4D5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C967391-80A9-4E51-B436-B7F2C5BAC83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865A7B25-C3BB-404F-A2D3-15BBD5780961}"/>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A0E88209-6EBB-4979-955F-08A5AE9C160B}"/>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B2029B6C-FDAA-431B-8506-A639E8071D3C}"/>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C5B6630F-5DCA-444F-B416-B948363C21D4}"/>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61E7D18E-453C-4838-BC00-F11690FD2A37}"/>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DFA8F3CE-CB6F-46B8-A932-5444DA663133}"/>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8A25E78C-93C4-4A2C-A1A1-250AB26F69AF}"/>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0A5FFD0C-7243-4C06-BB38-B2A8568839F7}"/>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27E95AA2-B4EE-4E20-93E5-83C581E1A539}"/>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B5BBA3D8-8C74-4521-8F6D-249CE84F282B}"/>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111125</xdr:rowOff>
    </xdr:from>
    <xdr:to>
      <xdr:col>6</xdr:col>
      <xdr:colOff>38100</xdr:colOff>
      <xdr:row>38</xdr:row>
      <xdr:rowOff>41275</xdr:rowOff>
    </xdr:to>
    <xdr:sp macro="" textlink="">
      <xdr:nvSpPr>
        <xdr:cNvPr id="67" name="フローチャート: 判断 66">
          <a:extLst>
            <a:ext uri="{FF2B5EF4-FFF2-40B4-BE49-F238E27FC236}">
              <a16:creationId xmlns:a16="http://schemas.microsoft.com/office/drawing/2014/main" id="{FCA16BE4-D2C0-499B-B2B7-6DAF2D83215F}"/>
            </a:ext>
          </a:extLst>
        </xdr:cNvPr>
        <xdr:cNvSpPr/>
      </xdr:nvSpPr>
      <xdr:spPr>
        <a:xfrm>
          <a:off x="1079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0AE0A60-56F7-4A4C-8BAB-628A08E5538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F94CB4E-BEC2-4A0C-A466-FF810811E94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C6832CB-440E-4F2B-8535-AD61D3AF8E8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0E7D2E3-DE5A-42F8-A9D2-F90A88178D4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510FEC5-D131-48E9-A54E-41A4696FB94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107315</xdr:rowOff>
    </xdr:from>
    <xdr:to>
      <xdr:col>24</xdr:col>
      <xdr:colOff>114300</xdr:colOff>
      <xdr:row>36</xdr:row>
      <xdr:rowOff>37465</xdr:rowOff>
    </xdr:to>
    <xdr:sp macro="" textlink="">
      <xdr:nvSpPr>
        <xdr:cNvPr id="73" name="楕円 72">
          <a:extLst>
            <a:ext uri="{FF2B5EF4-FFF2-40B4-BE49-F238E27FC236}">
              <a16:creationId xmlns:a16="http://schemas.microsoft.com/office/drawing/2014/main" id="{3B4C5552-6E04-4153-8C87-D7DA0CAF1590}"/>
            </a:ext>
          </a:extLst>
        </xdr:cNvPr>
        <xdr:cNvSpPr/>
      </xdr:nvSpPr>
      <xdr:spPr>
        <a:xfrm>
          <a:off x="45847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130192</xdr:rowOff>
    </xdr:from>
    <xdr:ext cx="405111" cy="259045"/>
    <xdr:sp macro="" textlink="">
      <xdr:nvSpPr>
        <xdr:cNvPr id="74" name="【道路】&#10;有形固定資産減価償却率該当値テキスト">
          <a:extLst>
            <a:ext uri="{FF2B5EF4-FFF2-40B4-BE49-F238E27FC236}">
              <a16:creationId xmlns:a16="http://schemas.microsoft.com/office/drawing/2014/main" id="{F011E7D7-4C77-4D97-BC84-02678BAF4DDB}"/>
            </a:ext>
          </a:extLst>
        </xdr:cNvPr>
        <xdr:cNvSpPr txBox="1"/>
      </xdr:nvSpPr>
      <xdr:spPr>
        <a:xfrm>
          <a:off x="4673600"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73025</xdr:rowOff>
    </xdr:from>
    <xdr:to>
      <xdr:col>20</xdr:col>
      <xdr:colOff>38100</xdr:colOff>
      <xdr:row>36</xdr:row>
      <xdr:rowOff>3175</xdr:rowOff>
    </xdr:to>
    <xdr:sp macro="" textlink="">
      <xdr:nvSpPr>
        <xdr:cNvPr id="75" name="楕円 74">
          <a:extLst>
            <a:ext uri="{FF2B5EF4-FFF2-40B4-BE49-F238E27FC236}">
              <a16:creationId xmlns:a16="http://schemas.microsoft.com/office/drawing/2014/main" id="{47D6C72D-4982-4AB6-9CDE-6EC9FB3F7FFF}"/>
            </a:ext>
          </a:extLst>
        </xdr:cNvPr>
        <xdr:cNvSpPr/>
      </xdr:nvSpPr>
      <xdr:spPr>
        <a:xfrm>
          <a:off x="3746500" y="607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123825</xdr:rowOff>
    </xdr:from>
    <xdr:to>
      <xdr:col>24</xdr:col>
      <xdr:colOff>63500</xdr:colOff>
      <xdr:row>35</xdr:row>
      <xdr:rowOff>158115</xdr:rowOff>
    </xdr:to>
    <xdr:cxnSp macro="">
      <xdr:nvCxnSpPr>
        <xdr:cNvPr id="76" name="直線コネクタ 75">
          <a:extLst>
            <a:ext uri="{FF2B5EF4-FFF2-40B4-BE49-F238E27FC236}">
              <a16:creationId xmlns:a16="http://schemas.microsoft.com/office/drawing/2014/main" id="{4B505ABF-5630-4404-BF97-07650B91CB58}"/>
            </a:ext>
          </a:extLst>
        </xdr:cNvPr>
        <xdr:cNvCxnSpPr/>
      </xdr:nvCxnSpPr>
      <xdr:spPr>
        <a:xfrm>
          <a:off x="3797300" y="612457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36830</xdr:rowOff>
    </xdr:from>
    <xdr:to>
      <xdr:col>15</xdr:col>
      <xdr:colOff>101600</xdr:colOff>
      <xdr:row>35</xdr:row>
      <xdr:rowOff>138430</xdr:rowOff>
    </xdr:to>
    <xdr:sp macro="" textlink="">
      <xdr:nvSpPr>
        <xdr:cNvPr id="77" name="楕円 76">
          <a:extLst>
            <a:ext uri="{FF2B5EF4-FFF2-40B4-BE49-F238E27FC236}">
              <a16:creationId xmlns:a16="http://schemas.microsoft.com/office/drawing/2014/main" id="{1E3C4868-8171-4C78-A5CF-8609C99B7508}"/>
            </a:ext>
          </a:extLst>
        </xdr:cNvPr>
        <xdr:cNvSpPr/>
      </xdr:nvSpPr>
      <xdr:spPr>
        <a:xfrm>
          <a:off x="2857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87630</xdr:rowOff>
    </xdr:from>
    <xdr:to>
      <xdr:col>19</xdr:col>
      <xdr:colOff>177800</xdr:colOff>
      <xdr:row>35</xdr:row>
      <xdr:rowOff>123825</xdr:rowOff>
    </xdr:to>
    <xdr:cxnSp macro="">
      <xdr:nvCxnSpPr>
        <xdr:cNvPr id="78" name="直線コネクタ 77">
          <a:extLst>
            <a:ext uri="{FF2B5EF4-FFF2-40B4-BE49-F238E27FC236}">
              <a16:creationId xmlns:a16="http://schemas.microsoft.com/office/drawing/2014/main" id="{4854BC5B-F6E6-4250-9840-2440541A6D80}"/>
            </a:ext>
          </a:extLst>
        </xdr:cNvPr>
        <xdr:cNvCxnSpPr/>
      </xdr:nvCxnSpPr>
      <xdr:spPr>
        <a:xfrm>
          <a:off x="2908300" y="60883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4445</xdr:rowOff>
    </xdr:from>
    <xdr:to>
      <xdr:col>10</xdr:col>
      <xdr:colOff>165100</xdr:colOff>
      <xdr:row>35</xdr:row>
      <xdr:rowOff>106045</xdr:rowOff>
    </xdr:to>
    <xdr:sp macro="" textlink="">
      <xdr:nvSpPr>
        <xdr:cNvPr id="79" name="楕円 78">
          <a:extLst>
            <a:ext uri="{FF2B5EF4-FFF2-40B4-BE49-F238E27FC236}">
              <a16:creationId xmlns:a16="http://schemas.microsoft.com/office/drawing/2014/main" id="{5AE6ADFF-D469-4E55-9CF8-497D1713EAA5}"/>
            </a:ext>
          </a:extLst>
        </xdr:cNvPr>
        <xdr:cNvSpPr/>
      </xdr:nvSpPr>
      <xdr:spPr>
        <a:xfrm>
          <a:off x="1968500" y="60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55245</xdr:rowOff>
    </xdr:from>
    <xdr:to>
      <xdr:col>15</xdr:col>
      <xdr:colOff>50800</xdr:colOff>
      <xdr:row>35</xdr:row>
      <xdr:rowOff>87630</xdr:rowOff>
    </xdr:to>
    <xdr:cxnSp macro="">
      <xdr:nvCxnSpPr>
        <xdr:cNvPr id="80" name="直線コネクタ 79">
          <a:extLst>
            <a:ext uri="{FF2B5EF4-FFF2-40B4-BE49-F238E27FC236}">
              <a16:creationId xmlns:a16="http://schemas.microsoft.com/office/drawing/2014/main" id="{95BC2680-7407-4094-9D4B-CF77CFCDA1C0}"/>
            </a:ext>
          </a:extLst>
        </xdr:cNvPr>
        <xdr:cNvCxnSpPr/>
      </xdr:nvCxnSpPr>
      <xdr:spPr>
        <a:xfrm>
          <a:off x="2019300" y="60559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154940</xdr:rowOff>
    </xdr:from>
    <xdr:to>
      <xdr:col>6</xdr:col>
      <xdr:colOff>38100</xdr:colOff>
      <xdr:row>35</xdr:row>
      <xdr:rowOff>85090</xdr:rowOff>
    </xdr:to>
    <xdr:sp macro="" textlink="">
      <xdr:nvSpPr>
        <xdr:cNvPr id="81" name="楕円 80">
          <a:extLst>
            <a:ext uri="{FF2B5EF4-FFF2-40B4-BE49-F238E27FC236}">
              <a16:creationId xmlns:a16="http://schemas.microsoft.com/office/drawing/2014/main" id="{EC47150C-2833-4DB6-91C4-AE61DE6C4419}"/>
            </a:ext>
          </a:extLst>
        </xdr:cNvPr>
        <xdr:cNvSpPr/>
      </xdr:nvSpPr>
      <xdr:spPr>
        <a:xfrm>
          <a:off x="1079500" y="59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34290</xdr:rowOff>
    </xdr:from>
    <xdr:to>
      <xdr:col>10</xdr:col>
      <xdr:colOff>114300</xdr:colOff>
      <xdr:row>35</xdr:row>
      <xdr:rowOff>55245</xdr:rowOff>
    </xdr:to>
    <xdr:cxnSp macro="">
      <xdr:nvCxnSpPr>
        <xdr:cNvPr id="82" name="直線コネクタ 81">
          <a:extLst>
            <a:ext uri="{FF2B5EF4-FFF2-40B4-BE49-F238E27FC236}">
              <a16:creationId xmlns:a16="http://schemas.microsoft.com/office/drawing/2014/main" id="{C90E9056-F10F-4C45-9254-F89D7581F20A}"/>
            </a:ext>
          </a:extLst>
        </xdr:cNvPr>
        <xdr:cNvCxnSpPr/>
      </xdr:nvCxnSpPr>
      <xdr:spPr>
        <a:xfrm>
          <a:off x="1130300" y="603504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7BD28666-18AA-43C6-ACAE-238A1E84056A}"/>
            </a:ext>
          </a:extLst>
        </xdr:cNvPr>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1F8909BE-83E7-4122-B1A1-35AE28F530BD}"/>
            </a:ext>
          </a:extLst>
        </xdr:cNvPr>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C26BCF04-877F-4F0A-8F12-0BC8BE1D580F}"/>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32402</xdr:rowOff>
    </xdr:from>
    <xdr:ext cx="405111" cy="259045"/>
    <xdr:sp macro="" textlink="">
      <xdr:nvSpPr>
        <xdr:cNvPr id="86" name="n_4aveValue【道路】&#10;有形固定資産減価償却率">
          <a:extLst>
            <a:ext uri="{FF2B5EF4-FFF2-40B4-BE49-F238E27FC236}">
              <a16:creationId xmlns:a16="http://schemas.microsoft.com/office/drawing/2014/main" id="{7A725861-7B5C-4718-8B53-6C584CA14385}"/>
            </a:ext>
          </a:extLst>
        </xdr:cNvPr>
        <xdr:cNvSpPr txBox="1"/>
      </xdr:nvSpPr>
      <xdr:spPr>
        <a:xfrm>
          <a:off x="927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19702</xdr:rowOff>
    </xdr:from>
    <xdr:ext cx="405111" cy="259045"/>
    <xdr:sp macro="" textlink="">
      <xdr:nvSpPr>
        <xdr:cNvPr id="87" name="n_1mainValue【道路】&#10;有形固定資産減価償却率">
          <a:extLst>
            <a:ext uri="{FF2B5EF4-FFF2-40B4-BE49-F238E27FC236}">
              <a16:creationId xmlns:a16="http://schemas.microsoft.com/office/drawing/2014/main" id="{F1F0C91D-0A03-4431-9DC1-88286C675771}"/>
            </a:ext>
          </a:extLst>
        </xdr:cNvPr>
        <xdr:cNvSpPr txBox="1"/>
      </xdr:nvSpPr>
      <xdr:spPr>
        <a:xfrm>
          <a:off x="3582044" y="584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154957</xdr:rowOff>
    </xdr:from>
    <xdr:ext cx="405111" cy="259045"/>
    <xdr:sp macro="" textlink="">
      <xdr:nvSpPr>
        <xdr:cNvPr id="88" name="n_2mainValue【道路】&#10;有形固定資産減価償却率">
          <a:extLst>
            <a:ext uri="{FF2B5EF4-FFF2-40B4-BE49-F238E27FC236}">
              <a16:creationId xmlns:a16="http://schemas.microsoft.com/office/drawing/2014/main" id="{F422BEC8-8F7F-41D8-8A60-134E6D8C422E}"/>
            </a:ext>
          </a:extLst>
        </xdr:cNvPr>
        <xdr:cNvSpPr txBox="1"/>
      </xdr:nvSpPr>
      <xdr:spPr>
        <a:xfrm>
          <a:off x="2705744"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122572</xdr:rowOff>
    </xdr:from>
    <xdr:ext cx="405111" cy="259045"/>
    <xdr:sp macro="" textlink="">
      <xdr:nvSpPr>
        <xdr:cNvPr id="89" name="n_3mainValue【道路】&#10;有形固定資産減価償却率">
          <a:extLst>
            <a:ext uri="{FF2B5EF4-FFF2-40B4-BE49-F238E27FC236}">
              <a16:creationId xmlns:a16="http://schemas.microsoft.com/office/drawing/2014/main" id="{8F0DD2F3-87A3-4C9C-9B42-6EBBE10293FD}"/>
            </a:ext>
          </a:extLst>
        </xdr:cNvPr>
        <xdr:cNvSpPr txBox="1"/>
      </xdr:nvSpPr>
      <xdr:spPr>
        <a:xfrm>
          <a:off x="1816744" y="578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101617</xdr:rowOff>
    </xdr:from>
    <xdr:ext cx="405111" cy="259045"/>
    <xdr:sp macro="" textlink="">
      <xdr:nvSpPr>
        <xdr:cNvPr id="90" name="n_4mainValue【道路】&#10;有形固定資産減価償却率">
          <a:extLst>
            <a:ext uri="{FF2B5EF4-FFF2-40B4-BE49-F238E27FC236}">
              <a16:creationId xmlns:a16="http://schemas.microsoft.com/office/drawing/2014/main" id="{A7EAD6E4-A089-4118-913B-0377B97B4D45}"/>
            </a:ext>
          </a:extLst>
        </xdr:cNvPr>
        <xdr:cNvSpPr txBox="1"/>
      </xdr:nvSpPr>
      <xdr:spPr>
        <a:xfrm>
          <a:off x="927744" y="575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AAA792D-EB99-423F-B3A9-B3866299F49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266EF13-44CF-4009-9E7A-B9B40BF4877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3B929AC-FAE5-4DFA-B86C-9D9A51F8F7F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D0A5089-9537-46A6-B0C2-6A46EA4F531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DFD2152-EDFA-49AB-9D8E-C942DD379D9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76D7837-6E17-43D3-BB19-87CF434064D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9370AA2-A136-42BB-96B4-56F5969FB12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CC9FEDE-6FAB-4709-8216-099F41143DC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8457722-AA34-4572-BB7F-423F9840C5C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492819E-9B9E-4609-B2E0-D41E3C54654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4CFEB6F5-0711-4702-BDA8-C00695C7DD1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619826DA-B352-4ECA-9087-A5F1DFE0D65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307154A7-2FA5-40F8-A10E-9F8BF6CD7D2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5F7AC763-551F-4F8A-8BE8-63E23335E3B3}"/>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5394149A-8180-4084-A136-D4DCEE6FD2C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1465DFE-BE2E-4E85-8A8A-7CB169260DC5}"/>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4AC2B1C3-7952-49A5-8171-C70181EBD80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BE5D2E4B-83C2-4533-95F5-A83DAC208B7A}"/>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B4340B7A-DFC0-4A79-889C-190560DA004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D5BA7A35-A37C-43D9-AA55-A694F3A5616D}"/>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F4B3E9B7-42AB-48AE-A632-A12133AB7E6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A9CEA1A6-25E2-4734-9D0D-2B90BC58AAA8}"/>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1434FC8D-AA2A-4AF5-8746-77044B92D28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AAC2854F-2402-40FA-A83C-4214B64D666A}"/>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55094EA4-B82E-477B-B131-8564620D0250}"/>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43229367-AC42-4126-A286-9973B5020705}"/>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A51F39C6-7191-41F9-9CD5-DF4456ADDCC7}"/>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E42577F8-BD13-41B6-9DD4-E31F4BE5E154}"/>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A9EB3310-17F3-444B-95D0-4048ADCD99B6}"/>
            </a:ext>
          </a:extLst>
        </xdr:cNvPr>
        <xdr:cNvSpPr txBox="1"/>
      </xdr:nvSpPr>
      <xdr:spPr>
        <a:xfrm>
          <a:off x="10515600" y="663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E924BE34-1B4C-48D9-8434-37075BE162B1}"/>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6228B3CA-CBAA-4094-AD1D-0B84FBA1634F}"/>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06CBEA9B-FA98-4AB7-B020-784CFC15B659}"/>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2CFBAD11-7D48-440D-AE75-A4657F5300E3}"/>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135604</xdr:rowOff>
    </xdr:from>
    <xdr:to>
      <xdr:col>36</xdr:col>
      <xdr:colOff>165100</xdr:colOff>
      <xdr:row>40</xdr:row>
      <xdr:rowOff>65754</xdr:rowOff>
    </xdr:to>
    <xdr:sp macro="" textlink="">
      <xdr:nvSpPr>
        <xdr:cNvPr id="124" name="フローチャート: 判断 123">
          <a:extLst>
            <a:ext uri="{FF2B5EF4-FFF2-40B4-BE49-F238E27FC236}">
              <a16:creationId xmlns:a16="http://schemas.microsoft.com/office/drawing/2014/main" id="{76E541E7-6006-4738-BC04-07E6D9F79445}"/>
            </a:ext>
          </a:extLst>
        </xdr:cNvPr>
        <xdr:cNvSpPr/>
      </xdr:nvSpPr>
      <xdr:spPr>
        <a:xfrm>
          <a:off x="6921500" y="682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4664BEC-3777-422A-B941-56D120D97F1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1742811-C1A7-4186-A132-D819BBF1404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1A92001-37A8-44C9-9F90-3DE2AB44539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E3BB3E5-6E87-4AB9-8DA3-7606A87465F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0A4D4E9-02D7-4DCB-B167-5AA5C909E6F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43917</xdr:rowOff>
    </xdr:from>
    <xdr:to>
      <xdr:col>55</xdr:col>
      <xdr:colOff>50800</xdr:colOff>
      <xdr:row>38</xdr:row>
      <xdr:rowOff>145517</xdr:rowOff>
    </xdr:to>
    <xdr:sp macro="" textlink="">
      <xdr:nvSpPr>
        <xdr:cNvPr id="130" name="楕円 129">
          <a:extLst>
            <a:ext uri="{FF2B5EF4-FFF2-40B4-BE49-F238E27FC236}">
              <a16:creationId xmlns:a16="http://schemas.microsoft.com/office/drawing/2014/main" id="{53C84A0E-DA70-4DA1-BE1F-C5E6AB7D778F}"/>
            </a:ext>
          </a:extLst>
        </xdr:cNvPr>
        <xdr:cNvSpPr/>
      </xdr:nvSpPr>
      <xdr:spPr>
        <a:xfrm>
          <a:off x="10426700" y="655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66794</xdr:rowOff>
    </xdr:from>
    <xdr:ext cx="534377" cy="259045"/>
    <xdr:sp macro="" textlink="">
      <xdr:nvSpPr>
        <xdr:cNvPr id="131" name="【道路】&#10;一人当たり延長該当値テキスト">
          <a:extLst>
            <a:ext uri="{FF2B5EF4-FFF2-40B4-BE49-F238E27FC236}">
              <a16:creationId xmlns:a16="http://schemas.microsoft.com/office/drawing/2014/main" id="{79B2DE26-B0BE-4758-B6E7-0CD4BBF6C938}"/>
            </a:ext>
          </a:extLst>
        </xdr:cNvPr>
        <xdr:cNvSpPr txBox="1"/>
      </xdr:nvSpPr>
      <xdr:spPr>
        <a:xfrm>
          <a:off x="10515600" y="641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57290</xdr:rowOff>
    </xdr:from>
    <xdr:to>
      <xdr:col>50</xdr:col>
      <xdr:colOff>165100</xdr:colOff>
      <xdr:row>38</xdr:row>
      <xdr:rowOff>158890</xdr:rowOff>
    </xdr:to>
    <xdr:sp macro="" textlink="">
      <xdr:nvSpPr>
        <xdr:cNvPr id="132" name="楕円 131">
          <a:extLst>
            <a:ext uri="{FF2B5EF4-FFF2-40B4-BE49-F238E27FC236}">
              <a16:creationId xmlns:a16="http://schemas.microsoft.com/office/drawing/2014/main" id="{825F0494-4357-44F5-9BB0-1297216C170B}"/>
            </a:ext>
          </a:extLst>
        </xdr:cNvPr>
        <xdr:cNvSpPr/>
      </xdr:nvSpPr>
      <xdr:spPr>
        <a:xfrm>
          <a:off x="9588500" y="657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94717</xdr:rowOff>
    </xdr:from>
    <xdr:to>
      <xdr:col>55</xdr:col>
      <xdr:colOff>0</xdr:colOff>
      <xdr:row>38</xdr:row>
      <xdr:rowOff>108090</xdr:rowOff>
    </xdr:to>
    <xdr:cxnSp macro="">
      <xdr:nvCxnSpPr>
        <xdr:cNvPr id="133" name="直線コネクタ 132">
          <a:extLst>
            <a:ext uri="{FF2B5EF4-FFF2-40B4-BE49-F238E27FC236}">
              <a16:creationId xmlns:a16="http://schemas.microsoft.com/office/drawing/2014/main" id="{20A1692A-0CBA-4984-97A2-A3738002DF1B}"/>
            </a:ext>
          </a:extLst>
        </xdr:cNvPr>
        <xdr:cNvCxnSpPr/>
      </xdr:nvCxnSpPr>
      <xdr:spPr>
        <a:xfrm flipV="1">
          <a:off x="9639300" y="6609817"/>
          <a:ext cx="8382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69558</xdr:rowOff>
    </xdr:from>
    <xdr:to>
      <xdr:col>46</xdr:col>
      <xdr:colOff>38100</xdr:colOff>
      <xdr:row>38</xdr:row>
      <xdr:rowOff>171158</xdr:rowOff>
    </xdr:to>
    <xdr:sp macro="" textlink="">
      <xdr:nvSpPr>
        <xdr:cNvPr id="134" name="楕円 133">
          <a:extLst>
            <a:ext uri="{FF2B5EF4-FFF2-40B4-BE49-F238E27FC236}">
              <a16:creationId xmlns:a16="http://schemas.microsoft.com/office/drawing/2014/main" id="{FB4A36BC-8AE2-4B45-BB65-5EB4848A2A67}"/>
            </a:ext>
          </a:extLst>
        </xdr:cNvPr>
        <xdr:cNvSpPr/>
      </xdr:nvSpPr>
      <xdr:spPr>
        <a:xfrm>
          <a:off x="8699500" y="658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108090</xdr:rowOff>
    </xdr:from>
    <xdr:to>
      <xdr:col>50</xdr:col>
      <xdr:colOff>114300</xdr:colOff>
      <xdr:row>38</xdr:row>
      <xdr:rowOff>120358</xdr:rowOff>
    </xdr:to>
    <xdr:cxnSp macro="">
      <xdr:nvCxnSpPr>
        <xdr:cNvPr id="135" name="直線コネクタ 134">
          <a:extLst>
            <a:ext uri="{FF2B5EF4-FFF2-40B4-BE49-F238E27FC236}">
              <a16:creationId xmlns:a16="http://schemas.microsoft.com/office/drawing/2014/main" id="{66DC9FB1-E072-4EF0-9F86-F4C528C36492}"/>
            </a:ext>
          </a:extLst>
        </xdr:cNvPr>
        <xdr:cNvCxnSpPr/>
      </xdr:nvCxnSpPr>
      <xdr:spPr>
        <a:xfrm flipV="1">
          <a:off x="8750300" y="6623190"/>
          <a:ext cx="889000" cy="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81693</xdr:rowOff>
    </xdr:from>
    <xdr:to>
      <xdr:col>41</xdr:col>
      <xdr:colOff>101600</xdr:colOff>
      <xdr:row>39</xdr:row>
      <xdr:rowOff>11843</xdr:rowOff>
    </xdr:to>
    <xdr:sp macro="" textlink="">
      <xdr:nvSpPr>
        <xdr:cNvPr id="136" name="楕円 135">
          <a:extLst>
            <a:ext uri="{FF2B5EF4-FFF2-40B4-BE49-F238E27FC236}">
              <a16:creationId xmlns:a16="http://schemas.microsoft.com/office/drawing/2014/main" id="{696EABD8-CDD5-46F4-B254-C2BC5AEEE59C}"/>
            </a:ext>
          </a:extLst>
        </xdr:cNvPr>
        <xdr:cNvSpPr/>
      </xdr:nvSpPr>
      <xdr:spPr>
        <a:xfrm>
          <a:off x="7810500" y="659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120358</xdr:rowOff>
    </xdr:from>
    <xdr:to>
      <xdr:col>45</xdr:col>
      <xdr:colOff>177800</xdr:colOff>
      <xdr:row>38</xdr:row>
      <xdr:rowOff>132493</xdr:rowOff>
    </xdr:to>
    <xdr:cxnSp macro="">
      <xdr:nvCxnSpPr>
        <xdr:cNvPr id="137" name="直線コネクタ 136">
          <a:extLst>
            <a:ext uri="{FF2B5EF4-FFF2-40B4-BE49-F238E27FC236}">
              <a16:creationId xmlns:a16="http://schemas.microsoft.com/office/drawing/2014/main" id="{14206E19-27E1-4E0F-9638-A6EA20D6138F}"/>
            </a:ext>
          </a:extLst>
        </xdr:cNvPr>
        <xdr:cNvCxnSpPr/>
      </xdr:nvCxnSpPr>
      <xdr:spPr>
        <a:xfrm flipV="1">
          <a:off x="7861300" y="6635458"/>
          <a:ext cx="889000" cy="1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92304</xdr:rowOff>
    </xdr:from>
    <xdr:to>
      <xdr:col>36</xdr:col>
      <xdr:colOff>165100</xdr:colOff>
      <xdr:row>39</xdr:row>
      <xdr:rowOff>22454</xdr:rowOff>
    </xdr:to>
    <xdr:sp macro="" textlink="">
      <xdr:nvSpPr>
        <xdr:cNvPr id="138" name="楕円 137">
          <a:extLst>
            <a:ext uri="{FF2B5EF4-FFF2-40B4-BE49-F238E27FC236}">
              <a16:creationId xmlns:a16="http://schemas.microsoft.com/office/drawing/2014/main" id="{53DA15C2-7EF2-43F1-B55C-23D891B4C637}"/>
            </a:ext>
          </a:extLst>
        </xdr:cNvPr>
        <xdr:cNvSpPr/>
      </xdr:nvSpPr>
      <xdr:spPr>
        <a:xfrm>
          <a:off x="6921500" y="660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132493</xdr:rowOff>
    </xdr:from>
    <xdr:to>
      <xdr:col>41</xdr:col>
      <xdr:colOff>50800</xdr:colOff>
      <xdr:row>38</xdr:row>
      <xdr:rowOff>143104</xdr:rowOff>
    </xdr:to>
    <xdr:cxnSp macro="">
      <xdr:nvCxnSpPr>
        <xdr:cNvPr id="139" name="直線コネクタ 138">
          <a:extLst>
            <a:ext uri="{FF2B5EF4-FFF2-40B4-BE49-F238E27FC236}">
              <a16:creationId xmlns:a16="http://schemas.microsoft.com/office/drawing/2014/main" id="{553ACEED-DB0E-4189-95B4-761D432EA6BE}"/>
            </a:ext>
          </a:extLst>
        </xdr:cNvPr>
        <xdr:cNvCxnSpPr/>
      </xdr:nvCxnSpPr>
      <xdr:spPr>
        <a:xfrm flipV="1">
          <a:off x="6972300" y="6647593"/>
          <a:ext cx="889000" cy="1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3DEC5D8A-384D-4755-BCD1-6AC1A13DA19A}"/>
            </a:ext>
          </a:extLst>
        </xdr:cNvPr>
        <xdr:cNvSpPr txBox="1"/>
      </xdr:nvSpPr>
      <xdr:spPr>
        <a:xfrm>
          <a:off x="9359411" y="67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5019E8F6-67AE-4755-960E-225B4217A035}"/>
            </a:ext>
          </a:extLst>
        </xdr:cNvPr>
        <xdr:cNvSpPr txBox="1"/>
      </xdr:nvSpPr>
      <xdr:spPr>
        <a:xfrm>
          <a:off x="8483111" y="6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E5BCE3EC-3A18-41EA-8210-B10E2949E455}"/>
            </a:ext>
          </a:extLst>
        </xdr:cNvPr>
        <xdr:cNvSpPr txBox="1"/>
      </xdr:nvSpPr>
      <xdr:spPr>
        <a:xfrm>
          <a:off x="7594111" y="68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56881</xdr:rowOff>
    </xdr:from>
    <xdr:ext cx="534377" cy="259045"/>
    <xdr:sp macro="" textlink="">
      <xdr:nvSpPr>
        <xdr:cNvPr id="143" name="n_4aveValue【道路】&#10;一人当たり延長">
          <a:extLst>
            <a:ext uri="{FF2B5EF4-FFF2-40B4-BE49-F238E27FC236}">
              <a16:creationId xmlns:a16="http://schemas.microsoft.com/office/drawing/2014/main" id="{3E77880E-0805-4D86-8620-1045A75B512F}"/>
            </a:ext>
          </a:extLst>
        </xdr:cNvPr>
        <xdr:cNvSpPr txBox="1"/>
      </xdr:nvSpPr>
      <xdr:spPr>
        <a:xfrm>
          <a:off x="6705111" y="691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3967</xdr:rowOff>
    </xdr:from>
    <xdr:ext cx="534377" cy="259045"/>
    <xdr:sp macro="" textlink="">
      <xdr:nvSpPr>
        <xdr:cNvPr id="144" name="n_1mainValue【道路】&#10;一人当たり延長">
          <a:extLst>
            <a:ext uri="{FF2B5EF4-FFF2-40B4-BE49-F238E27FC236}">
              <a16:creationId xmlns:a16="http://schemas.microsoft.com/office/drawing/2014/main" id="{AA377AEA-9F69-44DB-A5DA-5F01947DC77E}"/>
            </a:ext>
          </a:extLst>
        </xdr:cNvPr>
        <xdr:cNvSpPr txBox="1"/>
      </xdr:nvSpPr>
      <xdr:spPr>
        <a:xfrm>
          <a:off x="9359411" y="634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16235</xdr:rowOff>
    </xdr:from>
    <xdr:ext cx="534377" cy="259045"/>
    <xdr:sp macro="" textlink="">
      <xdr:nvSpPr>
        <xdr:cNvPr id="145" name="n_2mainValue【道路】&#10;一人当たり延長">
          <a:extLst>
            <a:ext uri="{FF2B5EF4-FFF2-40B4-BE49-F238E27FC236}">
              <a16:creationId xmlns:a16="http://schemas.microsoft.com/office/drawing/2014/main" id="{63C1B395-75A8-422C-AD4A-EDF67611B54A}"/>
            </a:ext>
          </a:extLst>
        </xdr:cNvPr>
        <xdr:cNvSpPr txBox="1"/>
      </xdr:nvSpPr>
      <xdr:spPr>
        <a:xfrm>
          <a:off x="8483111" y="635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28370</xdr:rowOff>
    </xdr:from>
    <xdr:ext cx="534377" cy="259045"/>
    <xdr:sp macro="" textlink="">
      <xdr:nvSpPr>
        <xdr:cNvPr id="146" name="n_3mainValue【道路】&#10;一人当たり延長">
          <a:extLst>
            <a:ext uri="{FF2B5EF4-FFF2-40B4-BE49-F238E27FC236}">
              <a16:creationId xmlns:a16="http://schemas.microsoft.com/office/drawing/2014/main" id="{FC918EF3-8CFE-4BB2-B323-3C551040AB97}"/>
            </a:ext>
          </a:extLst>
        </xdr:cNvPr>
        <xdr:cNvSpPr txBox="1"/>
      </xdr:nvSpPr>
      <xdr:spPr>
        <a:xfrm>
          <a:off x="7594111" y="637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38981</xdr:rowOff>
    </xdr:from>
    <xdr:ext cx="534377" cy="259045"/>
    <xdr:sp macro="" textlink="">
      <xdr:nvSpPr>
        <xdr:cNvPr id="147" name="n_4mainValue【道路】&#10;一人当たり延長">
          <a:extLst>
            <a:ext uri="{FF2B5EF4-FFF2-40B4-BE49-F238E27FC236}">
              <a16:creationId xmlns:a16="http://schemas.microsoft.com/office/drawing/2014/main" id="{992D889B-EBDB-4E72-AC8C-3BC7B747F50B}"/>
            </a:ext>
          </a:extLst>
        </xdr:cNvPr>
        <xdr:cNvSpPr txBox="1"/>
      </xdr:nvSpPr>
      <xdr:spPr>
        <a:xfrm>
          <a:off x="6705111" y="638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CDF2EF64-0312-4BCF-B22A-51B660BFE07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4B74159E-AE08-47F6-B580-3794EFF33D7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5920598F-CA55-453E-9FB9-619834300E6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E1AD85FA-599D-4932-AD1D-25A2F2C4D7C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2AFDBECC-0D68-4040-AF4C-12EE5793726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9BB86A66-2F83-49B5-B06C-C50CF1C3835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CBD71215-2AB6-4FB8-A248-57CC73C5BF1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AB011C07-C824-4BBC-9522-70DFA56A50B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698F7E29-7765-499A-9911-9B9034B9328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D6C01577-A33A-4BD6-B1B3-D2BBDCE9E36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E0EAD926-D230-467E-AECD-ABB91144209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42440C85-5175-4296-90E2-274217B4551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70EF98C0-D7D6-4050-9423-A17150318A5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DFF5C53E-C1D7-4B95-8453-153D75FC68E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C7C3B6F8-11A6-4D69-A0E4-1014A9C4995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FABFFB6A-436A-4408-B9F8-E74AE78AFDF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1F68AE09-938F-49E3-9261-EF15EA14B4C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603724CF-885E-4490-B554-E0B9F4458F1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A3590CBF-137A-40B9-B348-027BB9388A5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38108222-0ECD-4956-8124-5E61C74C311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75CBB154-D16F-4AC3-B47A-9A49EA12370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AB634163-3048-480D-8198-688A16F071B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53BD1279-9245-436E-9646-5086C80F1FC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FA5B9F26-058A-4BDE-99BB-2A7209F913F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3F1DEBB7-54B8-433F-AA7D-AA9EB9AF69C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FA9B85D1-00C7-49D7-86C6-A776EDD6AF24}"/>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A667E68F-EDEA-42E9-9816-46CA3DD024B2}"/>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196E7246-174F-4C54-8A20-3E5ADCB33F0D}"/>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81630C19-66FB-48B9-B024-73A348E80951}"/>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A84AD289-4104-44A5-B4A7-E513EEBC9590}"/>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10282DB1-94DC-419A-9B17-7C7B7034F09F}"/>
            </a:ext>
          </a:extLst>
        </xdr:cNvPr>
        <xdr:cNvSpPr txBox="1"/>
      </xdr:nvSpPr>
      <xdr:spPr>
        <a:xfrm>
          <a:off x="4673600" y="10449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6FA3AF85-D884-4ADE-BA91-EED5272475F6}"/>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5883821D-F135-481C-B0B5-38C5EA898364}"/>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3F659884-1DC0-417E-91C3-38B8B372AB39}"/>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225754CD-CD99-4F18-A8D2-0AE8D069EB27}"/>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3" name="フローチャート: 判断 182">
          <a:extLst>
            <a:ext uri="{FF2B5EF4-FFF2-40B4-BE49-F238E27FC236}">
              <a16:creationId xmlns:a16="http://schemas.microsoft.com/office/drawing/2014/main" id="{93B80069-2C86-4C7C-8F4E-30D217833680}"/>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CEEC9F8-5172-4A88-99CE-C1832D8CE30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045D81F-50BC-4E4C-BA0A-D09555382AB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C7BF5A1-12AE-4141-96CC-72CDCBE7BA5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5E5EADF-08AD-4B95-842C-A245B1E0CB4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EF5626F-85AD-495D-A6E8-C7E3C90BC77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37374</xdr:rowOff>
    </xdr:from>
    <xdr:to>
      <xdr:col>24</xdr:col>
      <xdr:colOff>114300</xdr:colOff>
      <xdr:row>60</xdr:row>
      <xdr:rowOff>138974</xdr:rowOff>
    </xdr:to>
    <xdr:sp macro="" textlink="">
      <xdr:nvSpPr>
        <xdr:cNvPr id="189" name="楕円 188">
          <a:extLst>
            <a:ext uri="{FF2B5EF4-FFF2-40B4-BE49-F238E27FC236}">
              <a16:creationId xmlns:a16="http://schemas.microsoft.com/office/drawing/2014/main" id="{D7F9536C-6263-4866-BE96-8B4826EB34DE}"/>
            </a:ext>
          </a:extLst>
        </xdr:cNvPr>
        <xdr:cNvSpPr/>
      </xdr:nvSpPr>
      <xdr:spPr>
        <a:xfrm>
          <a:off x="45847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60251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8B035844-9AA8-440C-8298-9AB685F3EADF}"/>
            </a:ext>
          </a:extLst>
        </xdr:cNvPr>
        <xdr:cNvSpPr txBox="1"/>
      </xdr:nvSpPr>
      <xdr:spPr>
        <a:xfrm>
          <a:off x="4673600" y="10175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9616</xdr:rowOff>
    </xdr:from>
    <xdr:to>
      <xdr:col>20</xdr:col>
      <xdr:colOff>38100</xdr:colOff>
      <xdr:row>60</xdr:row>
      <xdr:rowOff>111216</xdr:rowOff>
    </xdr:to>
    <xdr:sp macro="" textlink="">
      <xdr:nvSpPr>
        <xdr:cNvPr id="191" name="楕円 190">
          <a:extLst>
            <a:ext uri="{FF2B5EF4-FFF2-40B4-BE49-F238E27FC236}">
              <a16:creationId xmlns:a16="http://schemas.microsoft.com/office/drawing/2014/main" id="{56ED0088-266B-4664-8F68-2160F8147110}"/>
            </a:ext>
          </a:extLst>
        </xdr:cNvPr>
        <xdr:cNvSpPr/>
      </xdr:nvSpPr>
      <xdr:spPr>
        <a:xfrm>
          <a:off x="37465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60416</xdr:rowOff>
    </xdr:from>
    <xdr:to>
      <xdr:col>24</xdr:col>
      <xdr:colOff>63500</xdr:colOff>
      <xdr:row>60</xdr:row>
      <xdr:rowOff>88174</xdr:rowOff>
    </xdr:to>
    <xdr:cxnSp macro="">
      <xdr:nvCxnSpPr>
        <xdr:cNvPr id="192" name="直線コネクタ 191">
          <a:extLst>
            <a:ext uri="{FF2B5EF4-FFF2-40B4-BE49-F238E27FC236}">
              <a16:creationId xmlns:a16="http://schemas.microsoft.com/office/drawing/2014/main" id="{14D1BDFE-0EAE-4147-8C6F-439D588191BD}"/>
            </a:ext>
          </a:extLst>
        </xdr:cNvPr>
        <xdr:cNvCxnSpPr/>
      </xdr:nvCxnSpPr>
      <xdr:spPr>
        <a:xfrm>
          <a:off x="3797300" y="1034741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166370</xdr:rowOff>
    </xdr:from>
    <xdr:to>
      <xdr:col>15</xdr:col>
      <xdr:colOff>101600</xdr:colOff>
      <xdr:row>60</xdr:row>
      <xdr:rowOff>96520</xdr:rowOff>
    </xdr:to>
    <xdr:sp macro="" textlink="">
      <xdr:nvSpPr>
        <xdr:cNvPr id="193" name="楕円 192">
          <a:extLst>
            <a:ext uri="{FF2B5EF4-FFF2-40B4-BE49-F238E27FC236}">
              <a16:creationId xmlns:a16="http://schemas.microsoft.com/office/drawing/2014/main" id="{E861FEE4-EA89-4B95-AB84-8695BD69A444}"/>
            </a:ext>
          </a:extLst>
        </xdr:cNvPr>
        <xdr:cNvSpPr/>
      </xdr:nvSpPr>
      <xdr:spPr>
        <a:xfrm>
          <a:off x="2857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45720</xdr:rowOff>
    </xdr:from>
    <xdr:to>
      <xdr:col>19</xdr:col>
      <xdr:colOff>177800</xdr:colOff>
      <xdr:row>60</xdr:row>
      <xdr:rowOff>60416</xdr:rowOff>
    </xdr:to>
    <xdr:cxnSp macro="">
      <xdr:nvCxnSpPr>
        <xdr:cNvPr id="194" name="直線コネクタ 193">
          <a:extLst>
            <a:ext uri="{FF2B5EF4-FFF2-40B4-BE49-F238E27FC236}">
              <a16:creationId xmlns:a16="http://schemas.microsoft.com/office/drawing/2014/main" id="{58772203-25E7-4E21-9E6D-E20843B7F68A}"/>
            </a:ext>
          </a:extLst>
        </xdr:cNvPr>
        <xdr:cNvCxnSpPr/>
      </xdr:nvCxnSpPr>
      <xdr:spPr>
        <a:xfrm>
          <a:off x="2908300" y="1033272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145143</xdr:rowOff>
    </xdr:from>
    <xdr:to>
      <xdr:col>10</xdr:col>
      <xdr:colOff>165100</xdr:colOff>
      <xdr:row>60</xdr:row>
      <xdr:rowOff>75293</xdr:rowOff>
    </xdr:to>
    <xdr:sp macro="" textlink="">
      <xdr:nvSpPr>
        <xdr:cNvPr id="195" name="楕円 194">
          <a:extLst>
            <a:ext uri="{FF2B5EF4-FFF2-40B4-BE49-F238E27FC236}">
              <a16:creationId xmlns:a16="http://schemas.microsoft.com/office/drawing/2014/main" id="{87F50229-DDD5-4F5C-8A29-10CAFC8318BC}"/>
            </a:ext>
          </a:extLst>
        </xdr:cNvPr>
        <xdr:cNvSpPr/>
      </xdr:nvSpPr>
      <xdr:spPr>
        <a:xfrm>
          <a:off x="1968500" y="102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24493</xdr:rowOff>
    </xdr:from>
    <xdr:to>
      <xdr:col>15</xdr:col>
      <xdr:colOff>50800</xdr:colOff>
      <xdr:row>60</xdr:row>
      <xdr:rowOff>45720</xdr:rowOff>
    </xdr:to>
    <xdr:cxnSp macro="">
      <xdr:nvCxnSpPr>
        <xdr:cNvPr id="196" name="直線コネクタ 195">
          <a:extLst>
            <a:ext uri="{FF2B5EF4-FFF2-40B4-BE49-F238E27FC236}">
              <a16:creationId xmlns:a16="http://schemas.microsoft.com/office/drawing/2014/main" id="{35335834-A324-4C52-9650-E6C706DDA7A8}"/>
            </a:ext>
          </a:extLst>
        </xdr:cNvPr>
        <xdr:cNvCxnSpPr/>
      </xdr:nvCxnSpPr>
      <xdr:spPr>
        <a:xfrm>
          <a:off x="2019300" y="1031149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125549</xdr:rowOff>
    </xdr:from>
    <xdr:to>
      <xdr:col>6</xdr:col>
      <xdr:colOff>38100</xdr:colOff>
      <xdr:row>60</xdr:row>
      <xdr:rowOff>55699</xdr:rowOff>
    </xdr:to>
    <xdr:sp macro="" textlink="">
      <xdr:nvSpPr>
        <xdr:cNvPr id="197" name="楕円 196">
          <a:extLst>
            <a:ext uri="{FF2B5EF4-FFF2-40B4-BE49-F238E27FC236}">
              <a16:creationId xmlns:a16="http://schemas.microsoft.com/office/drawing/2014/main" id="{0A848E60-E4B2-4A1A-8BF6-34B2D9CD79A4}"/>
            </a:ext>
          </a:extLst>
        </xdr:cNvPr>
        <xdr:cNvSpPr/>
      </xdr:nvSpPr>
      <xdr:spPr>
        <a:xfrm>
          <a:off x="10795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4899</xdr:rowOff>
    </xdr:from>
    <xdr:to>
      <xdr:col>10</xdr:col>
      <xdr:colOff>114300</xdr:colOff>
      <xdr:row>60</xdr:row>
      <xdr:rowOff>24493</xdr:rowOff>
    </xdr:to>
    <xdr:cxnSp macro="">
      <xdr:nvCxnSpPr>
        <xdr:cNvPr id="198" name="直線コネクタ 197">
          <a:extLst>
            <a:ext uri="{FF2B5EF4-FFF2-40B4-BE49-F238E27FC236}">
              <a16:creationId xmlns:a16="http://schemas.microsoft.com/office/drawing/2014/main" id="{54740951-A13B-493F-9A0B-BF7BAFDAC913}"/>
            </a:ext>
          </a:extLst>
        </xdr:cNvPr>
        <xdr:cNvCxnSpPr/>
      </xdr:nvCxnSpPr>
      <xdr:spPr>
        <a:xfrm>
          <a:off x="1130300" y="1029189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322F9A0-57B0-4428-8C4F-4AAD3D2F9CF5}"/>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1BB3169A-8F81-4167-BA7C-E2D6FF6A15B7}"/>
            </a:ext>
          </a:extLst>
        </xdr:cNvPr>
        <xdr:cNvSpPr txBox="1"/>
      </xdr:nvSpPr>
      <xdr:spPr>
        <a:xfrm>
          <a:off x="2705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44414028-360D-4E12-8419-190F710E73B3}"/>
            </a:ext>
          </a:extLst>
        </xdr:cNvPr>
        <xdr:cNvSpPr txBox="1"/>
      </xdr:nvSpPr>
      <xdr:spPr>
        <a:xfrm>
          <a:off x="1816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61B38061-1F1A-432B-8C67-A60911283421}"/>
            </a:ext>
          </a:extLst>
        </xdr:cNvPr>
        <xdr:cNvSpPr txBox="1"/>
      </xdr:nvSpPr>
      <xdr:spPr>
        <a:xfrm>
          <a:off x="927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127743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527C1B05-2949-4EC4-99DB-7958D4C3301E}"/>
            </a:ext>
          </a:extLst>
        </xdr:cNvPr>
        <xdr:cNvSpPr txBox="1"/>
      </xdr:nvSpPr>
      <xdr:spPr>
        <a:xfrm>
          <a:off x="35820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CA4BB74A-F9C8-474E-B1C4-AB0174A9F3A8}"/>
            </a:ext>
          </a:extLst>
        </xdr:cNvPr>
        <xdr:cNvSpPr txBox="1"/>
      </xdr:nvSpPr>
      <xdr:spPr>
        <a:xfrm>
          <a:off x="2705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91820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90D5B4F4-74B3-49DA-82C0-DCAE3D56A36D}"/>
            </a:ext>
          </a:extLst>
        </xdr:cNvPr>
        <xdr:cNvSpPr txBox="1"/>
      </xdr:nvSpPr>
      <xdr:spPr>
        <a:xfrm>
          <a:off x="1816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72226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50024E88-FF51-49D7-9A8F-E3119F111DA8}"/>
            </a:ext>
          </a:extLst>
        </xdr:cNvPr>
        <xdr:cNvSpPr txBox="1"/>
      </xdr:nvSpPr>
      <xdr:spPr>
        <a:xfrm>
          <a:off x="927744"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29ED9D-23AE-46AF-B4D4-8E6FF06278C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DED0553B-1567-4F27-8EF3-6C64819ECF1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FC4DB115-43EA-4C9A-9B64-9E33246489B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8F9CA679-0561-4EA2-9670-EA039111222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630FB42C-11A6-4988-8E02-4D3E3292C84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FB610398-03D4-4E8A-B7B0-37D1E3F6E5A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C4A20CA4-2200-44A8-8A40-D481EBCBA54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73C78A1D-AC2D-435C-9895-165E4D2B5F7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D135A6D9-94D2-4DAE-ABCC-7B3C6395FD1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62F3909B-1E2C-4660-8A42-081F6553533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C423701B-D51C-40E1-B820-54FC6D95AEE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F331F3FF-01F0-4CF8-99D1-061F1974B34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17400D9A-F2BA-43B0-957C-F98C669EFBB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9B1E626B-211A-4E7F-81D6-DE290FED5CC6}"/>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4C2EE3BC-DA71-4329-AFE6-27AD2336737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AA5BCBAC-DF3F-4FB0-8447-1C8BC5832836}"/>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7F1E23D8-A2AE-4A27-B50F-AB6A4BC954A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925407CC-6CBF-48DF-9FB4-6E165F385822}"/>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1557D017-CA80-47C8-8EF0-B98B48DFB41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449E63F4-EC11-4B2E-AFCC-C4A528DE3609}"/>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DF8E979-9F7B-45A4-A9E7-56CF508C94F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688D2FE4-D5F8-44AF-B6A3-2D5DA58ACE9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DCA3DC59-7F83-4146-A472-516F3B93BCF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63CD0BAD-75E5-4747-A6D0-E46F7F3E4111}"/>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4B20E4C-6E58-4E50-8C2B-91A4F5406E81}"/>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C14C1F36-9AE1-46A8-B909-51E76809FC6C}"/>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ACA677CD-B022-4765-A18A-59B1344ECEA6}"/>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1E09B8C2-FEFF-4D1B-AD91-32043CCB1E8E}"/>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6721AB83-A769-4C4F-9BB2-24E38A238782}"/>
            </a:ext>
          </a:extLst>
        </xdr:cNvPr>
        <xdr:cNvSpPr txBox="1"/>
      </xdr:nvSpPr>
      <xdr:spPr>
        <a:xfrm>
          <a:off x="10515600" y="10544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7035E3ED-C5CD-477E-A903-8BA6B3BA249A}"/>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F3F90AC7-5BD5-4EDD-A192-5DB025C6BA77}"/>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B12C4722-B9B0-4AA8-85F9-7B075F857D2A}"/>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11836453-CD60-4349-8294-56285E056C41}"/>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116434</xdr:rowOff>
    </xdr:from>
    <xdr:to>
      <xdr:col>36</xdr:col>
      <xdr:colOff>165100</xdr:colOff>
      <xdr:row>63</xdr:row>
      <xdr:rowOff>46584</xdr:rowOff>
    </xdr:to>
    <xdr:sp macro="" textlink="">
      <xdr:nvSpPr>
        <xdr:cNvPr id="240" name="フローチャート: 判断 239">
          <a:extLst>
            <a:ext uri="{FF2B5EF4-FFF2-40B4-BE49-F238E27FC236}">
              <a16:creationId xmlns:a16="http://schemas.microsoft.com/office/drawing/2014/main" id="{C70AC726-AC60-4A3E-8435-53BC858CEBBB}"/>
            </a:ext>
          </a:extLst>
        </xdr:cNvPr>
        <xdr:cNvSpPr/>
      </xdr:nvSpPr>
      <xdr:spPr>
        <a:xfrm>
          <a:off x="6921500" y="107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24AA8FF-D0C8-4334-9535-D5E3BF994D5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731AC10-4980-468F-9170-BE1B2726947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6665EA3-27C2-4BAC-A795-911B2024594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0FCF8DE-8A14-40C1-831B-502DB4FCC08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F111D0A-A308-4E50-9670-17F7609E252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156678</xdr:rowOff>
    </xdr:from>
    <xdr:to>
      <xdr:col>55</xdr:col>
      <xdr:colOff>50800</xdr:colOff>
      <xdr:row>63</xdr:row>
      <xdr:rowOff>86828</xdr:rowOff>
    </xdr:to>
    <xdr:sp macro="" textlink="">
      <xdr:nvSpPr>
        <xdr:cNvPr id="246" name="楕円 245">
          <a:extLst>
            <a:ext uri="{FF2B5EF4-FFF2-40B4-BE49-F238E27FC236}">
              <a16:creationId xmlns:a16="http://schemas.microsoft.com/office/drawing/2014/main" id="{7A523AE1-E848-43C7-A94A-D0C63920DE4B}"/>
            </a:ext>
          </a:extLst>
        </xdr:cNvPr>
        <xdr:cNvSpPr/>
      </xdr:nvSpPr>
      <xdr:spPr>
        <a:xfrm>
          <a:off x="10426700" y="1078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135105</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D6DF7D1-69AF-43D8-A351-004441A3267C}"/>
            </a:ext>
          </a:extLst>
        </xdr:cNvPr>
        <xdr:cNvSpPr txBox="1"/>
      </xdr:nvSpPr>
      <xdr:spPr>
        <a:xfrm>
          <a:off x="10515600" y="10765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161184</xdr:rowOff>
    </xdr:from>
    <xdr:to>
      <xdr:col>50</xdr:col>
      <xdr:colOff>165100</xdr:colOff>
      <xdr:row>63</xdr:row>
      <xdr:rowOff>91334</xdr:rowOff>
    </xdr:to>
    <xdr:sp macro="" textlink="">
      <xdr:nvSpPr>
        <xdr:cNvPr id="248" name="楕円 247">
          <a:extLst>
            <a:ext uri="{FF2B5EF4-FFF2-40B4-BE49-F238E27FC236}">
              <a16:creationId xmlns:a16="http://schemas.microsoft.com/office/drawing/2014/main" id="{59EF0187-1348-4ED3-BA9C-426174D761F5}"/>
            </a:ext>
          </a:extLst>
        </xdr:cNvPr>
        <xdr:cNvSpPr/>
      </xdr:nvSpPr>
      <xdr:spPr>
        <a:xfrm>
          <a:off x="9588500" y="1079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36028</xdr:rowOff>
    </xdr:from>
    <xdr:to>
      <xdr:col>55</xdr:col>
      <xdr:colOff>0</xdr:colOff>
      <xdr:row>63</xdr:row>
      <xdr:rowOff>40534</xdr:rowOff>
    </xdr:to>
    <xdr:cxnSp macro="">
      <xdr:nvCxnSpPr>
        <xdr:cNvPr id="249" name="直線コネクタ 248">
          <a:extLst>
            <a:ext uri="{FF2B5EF4-FFF2-40B4-BE49-F238E27FC236}">
              <a16:creationId xmlns:a16="http://schemas.microsoft.com/office/drawing/2014/main" id="{5E836396-6ACC-4FC6-81BA-8E9B15D5BB4C}"/>
            </a:ext>
          </a:extLst>
        </xdr:cNvPr>
        <xdr:cNvCxnSpPr/>
      </xdr:nvCxnSpPr>
      <xdr:spPr>
        <a:xfrm flipV="1">
          <a:off x="9639300" y="10837378"/>
          <a:ext cx="838200" cy="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168346</xdr:rowOff>
    </xdr:from>
    <xdr:to>
      <xdr:col>46</xdr:col>
      <xdr:colOff>38100</xdr:colOff>
      <xdr:row>63</xdr:row>
      <xdr:rowOff>98496</xdr:rowOff>
    </xdr:to>
    <xdr:sp macro="" textlink="">
      <xdr:nvSpPr>
        <xdr:cNvPr id="250" name="楕円 249">
          <a:extLst>
            <a:ext uri="{FF2B5EF4-FFF2-40B4-BE49-F238E27FC236}">
              <a16:creationId xmlns:a16="http://schemas.microsoft.com/office/drawing/2014/main" id="{08A3C75F-C974-4F98-9F08-7E7FDFF4ABFF}"/>
            </a:ext>
          </a:extLst>
        </xdr:cNvPr>
        <xdr:cNvSpPr/>
      </xdr:nvSpPr>
      <xdr:spPr>
        <a:xfrm>
          <a:off x="8699500" y="1079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40534</xdr:rowOff>
    </xdr:from>
    <xdr:to>
      <xdr:col>50</xdr:col>
      <xdr:colOff>114300</xdr:colOff>
      <xdr:row>63</xdr:row>
      <xdr:rowOff>47696</xdr:rowOff>
    </xdr:to>
    <xdr:cxnSp macro="">
      <xdr:nvCxnSpPr>
        <xdr:cNvPr id="251" name="直線コネクタ 250">
          <a:extLst>
            <a:ext uri="{FF2B5EF4-FFF2-40B4-BE49-F238E27FC236}">
              <a16:creationId xmlns:a16="http://schemas.microsoft.com/office/drawing/2014/main" id="{2D35458A-3708-4CEF-A597-47D04DDD6B35}"/>
            </a:ext>
          </a:extLst>
        </xdr:cNvPr>
        <xdr:cNvCxnSpPr/>
      </xdr:nvCxnSpPr>
      <xdr:spPr>
        <a:xfrm flipV="1">
          <a:off x="8750300" y="10841884"/>
          <a:ext cx="889000" cy="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2118</xdr:rowOff>
    </xdr:from>
    <xdr:to>
      <xdr:col>41</xdr:col>
      <xdr:colOff>101600</xdr:colOff>
      <xdr:row>63</xdr:row>
      <xdr:rowOff>103718</xdr:rowOff>
    </xdr:to>
    <xdr:sp macro="" textlink="">
      <xdr:nvSpPr>
        <xdr:cNvPr id="252" name="楕円 251">
          <a:extLst>
            <a:ext uri="{FF2B5EF4-FFF2-40B4-BE49-F238E27FC236}">
              <a16:creationId xmlns:a16="http://schemas.microsoft.com/office/drawing/2014/main" id="{46C63E24-8E2F-401E-963C-B3C2AD60C433}"/>
            </a:ext>
          </a:extLst>
        </xdr:cNvPr>
        <xdr:cNvSpPr/>
      </xdr:nvSpPr>
      <xdr:spPr>
        <a:xfrm>
          <a:off x="7810500" y="1080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47696</xdr:rowOff>
    </xdr:from>
    <xdr:to>
      <xdr:col>45</xdr:col>
      <xdr:colOff>177800</xdr:colOff>
      <xdr:row>63</xdr:row>
      <xdr:rowOff>52918</xdr:rowOff>
    </xdr:to>
    <xdr:cxnSp macro="">
      <xdr:nvCxnSpPr>
        <xdr:cNvPr id="253" name="直線コネクタ 252">
          <a:extLst>
            <a:ext uri="{FF2B5EF4-FFF2-40B4-BE49-F238E27FC236}">
              <a16:creationId xmlns:a16="http://schemas.microsoft.com/office/drawing/2014/main" id="{44274304-EA68-4E28-9568-2BEB9751907F}"/>
            </a:ext>
          </a:extLst>
        </xdr:cNvPr>
        <xdr:cNvCxnSpPr/>
      </xdr:nvCxnSpPr>
      <xdr:spPr>
        <a:xfrm flipV="1">
          <a:off x="7861300" y="10849046"/>
          <a:ext cx="889000" cy="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7060</xdr:rowOff>
    </xdr:from>
    <xdr:to>
      <xdr:col>36</xdr:col>
      <xdr:colOff>165100</xdr:colOff>
      <xdr:row>63</xdr:row>
      <xdr:rowOff>108660</xdr:rowOff>
    </xdr:to>
    <xdr:sp macro="" textlink="">
      <xdr:nvSpPr>
        <xdr:cNvPr id="254" name="楕円 253">
          <a:extLst>
            <a:ext uri="{FF2B5EF4-FFF2-40B4-BE49-F238E27FC236}">
              <a16:creationId xmlns:a16="http://schemas.microsoft.com/office/drawing/2014/main" id="{46F05E81-8F57-4B89-9802-377CC6D3742B}"/>
            </a:ext>
          </a:extLst>
        </xdr:cNvPr>
        <xdr:cNvSpPr/>
      </xdr:nvSpPr>
      <xdr:spPr>
        <a:xfrm>
          <a:off x="6921500" y="1080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52918</xdr:rowOff>
    </xdr:from>
    <xdr:to>
      <xdr:col>41</xdr:col>
      <xdr:colOff>50800</xdr:colOff>
      <xdr:row>63</xdr:row>
      <xdr:rowOff>57860</xdr:rowOff>
    </xdr:to>
    <xdr:cxnSp macro="">
      <xdr:nvCxnSpPr>
        <xdr:cNvPr id="255" name="直線コネクタ 254">
          <a:extLst>
            <a:ext uri="{FF2B5EF4-FFF2-40B4-BE49-F238E27FC236}">
              <a16:creationId xmlns:a16="http://schemas.microsoft.com/office/drawing/2014/main" id="{B04A4C2F-215F-4163-9695-C77DCCEAC3BE}"/>
            </a:ext>
          </a:extLst>
        </xdr:cNvPr>
        <xdr:cNvCxnSpPr/>
      </xdr:nvCxnSpPr>
      <xdr:spPr>
        <a:xfrm flipV="1">
          <a:off x="6972300" y="10854268"/>
          <a:ext cx="889000" cy="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8E110041-0DA3-4E5D-B1E5-13A2000C98CA}"/>
            </a:ext>
          </a:extLst>
        </xdr:cNvPr>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D4BA2E32-D985-4E21-A250-545E9666BFFE}"/>
            </a:ext>
          </a:extLst>
        </xdr:cNvPr>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A9C5E74-0962-474B-89D3-267B16EBC5C0}"/>
            </a:ext>
          </a:extLst>
        </xdr:cNvPr>
        <xdr:cNvSpPr txBox="1"/>
      </xdr:nvSpPr>
      <xdr:spPr>
        <a:xfrm>
          <a:off x="7561795" y="104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63111</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1720268-D423-4362-B401-AA1150E13E3C}"/>
            </a:ext>
          </a:extLst>
        </xdr:cNvPr>
        <xdr:cNvSpPr txBox="1"/>
      </xdr:nvSpPr>
      <xdr:spPr>
        <a:xfrm>
          <a:off x="6672795" y="1052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82461</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B0A5CACA-826F-4877-9625-1F8837E49FB8}"/>
            </a:ext>
          </a:extLst>
        </xdr:cNvPr>
        <xdr:cNvSpPr txBox="1"/>
      </xdr:nvSpPr>
      <xdr:spPr>
        <a:xfrm>
          <a:off x="9327095" y="10883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89623</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92818EC8-9A1B-49C3-881B-7B748A042D75}"/>
            </a:ext>
          </a:extLst>
        </xdr:cNvPr>
        <xdr:cNvSpPr txBox="1"/>
      </xdr:nvSpPr>
      <xdr:spPr>
        <a:xfrm>
          <a:off x="8450795" y="1089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94845</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FF190BD3-9301-491B-B04A-AEBC362C599D}"/>
            </a:ext>
          </a:extLst>
        </xdr:cNvPr>
        <xdr:cNvSpPr txBox="1"/>
      </xdr:nvSpPr>
      <xdr:spPr>
        <a:xfrm>
          <a:off x="7561795" y="1089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99787</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92CD7BFF-58B0-4851-8B32-22035AB7B248}"/>
            </a:ext>
          </a:extLst>
        </xdr:cNvPr>
        <xdr:cNvSpPr txBox="1"/>
      </xdr:nvSpPr>
      <xdr:spPr>
        <a:xfrm>
          <a:off x="6672795" y="10901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A20B56A-2F41-4EA7-9F6C-FC612CAF25F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BFC1971D-F0B8-4F97-9672-2E4DF340F4B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CCB785D1-C9F2-425E-B086-AD4B95ECDE9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FE6E750-EF7F-49C8-8DBF-EF324E65CC1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68326752-6C8A-45F0-91AA-08049E6E6A0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A1BCFAB-EC8A-48DE-96DC-DD520A31089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938CD51A-BF83-400F-B74B-B4A47D69E30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C2841FB-F281-403A-98BB-8F6601BCC79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D09B01B6-6D93-4C30-9EF6-20233E5585E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1D422396-011C-442B-A8DD-0A8078A720E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C27FF0B6-EE0F-43F7-9842-7FD45C7E35D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59626F5F-7409-4FE2-9377-BFDB300D77C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5DB2E7BF-EC10-4835-9A81-BDDE8A6E4D1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6843B35C-D531-44C2-A2FB-51FA0071281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4AA25266-5480-4D6C-B554-A021A3A4629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E67849D2-CA42-401D-A36F-A870487A48B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D5864902-7EDE-4E4A-B93A-16EAAAFD7A9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B326CE12-00C4-4444-A59F-07D2CB52CE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94A631B1-99F7-4BFE-92E4-A91539D3F68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97745206-8121-4798-9EE9-0DB08D13A59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713399C1-C20E-456C-B0EF-7739828A9CA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9972C7A0-BE1E-4146-9714-436BCF4A0B1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C83EA07A-C45A-4ABF-A3A8-326B8F7E42A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DA79946E-C72D-4A7D-A16B-78BF494B242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8D2E628C-05DB-4071-AD96-F9A4095CE9D6}"/>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3873D3D3-D51D-4AC3-9984-8046364A7B6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135BF5AB-C8E6-482C-971B-2CEE76B3227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FE04A871-26C2-4E13-BB5E-56EA0B6A377F}"/>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D9885303-9EF5-4747-865D-635CA5645C73}"/>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BE5D0226-D08B-46B5-800D-0FE121F6D4F0}"/>
            </a:ext>
          </a:extLst>
        </xdr:cNvPr>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3215BFA6-2586-46D0-AFCA-91E46B2D4C56}"/>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EC5FCE8E-0F4F-4EF2-9F2C-CBC50F21FE0F}"/>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7CCDC184-437F-400F-8635-A2E1AE6ABB2C}"/>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158BD464-9DF9-4D03-8235-5322B52D1E16}"/>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133986</xdr:rowOff>
    </xdr:from>
    <xdr:to>
      <xdr:col>6</xdr:col>
      <xdr:colOff>38100</xdr:colOff>
      <xdr:row>83</xdr:row>
      <xdr:rowOff>64136</xdr:rowOff>
    </xdr:to>
    <xdr:sp macro="" textlink="">
      <xdr:nvSpPr>
        <xdr:cNvPr id="298" name="フローチャート: 判断 297">
          <a:extLst>
            <a:ext uri="{FF2B5EF4-FFF2-40B4-BE49-F238E27FC236}">
              <a16:creationId xmlns:a16="http://schemas.microsoft.com/office/drawing/2014/main" id="{3F994572-55F2-4196-82EB-AA6945933B14}"/>
            </a:ext>
          </a:extLst>
        </xdr:cNvPr>
        <xdr:cNvSpPr/>
      </xdr:nvSpPr>
      <xdr:spPr>
        <a:xfrm>
          <a:off x="10795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3B4DC2A-EA50-4435-866D-1AC98856697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65498AD-3AB8-48DD-B02B-93A2F5617DD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4F30534-DD12-4451-8E5F-78569694BE1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F306B20-90C2-4BDD-81B8-639A635A9FB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63B86D0-9F76-42D4-A9B1-A99D85C4205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164464</xdr:rowOff>
    </xdr:from>
    <xdr:to>
      <xdr:col>24</xdr:col>
      <xdr:colOff>114300</xdr:colOff>
      <xdr:row>83</xdr:row>
      <xdr:rowOff>94614</xdr:rowOff>
    </xdr:to>
    <xdr:sp macro="" textlink="">
      <xdr:nvSpPr>
        <xdr:cNvPr id="304" name="楕円 303">
          <a:extLst>
            <a:ext uri="{FF2B5EF4-FFF2-40B4-BE49-F238E27FC236}">
              <a16:creationId xmlns:a16="http://schemas.microsoft.com/office/drawing/2014/main" id="{E5F45014-9A9F-4A68-BA68-220374A3E080}"/>
            </a:ext>
          </a:extLst>
        </xdr:cNvPr>
        <xdr:cNvSpPr/>
      </xdr:nvSpPr>
      <xdr:spPr>
        <a:xfrm>
          <a:off x="45847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15891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464D2A5-F7B3-408B-8659-22565A2432FF}"/>
            </a:ext>
          </a:extLst>
        </xdr:cNvPr>
        <xdr:cNvSpPr txBox="1"/>
      </xdr:nvSpPr>
      <xdr:spPr>
        <a:xfrm>
          <a:off x="4673600" y="1407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143511</xdr:rowOff>
    </xdr:from>
    <xdr:to>
      <xdr:col>20</xdr:col>
      <xdr:colOff>38100</xdr:colOff>
      <xdr:row>83</xdr:row>
      <xdr:rowOff>73661</xdr:rowOff>
    </xdr:to>
    <xdr:sp macro="" textlink="">
      <xdr:nvSpPr>
        <xdr:cNvPr id="306" name="楕円 305">
          <a:extLst>
            <a:ext uri="{FF2B5EF4-FFF2-40B4-BE49-F238E27FC236}">
              <a16:creationId xmlns:a16="http://schemas.microsoft.com/office/drawing/2014/main" id="{21FA73DA-C5EA-45F5-9BD3-E0EEB2B5C4B3}"/>
            </a:ext>
          </a:extLst>
        </xdr:cNvPr>
        <xdr:cNvSpPr/>
      </xdr:nvSpPr>
      <xdr:spPr>
        <a:xfrm>
          <a:off x="3746500" y="142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22861</xdr:rowOff>
    </xdr:from>
    <xdr:to>
      <xdr:col>24</xdr:col>
      <xdr:colOff>63500</xdr:colOff>
      <xdr:row>83</xdr:row>
      <xdr:rowOff>43814</xdr:rowOff>
    </xdr:to>
    <xdr:cxnSp macro="">
      <xdr:nvCxnSpPr>
        <xdr:cNvPr id="307" name="直線コネクタ 306">
          <a:extLst>
            <a:ext uri="{FF2B5EF4-FFF2-40B4-BE49-F238E27FC236}">
              <a16:creationId xmlns:a16="http://schemas.microsoft.com/office/drawing/2014/main" id="{6ED58EF7-D24B-48D5-BC0C-BD6A2C838E7A}"/>
            </a:ext>
          </a:extLst>
        </xdr:cNvPr>
        <xdr:cNvCxnSpPr/>
      </xdr:nvCxnSpPr>
      <xdr:spPr>
        <a:xfrm>
          <a:off x="3797300" y="14253211"/>
          <a:ext cx="8382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105411</xdr:rowOff>
    </xdr:from>
    <xdr:to>
      <xdr:col>15</xdr:col>
      <xdr:colOff>101600</xdr:colOff>
      <xdr:row>83</xdr:row>
      <xdr:rowOff>35561</xdr:rowOff>
    </xdr:to>
    <xdr:sp macro="" textlink="">
      <xdr:nvSpPr>
        <xdr:cNvPr id="308" name="楕円 307">
          <a:extLst>
            <a:ext uri="{FF2B5EF4-FFF2-40B4-BE49-F238E27FC236}">
              <a16:creationId xmlns:a16="http://schemas.microsoft.com/office/drawing/2014/main" id="{5853D0CB-0A89-40B6-84F2-9536997922A4}"/>
            </a:ext>
          </a:extLst>
        </xdr:cNvPr>
        <xdr:cNvSpPr/>
      </xdr:nvSpPr>
      <xdr:spPr>
        <a:xfrm>
          <a:off x="28575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156211</xdr:rowOff>
    </xdr:from>
    <xdr:to>
      <xdr:col>19</xdr:col>
      <xdr:colOff>177800</xdr:colOff>
      <xdr:row>83</xdr:row>
      <xdr:rowOff>22861</xdr:rowOff>
    </xdr:to>
    <xdr:cxnSp macro="">
      <xdr:nvCxnSpPr>
        <xdr:cNvPr id="309" name="直線コネクタ 308">
          <a:extLst>
            <a:ext uri="{FF2B5EF4-FFF2-40B4-BE49-F238E27FC236}">
              <a16:creationId xmlns:a16="http://schemas.microsoft.com/office/drawing/2014/main" id="{7EB7B665-F742-4648-9348-939CB989BF47}"/>
            </a:ext>
          </a:extLst>
        </xdr:cNvPr>
        <xdr:cNvCxnSpPr/>
      </xdr:nvCxnSpPr>
      <xdr:spPr>
        <a:xfrm>
          <a:off x="2908300" y="142151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78739</xdr:rowOff>
    </xdr:from>
    <xdr:to>
      <xdr:col>10</xdr:col>
      <xdr:colOff>165100</xdr:colOff>
      <xdr:row>83</xdr:row>
      <xdr:rowOff>8889</xdr:rowOff>
    </xdr:to>
    <xdr:sp macro="" textlink="">
      <xdr:nvSpPr>
        <xdr:cNvPr id="310" name="楕円 309">
          <a:extLst>
            <a:ext uri="{FF2B5EF4-FFF2-40B4-BE49-F238E27FC236}">
              <a16:creationId xmlns:a16="http://schemas.microsoft.com/office/drawing/2014/main" id="{11AB65F9-D5E0-41A6-900C-291F328B00FA}"/>
            </a:ext>
          </a:extLst>
        </xdr:cNvPr>
        <xdr:cNvSpPr/>
      </xdr:nvSpPr>
      <xdr:spPr>
        <a:xfrm>
          <a:off x="1968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129539</xdr:rowOff>
    </xdr:from>
    <xdr:to>
      <xdr:col>15</xdr:col>
      <xdr:colOff>50800</xdr:colOff>
      <xdr:row>82</xdr:row>
      <xdr:rowOff>156211</xdr:rowOff>
    </xdr:to>
    <xdr:cxnSp macro="">
      <xdr:nvCxnSpPr>
        <xdr:cNvPr id="311" name="直線コネクタ 310">
          <a:extLst>
            <a:ext uri="{FF2B5EF4-FFF2-40B4-BE49-F238E27FC236}">
              <a16:creationId xmlns:a16="http://schemas.microsoft.com/office/drawing/2014/main" id="{872CE734-7281-4287-87CD-4FA2C26E9B28}"/>
            </a:ext>
          </a:extLst>
        </xdr:cNvPr>
        <xdr:cNvCxnSpPr/>
      </xdr:nvCxnSpPr>
      <xdr:spPr>
        <a:xfrm>
          <a:off x="2019300" y="141884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71120</xdr:rowOff>
    </xdr:from>
    <xdr:to>
      <xdr:col>6</xdr:col>
      <xdr:colOff>38100</xdr:colOff>
      <xdr:row>83</xdr:row>
      <xdr:rowOff>1270</xdr:rowOff>
    </xdr:to>
    <xdr:sp macro="" textlink="">
      <xdr:nvSpPr>
        <xdr:cNvPr id="312" name="楕円 311">
          <a:extLst>
            <a:ext uri="{FF2B5EF4-FFF2-40B4-BE49-F238E27FC236}">
              <a16:creationId xmlns:a16="http://schemas.microsoft.com/office/drawing/2014/main" id="{C0F51479-CFE9-4227-B5E5-C3DDEDAB3449}"/>
            </a:ext>
          </a:extLst>
        </xdr:cNvPr>
        <xdr:cNvSpPr/>
      </xdr:nvSpPr>
      <xdr:spPr>
        <a:xfrm>
          <a:off x="1079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121920</xdr:rowOff>
    </xdr:from>
    <xdr:to>
      <xdr:col>10</xdr:col>
      <xdr:colOff>114300</xdr:colOff>
      <xdr:row>82</xdr:row>
      <xdr:rowOff>129539</xdr:rowOff>
    </xdr:to>
    <xdr:cxnSp macro="">
      <xdr:nvCxnSpPr>
        <xdr:cNvPr id="313" name="直線コネクタ 312">
          <a:extLst>
            <a:ext uri="{FF2B5EF4-FFF2-40B4-BE49-F238E27FC236}">
              <a16:creationId xmlns:a16="http://schemas.microsoft.com/office/drawing/2014/main" id="{F992A1CB-C1F0-44AB-AA0E-EB1F85F34334}"/>
            </a:ext>
          </a:extLst>
        </xdr:cNvPr>
        <xdr:cNvCxnSpPr/>
      </xdr:nvCxnSpPr>
      <xdr:spPr>
        <a:xfrm>
          <a:off x="1130300" y="141808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a:extLst>
            <a:ext uri="{FF2B5EF4-FFF2-40B4-BE49-F238E27FC236}">
              <a16:creationId xmlns:a16="http://schemas.microsoft.com/office/drawing/2014/main" id="{51D74995-4529-4779-8277-817B86D14FD4}"/>
            </a:ext>
          </a:extLst>
        </xdr:cNvPr>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5" name="n_2aveValue【公営住宅】&#10;有形固定資産減価償却率">
          <a:extLst>
            <a:ext uri="{FF2B5EF4-FFF2-40B4-BE49-F238E27FC236}">
              <a16:creationId xmlns:a16="http://schemas.microsoft.com/office/drawing/2014/main" id="{F86B58A1-FE6B-4AA9-9B41-8ADB170824F9}"/>
            </a:ext>
          </a:extLst>
        </xdr:cNvPr>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6" name="n_3aveValue【公営住宅】&#10;有形固定資産減価償却率">
          <a:extLst>
            <a:ext uri="{FF2B5EF4-FFF2-40B4-BE49-F238E27FC236}">
              <a16:creationId xmlns:a16="http://schemas.microsoft.com/office/drawing/2014/main" id="{E0331258-5A48-4E8B-96A6-200BD650EC1B}"/>
            </a:ext>
          </a:extLst>
        </xdr:cNvPr>
        <xdr:cNvSpPr txBox="1"/>
      </xdr:nvSpPr>
      <xdr:spPr>
        <a:xfrm>
          <a:off x="1816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55263</xdr:rowOff>
    </xdr:from>
    <xdr:ext cx="405111" cy="259045"/>
    <xdr:sp macro="" textlink="">
      <xdr:nvSpPr>
        <xdr:cNvPr id="317" name="n_4aveValue【公営住宅】&#10;有形固定資産減価償却率">
          <a:extLst>
            <a:ext uri="{FF2B5EF4-FFF2-40B4-BE49-F238E27FC236}">
              <a16:creationId xmlns:a16="http://schemas.microsoft.com/office/drawing/2014/main" id="{930E45DC-D79F-4E8D-B4D9-E82B64764D9E}"/>
            </a:ext>
          </a:extLst>
        </xdr:cNvPr>
        <xdr:cNvSpPr txBox="1"/>
      </xdr:nvSpPr>
      <xdr:spPr>
        <a:xfrm>
          <a:off x="927744"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90188</xdr:rowOff>
    </xdr:from>
    <xdr:ext cx="405111" cy="259045"/>
    <xdr:sp macro="" textlink="">
      <xdr:nvSpPr>
        <xdr:cNvPr id="318" name="n_1mainValue【公営住宅】&#10;有形固定資産減価償却率">
          <a:extLst>
            <a:ext uri="{FF2B5EF4-FFF2-40B4-BE49-F238E27FC236}">
              <a16:creationId xmlns:a16="http://schemas.microsoft.com/office/drawing/2014/main" id="{12B9BD1B-DEB1-46C7-B499-64A1413CFDB7}"/>
            </a:ext>
          </a:extLst>
        </xdr:cNvPr>
        <xdr:cNvSpPr txBox="1"/>
      </xdr:nvSpPr>
      <xdr:spPr>
        <a:xfrm>
          <a:off x="3582044" y="1397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52088</xdr:rowOff>
    </xdr:from>
    <xdr:ext cx="405111" cy="259045"/>
    <xdr:sp macro="" textlink="">
      <xdr:nvSpPr>
        <xdr:cNvPr id="319" name="n_2mainValue【公営住宅】&#10;有形固定資産減価償却率">
          <a:extLst>
            <a:ext uri="{FF2B5EF4-FFF2-40B4-BE49-F238E27FC236}">
              <a16:creationId xmlns:a16="http://schemas.microsoft.com/office/drawing/2014/main" id="{59C75489-6E0C-4F40-A34C-7D2F841D979F}"/>
            </a:ext>
          </a:extLst>
        </xdr:cNvPr>
        <xdr:cNvSpPr txBox="1"/>
      </xdr:nvSpPr>
      <xdr:spPr>
        <a:xfrm>
          <a:off x="2705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25416</xdr:rowOff>
    </xdr:from>
    <xdr:ext cx="405111" cy="259045"/>
    <xdr:sp macro="" textlink="">
      <xdr:nvSpPr>
        <xdr:cNvPr id="320" name="n_3mainValue【公営住宅】&#10;有形固定資産減価償却率">
          <a:extLst>
            <a:ext uri="{FF2B5EF4-FFF2-40B4-BE49-F238E27FC236}">
              <a16:creationId xmlns:a16="http://schemas.microsoft.com/office/drawing/2014/main" id="{6DD8FD68-7789-49F8-9A4E-F4EC8F33F62E}"/>
            </a:ext>
          </a:extLst>
        </xdr:cNvPr>
        <xdr:cNvSpPr txBox="1"/>
      </xdr:nvSpPr>
      <xdr:spPr>
        <a:xfrm>
          <a:off x="1816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17797</xdr:rowOff>
    </xdr:from>
    <xdr:ext cx="405111" cy="259045"/>
    <xdr:sp macro="" textlink="">
      <xdr:nvSpPr>
        <xdr:cNvPr id="321" name="n_4mainValue【公営住宅】&#10;有形固定資産減価償却率">
          <a:extLst>
            <a:ext uri="{FF2B5EF4-FFF2-40B4-BE49-F238E27FC236}">
              <a16:creationId xmlns:a16="http://schemas.microsoft.com/office/drawing/2014/main" id="{7F3BFFBA-8B76-4362-A7B6-8A27878DFD23}"/>
            </a:ext>
          </a:extLst>
        </xdr:cNvPr>
        <xdr:cNvSpPr txBox="1"/>
      </xdr:nvSpPr>
      <xdr:spPr>
        <a:xfrm>
          <a:off x="9277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6272A33F-EF02-4DDA-B16B-EF6ACCEA486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868C3311-EB64-4BE7-93E5-1AB81DF8809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9145F533-C6A4-40B2-8000-B16A9A7055C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69BC8D6D-1426-44E2-B923-5F6E95A3E41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BE755AE6-66B7-4B47-A28F-5970CB94FF3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7035FBB5-04E7-49FC-8646-B143202AA5C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42441CB7-DC2E-4405-9FE1-4A415455DB3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D3D6A5D7-F4FD-4C5B-B680-B49B536014B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FD712B87-466D-4D04-9159-5E6F100BC3B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DF260077-7B5F-431B-8C19-7FE0827515D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82C65348-C503-4085-9B38-751D3F4DF589}"/>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C40D9A0C-0F2F-4BCE-94DB-86C7D324C77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AFF1394E-B768-43DF-957A-E620E1F4F49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15A22351-12E9-4F5A-B16F-13E542192B93}"/>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6C8C6006-6962-4EF5-B34D-514772BE611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DC1B6F16-9F09-4660-91FB-4336BE6C5AE1}"/>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8FAA05C5-8C08-4BE8-9F84-2DEDFFC17E9E}"/>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7C47782C-CC0B-4B18-AC95-D6C2474C8BBE}"/>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D3259643-60E3-463B-9F61-94C6D9819D6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A57E84C3-ED97-44CE-93FA-47ED242F1B9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A60757C4-7DEA-4F65-AE3D-5BDC7104F4F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1DE85DF8-2533-4060-81CF-14475C969DE9}"/>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58BB48B4-C38F-41B3-AED2-8C123A47D5CF}"/>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F26D1766-6669-44DB-BCDC-4CF6625C9A0E}"/>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D30644A9-D86E-4E20-BED4-DDE4A5745DA2}"/>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A15D90B2-7D63-4D89-8613-EC2691D95047}"/>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a:extLst>
            <a:ext uri="{FF2B5EF4-FFF2-40B4-BE49-F238E27FC236}">
              <a16:creationId xmlns:a16="http://schemas.microsoft.com/office/drawing/2014/main" id="{51CE1D6F-C62A-4839-8F1D-08A23CF6AAD6}"/>
            </a:ext>
          </a:extLst>
        </xdr:cNvPr>
        <xdr:cNvSpPr txBox="1"/>
      </xdr:nvSpPr>
      <xdr:spPr>
        <a:xfrm>
          <a:off x="10515600" y="14524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CD9CC019-3D30-4CA1-9B73-765C1A57A444}"/>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8BCB2CEC-609D-4828-88B2-3F0358C6271E}"/>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3F25FA0F-D01A-4B9A-A67A-EE759F526A0A}"/>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F122372A-F0B6-4953-94FB-B03E2E8A798E}"/>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124689</xdr:rowOff>
    </xdr:from>
    <xdr:to>
      <xdr:col>36</xdr:col>
      <xdr:colOff>165100</xdr:colOff>
      <xdr:row>86</xdr:row>
      <xdr:rowOff>54839</xdr:rowOff>
    </xdr:to>
    <xdr:sp macro="" textlink="">
      <xdr:nvSpPr>
        <xdr:cNvPr id="353" name="フローチャート: 判断 352">
          <a:extLst>
            <a:ext uri="{FF2B5EF4-FFF2-40B4-BE49-F238E27FC236}">
              <a16:creationId xmlns:a16="http://schemas.microsoft.com/office/drawing/2014/main" id="{A3503769-7E60-4BEC-86EB-3857D62526C1}"/>
            </a:ext>
          </a:extLst>
        </xdr:cNvPr>
        <xdr:cNvSpPr/>
      </xdr:nvSpPr>
      <xdr:spPr>
        <a:xfrm>
          <a:off x="6921500" y="146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B2A9663-95AF-4804-8BCE-F410045AA3F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AFB21FD-1F64-4560-94FE-4DFE52FDC0D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AA4E688-4EDB-4D4B-9A47-A106AC87A88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E5687F0-2F66-4023-A400-18E674E1C24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594959C-4DF6-4947-93F7-1E63F0A3CCF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129443</xdr:rowOff>
    </xdr:from>
    <xdr:to>
      <xdr:col>55</xdr:col>
      <xdr:colOff>50800</xdr:colOff>
      <xdr:row>86</xdr:row>
      <xdr:rowOff>59593</xdr:rowOff>
    </xdr:to>
    <xdr:sp macro="" textlink="">
      <xdr:nvSpPr>
        <xdr:cNvPr id="359" name="楕円 358">
          <a:extLst>
            <a:ext uri="{FF2B5EF4-FFF2-40B4-BE49-F238E27FC236}">
              <a16:creationId xmlns:a16="http://schemas.microsoft.com/office/drawing/2014/main" id="{8B6CCBD8-5FDC-441B-B844-E4FB5EAFDEA4}"/>
            </a:ext>
          </a:extLst>
        </xdr:cNvPr>
        <xdr:cNvSpPr/>
      </xdr:nvSpPr>
      <xdr:spPr>
        <a:xfrm>
          <a:off x="10426700" y="1470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78198</xdr:rowOff>
    </xdr:from>
    <xdr:ext cx="469744" cy="259045"/>
    <xdr:sp macro="" textlink="">
      <xdr:nvSpPr>
        <xdr:cNvPr id="360" name="【公営住宅】&#10;一人当たり面積該当値テキスト">
          <a:extLst>
            <a:ext uri="{FF2B5EF4-FFF2-40B4-BE49-F238E27FC236}">
              <a16:creationId xmlns:a16="http://schemas.microsoft.com/office/drawing/2014/main" id="{8BEFE128-79CF-4837-B5F3-3E7A29CFE089}"/>
            </a:ext>
          </a:extLst>
        </xdr:cNvPr>
        <xdr:cNvSpPr txBox="1"/>
      </xdr:nvSpPr>
      <xdr:spPr>
        <a:xfrm>
          <a:off x="10515600" y="1465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129443</xdr:rowOff>
    </xdr:from>
    <xdr:to>
      <xdr:col>50</xdr:col>
      <xdr:colOff>165100</xdr:colOff>
      <xdr:row>86</xdr:row>
      <xdr:rowOff>59593</xdr:rowOff>
    </xdr:to>
    <xdr:sp macro="" textlink="">
      <xdr:nvSpPr>
        <xdr:cNvPr id="361" name="楕円 360">
          <a:extLst>
            <a:ext uri="{FF2B5EF4-FFF2-40B4-BE49-F238E27FC236}">
              <a16:creationId xmlns:a16="http://schemas.microsoft.com/office/drawing/2014/main" id="{9E7C4595-DD67-42DB-A4A4-5CFC1130367E}"/>
            </a:ext>
          </a:extLst>
        </xdr:cNvPr>
        <xdr:cNvSpPr/>
      </xdr:nvSpPr>
      <xdr:spPr>
        <a:xfrm>
          <a:off x="9588500" y="1470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8793</xdr:rowOff>
    </xdr:from>
    <xdr:to>
      <xdr:col>55</xdr:col>
      <xdr:colOff>0</xdr:colOff>
      <xdr:row>86</xdr:row>
      <xdr:rowOff>8793</xdr:rowOff>
    </xdr:to>
    <xdr:cxnSp macro="">
      <xdr:nvCxnSpPr>
        <xdr:cNvPr id="362" name="直線コネクタ 361">
          <a:extLst>
            <a:ext uri="{FF2B5EF4-FFF2-40B4-BE49-F238E27FC236}">
              <a16:creationId xmlns:a16="http://schemas.microsoft.com/office/drawing/2014/main" id="{9C143DCD-B4ED-41A9-8301-6B550EAD349C}"/>
            </a:ext>
          </a:extLst>
        </xdr:cNvPr>
        <xdr:cNvCxnSpPr/>
      </xdr:nvCxnSpPr>
      <xdr:spPr>
        <a:xfrm>
          <a:off x="9639300" y="147534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130039</xdr:rowOff>
    </xdr:from>
    <xdr:to>
      <xdr:col>46</xdr:col>
      <xdr:colOff>38100</xdr:colOff>
      <xdr:row>86</xdr:row>
      <xdr:rowOff>60189</xdr:rowOff>
    </xdr:to>
    <xdr:sp macro="" textlink="">
      <xdr:nvSpPr>
        <xdr:cNvPr id="363" name="楕円 362">
          <a:extLst>
            <a:ext uri="{FF2B5EF4-FFF2-40B4-BE49-F238E27FC236}">
              <a16:creationId xmlns:a16="http://schemas.microsoft.com/office/drawing/2014/main" id="{F1B45366-FC94-431B-921E-38951F0028B6}"/>
            </a:ext>
          </a:extLst>
        </xdr:cNvPr>
        <xdr:cNvSpPr/>
      </xdr:nvSpPr>
      <xdr:spPr>
        <a:xfrm>
          <a:off x="8699500" y="1470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8793</xdr:rowOff>
    </xdr:from>
    <xdr:to>
      <xdr:col>50</xdr:col>
      <xdr:colOff>114300</xdr:colOff>
      <xdr:row>86</xdr:row>
      <xdr:rowOff>9389</xdr:rowOff>
    </xdr:to>
    <xdr:cxnSp macro="">
      <xdr:nvCxnSpPr>
        <xdr:cNvPr id="364" name="直線コネクタ 363">
          <a:extLst>
            <a:ext uri="{FF2B5EF4-FFF2-40B4-BE49-F238E27FC236}">
              <a16:creationId xmlns:a16="http://schemas.microsoft.com/office/drawing/2014/main" id="{B1980285-B41C-49A8-9F93-2846B3BE0AB9}"/>
            </a:ext>
          </a:extLst>
        </xdr:cNvPr>
        <xdr:cNvCxnSpPr/>
      </xdr:nvCxnSpPr>
      <xdr:spPr>
        <a:xfrm flipV="1">
          <a:off x="8750300" y="14753493"/>
          <a:ext cx="889000" cy="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130494</xdr:rowOff>
    </xdr:from>
    <xdr:to>
      <xdr:col>41</xdr:col>
      <xdr:colOff>101600</xdr:colOff>
      <xdr:row>86</xdr:row>
      <xdr:rowOff>60644</xdr:rowOff>
    </xdr:to>
    <xdr:sp macro="" textlink="">
      <xdr:nvSpPr>
        <xdr:cNvPr id="365" name="楕円 364">
          <a:extLst>
            <a:ext uri="{FF2B5EF4-FFF2-40B4-BE49-F238E27FC236}">
              <a16:creationId xmlns:a16="http://schemas.microsoft.com/office/drawing/2014/main" id="{E9824ACE-15E2-438A-84EB-20FFE1A2E3D5}"/>
            </a:ext>
          </a:extLst>
        </xdr:cNvPr>
        <xdr:cNvSpPr/>
      </xdr:nvSpPr>
      <xdr:spPr>
        <a:xfrm>
          <a:off x="7810500" y="1470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9389</xdr:rowOff>
    </xdr:from>
    <xdr:to>
      <xdr:col>45</xdr:col>
      <xdr:colOff>177800</xdr:colOff>
      <xdr:row>86</xdr:row>
      <xdr:rowOff>9844</xdr:rowOff>
    </xdr:to>
    <xdr:cxnSp macro="">
      <xdr:nvCxnSpPr>
        <xdr:cNvPr id="366" name="直線コネクタ 365">
          <a:extLst>
            <a:ext uri="{FF2B5EF4-FFF2-40B4-BE49-F238E27FC236}">
              <a16:creationId xmlns:a16="http://schemas.microsoft.com/office/drawing/2014/main" id="{CF2207E6-8878-4816-BE24-5D6CF04BB112}"/>
            </a:ext>
          </a:extLst>
        </xdr:cNvPr>
        <xdr:cNvCxnSpPr/>
      </xdr:nvCxnSpPr>
      <xdr:spPr>
        <a:xfrm flipV="1">
          <a:off x="7861300" y="14754089"/>
          <a:ext cx="889000" cy="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130998</xdr:rowOff>
    </xdr:from>
    <xdr:to>
      <xdr:col>36</xdr:col>
      <xdr:colOff>165100</xdr:colOff>
      <xdr:row>86</xdr:row>
      <xdr:rowOff>61148</xdr:rowOff>
    </xdr:to>
    <xdr:sp macro="" textlink="">
      <xdr:nvSpPr>
        <xdr:cNvPr id="367" name="楕円 366">
          <a:extLst>
            <a:ext uri="{FF2B5EF4-FFF2-40B4-BE49-F238E27FC236}">
              <a16:creationId xmlns:a16="http://schemas.microsoft.com/office/drawing/2014/main" id="{119B805B-18D7-4241-8BFA-C853C53B42D5}"/>
            </a:ext>
          </a:extLst>
        </xdr:cNvPr>
        <xdr:cNvSpPr/>
      </xdr:nvSpPr>
      <xdr:spPr>
        <a:xfrm>
          <a:off x="6921500" y="147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9844</xdr:rowOff>
    </xdr:from>
    <xdr:to>
      <xdr:col>41</xdr:col>
      <xdr:colOff>50800</xdr:colOff>
      <xdr:row>86</xdr:row>
      <xdr:rowOff>10348</xdr:rowOff>
    </xdr:to>
    <xdr:cxnSp macro="">
      <xdr:nvCxnSpPr>
        <xdr:cNvPr id="368" name="直線コネクタ 367">
          <a:extLst>
            <a:ext uri="{FF2B5EF4-FFF2-40B4-BE49-F238E27FC236}">
              <a16:creationId xmlns:a16="http://schemas.microsoft.com/office/drawing/2014/main" id="{41C37F93-984A-4B4E-8B1B-818C862F8427}"/>
            </a:ext>
          </a:extLst>
        </xdr:cNvPr>
        <xdr:cNvCxnSpPr/>
      </xdr:nvCxnSpPr>
      <xdr:spPr>
        <a:xfrm flipV="1">
          <a:off x="6972300" y="14754544"/>
          <a:ext cx="8890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a:extLst>
            <a:ext uri="{FF2B5EF4-FFF2-40B4-BE49-F238E27FC236}">
              <a16:creationId xmlns:a16="http://schemas.microsoft.com/office/drawing/2014/main" id="{51C4E40A-4F88-4759-87B4-B20878E7E9FC}"/>
            </a:ext>
          </a:extLst>
        </xdr:cNvPr>
        <xdr:cNvSpPr txBox="1"/>
      </xdr:nvSpPr>
      <xdr:spPr>
        <a:xfrm>
          <a:off x="9391727" y="1444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a:extLst>
            <a:ext uri="{FF2B5EF4-FFF2-40B4-BE49-F238E27FC236}">
              <a16:creationId xmlns:a16="http://schemas.microsoft.com/office/drawing/2014/main" id="{45F63EDB-44EA-44B8-B8F3-4CF2AEA4BE25}"/>
            </a:ext>
          </a:extLst>
        </xdr:cNvPr>
        <xdr:cNvSpPr txBox="1"/>
      </xdr:nvSpPr>
      <xdr:spPr>
        <a:xfrm>
          <a:off x="8515427" y="144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71" name="n_3aveValue【公営住宅】&#10;一人当たり面積">
          <a:extLst>
            <a:ext uri="{FF2B5EF4-FFF2-40B4-BE49-F238E27FC236}">
              <a16:creationId xmlns:a16="http://schemas.microsoft.com/office/drawing/2014/main" id="{ACAA8CD3-D37A-4F35-82F6-F1B01E04CE87}"/>
            </a:ext>
          </a:extLst>
        </xdr:cNvPr>
        <xdr:cNvSpPr txBox="1"/>
      </xdr:nvSpPr>
      <xdr:spPr>
        <a:xfrm>
          <a:off x="7626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71366</xdr:rowOff>
    </xdr:from>
    <xdr:ext cx="469744" cy="259045"/>
    <xdr:sp macro="" textlink="">
      <xdr:nvSpPr>
        <xdr:cNvPr id="372" name="n_4aveValue【公営住宅】&#10;一人当たり面積">
          <a:extLst>
            <a:ext uri="{FF2B5EF4-FFF2-40B4-BE49-F238E27FC236}">
              <a16:creationId xmlns:a16="http://schemas.microsoft.com/office/drawing/2014/main" id="{32007C26-B698-46A3-9081-06013C0B9A0F}"/>
            </a:ext>
          </a:extLst>
        </xdr:cNvPr>
        <xdr:cNvSpPr txBox="1"/>
      </xdr:nvSpPr>
      <xdr:spPr>
        <a:xfrm>
          <a:off x="6737427" y="1447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50720</xdr:rowOff>
    </xdr:from>
    <xdr:ext cx="469744" cy="259045"/>
    <xdr:sp macro="" textlink="">
      <xdr:nvSpPr>
        <xdr:cNvPr id="373" name="n_1mainValue【公営住宅】&#10;一人当たり面積">
          <a:extLst>
            <a:ext uri="{FF2B5EF4-FFF2-40B4-BE49-F238E27FC236}">
              <a16:creationId xmlns:a16="http://schemas.microsoft.com/office/drawing/2014/main" id="{6E4FD4A4-0F51-4290-83F3-1B485CB6CC71}"/>
            </a:ext>
          </a:extLst>
        </xdr:cNvPr>
        <xdr:cNvSpPr txBox="1"/>
      </xdr:nvSpPr>
      <xdr:spPr>
        <a:xfrm>
          <a:off x="9391727" y="1479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51316</xdr:rowOff>
    </xdr:from>
    <xdr:ext cx="469744" cy="259045"/>
    <xdr:sp macro="" textlink="">
      <xdr:nvSpPr>
        <xdr:cNvPr id="374" name="n_2mainValue【公営住宅】&#10;一人当たり面積">
          <a:extLst>
            <a:ext uri="{FF2B5EF4-FFF2-40B4-BE49-F238E27FC236}">
              <a16:creationId xmlns:a16="http://schemas.microsoft.com/office/drawing/2014/main" id="{C73BC2E2-4FF2-4B0E-ABB4-9A3FD0AFFC15}"/>
            </a:ext>
          </a:extLst>
        </xdr:cNvPr>
        <xdr:cNvSpPr txBox="1"/>
      </xdr:nvSpPr>
      <xdr:spPr>
        <a:xfrm>
          <a:off x="8515427" y="14796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51771</xdr:rowOff>
    </xdr:from>
    <xdr:ext cx="469744" cy="259045"/>
    <xdr:sp macro="" textlink="">
      <xdr:nvSpPr>
        <xdr:cNvPr id="375" name="n_3mainValue【公営住宅】&#10;一人当たり面積">
          <a:extLst>
            <a:ext uri="{FF2B5EF4-FFF2-40B4-BE49-F238E27FC236}">
              <a16:creationId xmlns:a16="http://schemas.microsoft.com/office/drawing/2014/main" id="{C533ACA7-0F55-41AB-8D23-A6E05DCE99BE}"/>
            </a:ext>
          </a:extLst>
        </xdr:cNvPr>
        <xdr:cNvSpPr txBox="1"/>
      </xdr:nvSpPr>
      <xdr:spPr>
        <a:xfrm>
          <a:off x="7626427" y="1479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52275</xdr:rowOff>
    </xdr:from>
    <xdr:ext cx="469744" cy="259045"/>
    <xdr:sp macro="" textlink="">
      <xdr:nvSpPr>
        <xdr:cNvPr id="376" name="n_4mainValue【公営住宅】&#10;一人当たり面積">
          <a:extLst>
            <a:ext uri="{FF2B5EF4-FFF2-40B4-BE49-F238E27FC236}">
              <a16:creationId xmlns:a16="http://schemas.microsoft.com/office/drawing/2014/main" id="{C6F0B6BC-A9D7-4713-A568-58609C52963F}"/>
            </a:ext>
          </a:extLst>
        </xdr:cNvPr>
        <xdr:cNvSpPr txBox="1"/>
      </xdr:nvSpPr>
      <xdr:spPr>
        <a:xfrm>
          <a:off x="6737427" y="1479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4DCB7409-207B-439C-A992-5157AB9D883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1C35D3BF-68A2-4A2E-BE89-AB238C7B4BA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5F6A3C10-BD11-4A14-801C-0522251BABA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39D01604-237F-4BDF-8A83-75EDE854233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C17AAA47-3CBC-453C-A0AD-75A2F80D738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BED5359F-1AC5-4183-8BAB-600833D25D0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EA41E412-F994-425A-8583-D3AB3EA49E1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B9C780A3-A0D7-4D84-AF2C-387A9CB4512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452FEAA1-ED55-4CCB-A0E1-34EA061C342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446495FF-BB99-4391-85FA-27A03056342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612AF29C-FF68-4320-AC8D-F049376B6FE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6593C3A4-4412-4AE3-BA6B-8112DC2ECDC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1F4560E3-C176-44DB-A9D8-E23DDBB1950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FA707528-B4C2-44C8-941B-225B7C53CAB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7C15D531-C695-48D2-836B-E10BF81CB07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538FE51A-F201-4284-9B9C-DA76FF73878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06A5E859-1525-47A8-8319-FC59909912D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6D4DF1A4-581C-413B-A54E-EAC700BE954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DBA585A7-09E0-4091-AD32-F3D46710CDE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9055ED29-F831-4D94-81DE-8C442DD5743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A7D789CC-0C31-4DD8-91E1-20B9FE04F9D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FEB4D361-35F6-4241-9248-9113AE51063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29687ABF-329E-415C-9A6B-069FFF5240D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DC23561E-81A0-45E4-ACE4-7CC2F024C78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974DD654-B3B4-4ADF-98AF-41C69A746CB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A84D6EF4-014A-47AE-84FB-7077596EEF6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BCCC646F-5ECB-4D3C-B887-0890A72B095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433DEBC7-3F4C-4780-BF66-FC721F28F82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C208C4DD-D91D-4DD7-98FC-05882FA216E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3256C710-A3BB-4939-98B0-770028639C0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1E17670B-779D-4AD4-811D-CD5BD666BF9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17FB1419-A46B-485D-A8A3-4584DF302E0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647B7198-12A8-4400-968D-E37D4713BDC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4BB21A8E-E0AA-4D7A-9060-E11252C7BC3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C0B27FE9-9E99-4C4A-BDA8-2D6E8A3A5D3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CB498AAC-D3F1-4767-8063-86F296048D9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BBA6ED76-A0DD-42D6-9B68-8400F852615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76D6BF00-1040-470A-B92A-67DBBF2FA1B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628BD853-601E-4F52-9906-FD91D15260C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7812DB16-B82E-4A90-B256-9A2892E565D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03B75637-40D5-4AFF-AD0F-F906D4EACA3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27F9563B-9F43-4BB0-BBCC-87B207D654E1}"/>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2BB4BD3E-6038-4BBB-9D27-8B47553BC9CA}"/>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34182AC1-D3C4-443E-B72B-5546A41B9B47}"/>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BC4AE36B-0AE8-452B-88A0-5FBB2873DC46}"/>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a:extLst>
            <a:ext uri="{FF2B5EF4-FFF2-40B4-BE49-F238E27FC236}">
              <a16:creationId xmlns:a16="http://schemas.microsoft.com/office/drawing/2014/main" id="{28C9EE1A-B0C5-4631-9020-F4FC8776259A}"/>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B2EBFA9F-FDB3-4448-A905-4B8D65216B04}"/>
            </a:ext>
          </a:extLst>
        </xdr:cNvPr>
        <xdr:cNvSpPr txBox="1"/>
      </xdr:nvSpPr>
      <xdr:spPr>
        <a:xfrm>
          <a:off x="16357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a:extLst>
            <a:ext uri="{FF2B5EF4-FFF2-40B4-BE49-F238E27FC236}">
              <a16:creationId xmlns:a16="http://schemas.microsoft.com/office/drawing/2014/main" id="{78454550-1E5D-4674-B76F-7BCDD0DB79C6}"/>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a:extLst>
            <a:ext uri="{FF2B5EF4-FFF2-40B4-BE49-F238E27FC236}">
              <a16:creationId xmlns:a16="http://schemas.microsoft.com/office/drawing/2014/main" id="{9A37A9D4-7B9D-4866-9901-28D28DD0F25A}"/>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a:extLst>
            <a:ext uri="{FF2B5EF4-FFF2-40B4-BE49-F238E27FC236}">
              <a16:creationId xmlns:a16="http://schemas.microsoft.com/office/drawing/2014/main" id="{09F2E5B4-FA51-410E-BFC9-2FCCBF5FBBB3}"/>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7" name="フローチャート: 判断 426">
          <a:extLst>
            <a:ext uri="{FF2B5EF4-FFF2-40B4-BE49-F238E27FC236}">
              <a16:creationId xmlns:a16="http://schemas.microsoft.com/office/drawing/2014/main" id="{D1FAD21C-081E-4658-940C-C71AA3B3E1B8}"/>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144599</xdr:rowOff>
    </xdr:from>
    <xdr:to>
      <xdr:col>67</xdr:col>
      <xdr:colOff>101600</xdr:colOff>
      <xdr:row>38</xdr:row>
      <xdr:rowOff>74749</xdr:rowOff>
    </xdr:to>
    <xdr:sp macro="" textlink="">
      <xdr:nvSpPr>
        <xdr:cNvPr id="428" name="フローチャート: 判断 427">
          <a:extLst>
            <a:ext uri="{FF2B5EF4-FFF2-40B4-BE49-F238E27FC236}">
              <a16:creationId xmlns:a16="http://schemas.microsoft.com/office/drawing/2014/main" id="{25BE4062-9A78-4234-B573-8D4FEBF0F3C4}"/>
            </a:ext>
          </a:extLst>
        </xdr:cNvPr>
        <xdr:cNvSpPr/>
      </xdr:nvSpPr>
      <xdr:spPr>
        <a:xfrm>
          <a:off x="12763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4D9274AD-76BD-41C6-84C6-A4E4B74133C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8D7100AF-0983-4458-9618-A07658F6863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714AB9BE-C0E2-45C0-9C38-A983BA5CF6E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2FB262-80C5-4DD1-A2FE-5FD5CCA6884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B2C96F8D-8149-420B-9C39-A74FA876996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xdr:rowOff>
    </xdr:from>
    <xdr:to>
      <xdr:col>85</xdr:col>
      <xdr:colOff>177800</xdr:colOff>
      <xdr:row>38</xdr:row>
      <xdr:rowOff>113937</xdr:rowOff>
    </xdr:to>
    <xdr:sp macro="" textlink="">
      <xdr:nvSpPr>
        <xdr:cNvPr id="434" name="楕円 433">
          <a:extLst>
            <a:ext uri="{FF2B5EF4-FFF2-40B4-BE49-F238E27FC236}">
              <a16:creationId xmlns:a16="http://schemas.microsoft.com/office/drawing/2014/main" id="{0ED894D0-F6A1-4A8C-A602-7A484ED3AE8C}"/>
            </a:ext>
          </a:extLst>
        </xdr:cNvPr>
        <xdr:cNvSpPr/>
      </xdr:nvSpPr>
      <xdr:spPr>
        <a:xfrm>
          <a:off x="16268700" y="65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35214</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8EA99024-1D03-4687-AF7E-81E4669547CC}"/>
            </a:ext>
          </a:extLst>
        </xdr:cNvPr>
        <xdr:cNvSpPr txBox="1"/>
      </xdr:nvSpPr>
      <xdr:spPr>
        <a:xfrm>
          <a:off x="16357600" y="6378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141333</xdr:rowOff>
    </xdr:from>
    <xdr:to>
      <xdr:col>81</xdr:col>
      <xdr:colOff>101600</xdr:colOff>
      <xdr:row>38</xdr:row>
      <xdr:rowOff>71482</xdr:rowOff>
    </xdr:to>
    <xdr:sp macro="" textlink="">
      <xdr:nvSpPr>
        <xdr:cNvPr id="436" name="楕円 435">
          <a:extLst>
            <a:ext uri="{FF2B5EF4-FFF2-40B4-BE49-F238E27FC236}">
              <a16:creationId xmlns:a16="http://schemas.microsoft.com/office/drawing/2014/main" id="{254A14F1-FEC2-43D6-9488-7C06EC1AC564}"/>
            </a:ext>
          </a:extLst>
        </xdr:cNvPr>
        <xdr:cNvSpPr/>
      </xdr:nvSpPr>
      <xdr:spPr>
        <a:xfrm>
          <a:off x="15430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20683</xdr:rowOff>
    </xdr:from>
    <xdr:to>
      <xdr:col>85</xdr:col>
      <xdr:colOff>127000</xdr:colOff>
      <xdr:row>38</xdr:row>
      <xdr:rowOff>63137</xdr:rowOff>
    </xdr:to>
    <xdr:cxnSp macro="">
      <xdr:nvCxnSpPr>
        <xdr:cNvPr id="437" name="直線コネクタ 436">
          <a:extLst>
            <a:ext uri="{FF2B5EF4-FFF2-40B4-BE49-F238E27FC236}">
              <a16:creationId xmlns:a16="http://schemas.microsoft.com/office/drawing/2014/main" id="{15E7D7A4-8101-4994-85FB-48AD7C422221}"/>
            </a:ext>
          </a:extLst>
        </xdr:cNvPr>
        <xdr:cNvCxnSpPr/>
      </xdr:nvCxnSpPr>
      <xdr:spPr>
        <a:xfrm>
          <a:off x="15481300" y="6535783"/>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98878</xdr:rowOff>
    </xdr:from>
    <xdr:to>
      <xdr:col>76</xdr:col>
      <xdr:colOff>165100</xdr:colOff>
      <xdr:row>38</xdr:row>
      <xdr:rowOff>29028</xdr:rowOff>
    </xdr:to>
    <xdr:sp macro="" textlink="">
      <xdr:nvSpPr>
        <xdr:cNvPr id="438" name="楕円 437">
          <a:extLst>
            <a:ext uri="{FF2B5EF4-FFF2-40B4-BE49-F238E27FC236}">
              <a16:creationId xmlns:a16="http://schemas.microsoft.com/office/drawing/2014/main" id="{AD93EC74-041D-4F79-8C0B-A95F64E3B808}"/>
            </a:ext>
          </a:extLst>
        </xdr:cNvPr>
        <xdr:cNvSpPr/>
      </xdr:nvSpPr>
      <xdr:spPr>
        <a:xfrm>
          <a:off x="145415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149678</xdr:rowOff>
    </xdr:from>
    <xdr:to>
      <xdr:col>81</xdr:col>
      <xdr:colOff>50800</xdr:colOff>
      <xdr:row>38</xdr:row>
      <xdr:rowOff>20683</xdr:rowOff>
    </xdr:to>
    <xdr:cxnSp macro="">
      <xdr:nvCxnSpPr>
        <xdr:cNvPr id="439" name="直線コネクタ 438">
          <a:extLst>
            <a:ext uri="{FF2B5EF4-FFF2-40B4-BE49-F238E27FC236}">
              <a16:creationId xmlns:a16="http://schemas.microsoft.com/office/drawing/2014/main" id="{17D0ECC4-EE6C-4ADE-BFA5-1AB4CDCAAE70}"/>
            </a:ext>
          </a:extLst>
        </xdr:cNvPr>
        <xdr:cNvCxnSpPr/>
      </xdr:nvCxnSpPr>
      <xdr:spPr>
        <a:xfrm>
          <a:off x="14592300" y="649332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54792</xdr:rowOff>
    </xdr:from>
    <xdr:to>
      <xdr:col>72</xdr:col>
      <xdr:colOff>38100</xdr:colOff>
      <xdr:row>37</xdr:row>
      <xdr:rowOff>156392</xdr:rowOff>
    </xdr:to>
    <xdr:sp macro="" textlink="">
      <xdr:nvSpPr>
        <xdr:cNvPr id="440" name="楕円 439">
          <a:extLst>
            <a:ext uri="{FF2B5EF4-FFF2-40B4-BE49-F238E27FC236}">
              <a16:creationId xmlns:a16="http://schemas.microsoft.com/office/drawing/2014/main" id="{4846D44E-3085-4FE3-9C7A-D15DDE8D94D6}"/>
            </a:ext>
          </a:extLst>
        </xdr:cNvPr>
        <xdr:cNvSpPr/>
      </xdr:nvSpPr>
      <xdr:spPr>
        <a:xfrm>
          <a:off x="13652500" y="639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105592</xdr:rowOff>
    </xdr:from>
    <xdr:to>
      <xdr:col>76</xdr:col>
      <xdr:colOff>114300</xdr:colOff>
      <xdr:row>37</xdr:row>
      <xdr:rowOff>149678</xdr:rowOff>
    </xdr:to>
    <xdr:cxnSp macro="">
      <xdr:nvCxnSpPr>
        <xdr:cNvPr id="441" name="直線コネクタ 440">
          <a:extLst>
            <a:ext uri="{FF2B5EF4-FFF2-40B4-BE49-F238E27FC236}">
              <a16:creationId xmlns:a16="http://schemas.microsoft.com/office/drawing/2014/main" id="{3FC12DA5-C260-47DE-B81D-36F81C03B35F}"/>
            </a:ext>
          </a:extLst>
        </xdr:cNvPr>
        <xdr:cNvCxnSpPr/>
      </xdr:nvCxnSpPr>
      <xdr:spPr>
        <a:xfrm>
          <a:off x="13703300" y="6449242"/>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58057</xdr:rowOff>
    </xdr:from>
    <xdr:to>
      <xdr:col>67</xdr:col>
      <xdr:colOff>101600</xdr:colOff>
      <xdr:row>37</xdr:row>
      <xdr:rowOff>159657</xdr:rowOff>
    </xdr:to>
    <xdr:sp macro="" textlink="">
      <xdr:nvSpPr>
        <xdr:cNvPr id="442" name="楕円 441">
          <a:extLst>
            <a:ext uri="{FF2B5EF4-FFF2-40B4-BE49-F238E27FC236}">
              <a16:creationId xmlns:a16="http://schemas.microsoft.com/office/drawing/2014/main" id="{F58ABF1A-0BFA-4A44-BC1E-6513542EECD8}"/>
            </a:ext>
          </a:extLst>
        </xdr:cNvPr>
        <xdr:cNvSpPr/>
      </xdr:nvSpPr>
      <xdr:spPr>
        <a:xfrm>
          <a:off x="12763500" y="64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105592</xdr:rowOff>
    </xdr:from>
    <xdr:to>
      <xdr:col>71</xdr:col>
      <xdr:colOff>177800</xdr:colOff>
      <xdr:row>37</xdr:row>
      <xdr:rowOff>108857</xdr:rowOff>
    </xdr:to>
    <xdr:cxnSp macro="">
      <xdr:nvCxnSpPr>
        <xdr:cNvPr id="443" name="直線コネクタ 442">
          <a:extLst>
            <a:ext uri="{FF2B5EF4-FFF2-40B4-BE49-F238E27FC236}">
              <a16:creationId xmlns:a16="http://schemas.microsoft.com/office/drawing/2014/main" id="{858EF80E-17B9-4B95-A559-E2A76D0F6590}"/>
            </a:ext>
          </a:extLst>
        </xdr:cNvPr>
        <xdr:cNvCxnSpPr/>
      </xdr:nvCxnSpPr>
      <xdr:spPr>
        <a:xfrm flipV="1">
          <a:off x="12814300" y="644924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3FAD54F7-1C6F-4AD4-BA83-92CFCFBA4627}"/>
            </a:ext>
          </a:extLst>
        </xdr:cNvPr>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82D5061C-05ED-4DF5-8318-F19A6C85A237}"/>
            </a:ext>
          </a:extLst>
        </xdr:cNvPr>
        <xdr:cNvSpPr txBox="1"/>
      </xdr:nvSpPr>
      <xdr:spPr>
        <a:xfrm>
          <a:off x="14389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B03ACF0C-2BAE-4782-91C4-E8A996FCF2FA}"/>
            </a:ext>
          </a:extLst>
        </xdr:cNvPr>
        <xdr:cNvSpPr txBox="1"/>
      </xdr:nvSpPr>
      <xdr:spPr>
        <a:xfrm>
          <a:off x="13500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65876</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4C674578-A72A-403A-8F70-3786A44F8573}"/>
            </a:ext>
          </a:extLst>
        </xdr:cNvPr>
        <xdr:cNvSpPr txBox="1"/>
      </xdr:nvSpPr>
      <xdr:spPr>
        <a:xfrm>
          <a:off x="12611744" y="658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88010</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6D6EDEF0-B026-4459-B25A-4104F6848639}"/>
            </a:ext>
          </a:extLst>
        </xdr:cNvPr>
        <xdr:cNvSpPr txBox="1"/>
      </xdr:nvSpPr>
      <xdr:spPr>
        <a:xfrm>
          <a:off x="152660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45555</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7DF6660B-CBC4-4E1D-BADD-A5E1BAAF0846}"/>
            </a:ext>
          </a:extLst>
        </xdr:cNvPr>
        <xdr:cNvSpPr txBox="1"/>
      </xdr:nvSpPr>
      <xdr:spPr>
        <a:xfrm>
          <a:off x="14389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1469</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CD5396EE-FCD0-4AFE-8D75-A240E3D59789}"/>
            </a:ext>
          </a:extLst>
        </xdr:cNvPr>
        <xdr:cNvSpPr txBox="1"/>
      </xdr:nvSpPr>
      <xdr:spPr>
        <a:xfrm>
          <a:off x="13500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4734</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57838920-67B1-45A1-AA61-62FFAB177F59}"/>
            </a:ext>
          </a:extLst>
        </xdr:cNvPr>
        <xdr:cNvSpPr txBox="1"/>
      </xdr:nvSpPr>
      <xdr:spPr>
        <a:xfrm>
          <a:off x="126117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D089BCE8-D8AE-4C02-ADB7-B021CF84C59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BBF7F591-0468-4873-AF9B-E14A9E044F2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3532D784-814C-45B8-8F5F-C282685E72D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948FB09D-8087-45C8-89B0-EBA4BC77D4F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DF685E61-35E1-4171-A0FD-C3C86C103F8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E6A92755-EF84-4CA1-A0DC-9C6BE84EC4E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55707F9-A77C-44E1-8539-D3485646ECF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3C4A2CE8-D91B-4AF3-8DFF-15F8C73B5DB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FD9BB24F-0391-460C-ADFB-F7A61E26902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AB12CC93-63C3-4D3A-A4BF-140D3C8876F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C828144E-F383-4BD0-85C2-39A8B00DD66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60916FA7-0FBC-43A0-8634-B14833300E99}"/>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26EC617B-F7EE-4801-8272-F1F4362C4BF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DE73841F-AA06-4FCB-8DA9-FB3261790939}"/>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577FB621-000C-4FCB-8A05-947F88DC18D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13FF568D-8D01-423A-92BA-C2F333095DF8}"/>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24067C75-3F76-439B-8025-AB653694DE0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9428C5DF-BFF8-44A6-8B9A-ED61F6E9AA49}"/>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2917B9B2-8785-4947-AE4E-5EECFCB6D47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E1CAE1C1-AEF3-4F09-99C9-216E1B95EF7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E562969E-A6F4-43B1-BB5C-947BAAF716C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a:extLst>
            <a:ext uri="{FF2B5EF4-FFF2-40B4-BE49-F238E27FC236}">
              <a16:creationId xmlns:a16="http://schemas.microsoft.com/office/drawing/2014/main" id="{2BEB44CD-CEFF-40B0-9208-025DE5B3225A}"/>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13B58527-75FF-4B28-BB9D-94810432AD6C}"/>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a:extLst>
            <a:ext uri="{FF2B5EF4-FFF2-40B4-BE49-F238E27FC236}">
              <a16:creationId xmlns:a16="http://schemas.microsoft.com/office/drawing/2014/main" id="{B0216714-7DB1-422A-A976-FA1A79A04391}"/>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B3C87D34-653C-47BA-80D0-6EEFFDDB8D89}"/>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a:extLst>
            <a:ext uri="{FF2B5EF4-FFF2-40B4-BE49-F238E27FC236}">
              <a16:creationId xmlns:a16="http://schemas.microsoft.com/office/drawing/2014/main" id="{58FE88A5-11B0-44BA-B6F0-D89A69F9D419}"/>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0402CDCD-9AA6-4590-917D-0BD280855932}"/>
            </a:ext>
          </a:extLst>
        </xdr:cNvPr>
        <xdr:cNvSpPr txBox="1"/>
      </xdr:nvSpPr>
      <xdr:spPr>
        <a:xfrm>
          <a:off x="22199600" y="663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a:extLst>
            <a:ext uri="{FF2B5EF4-FFF2-40B4-BE49-F238E27FC236}">
              <a16:creationId xmlns:a16="http://schemas.microsoft.com/office/drawing/2014/main" id="{506DC240-0D55-433B-8040-B99945811AD4}"/>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a:extLst>
            <a:ext uri="{FF2B5EF4-FFF2-40B4-BE49-F238E27FC236}">
              <a16:creationId xmlns:a16="http://schemas.microsoft.com/office/drawing/2014/main" id="{5FCEC1F8-41D9-430D-8F14-64A7451B5E1E}"/>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a:extLst>
            <a:ext uri="{FF2B5EF4-FFF2-40B4-BE49-F238E27FC236}">
              <a16:creationId xmlns:a16="http://schemas.microsoft.com/office/drawing/2014/main" id="{9A21937C-D590-4B16-BBAF-0FBBDF2212AB}"/>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2" name="フローチャート: 判断 481">
          <a:extLst>
            <a:ext uri="{FF2B5EF4-FFF2-40B4-BE49-F238E27FC236}">
              <a16:creationId xmlns:a16="http://schemas.microsoft.com/office/drawing/2014/main" id="{E2C4FEE7-B312-4485-9276-C3F4430604A1}"/>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98552</xdr:rowOff>
    </xdr:from>
    <xdr:to>
      <xdr:col>98</xdr:col>
      <xdr:colOff>38100</xdr:colOff>
      <xdr:row>40</xdr:row>
      <xdr:rowOff>28702</xdr:rowOff>
    </xdr:to>
    <xdr:sp macro="" textlink="">
      <xdr:nvSpPr>
        <xdr:cNvPr id="483" name="フローチャート: 判断 482">
          <a:extLst>
            <a:ext uri="{FF2B5EF4-FFF2-40B4-BE49-F238E27FC236}">
              <a16:creationId xmlns:a16="http://schemas.microsoft.com/office/drawing/2014/main" id="{DF5697DA-169C-4857-B7DB-8A21EFC62DB8}"/>
            </a:ext>
          </a:extLst>
        </xdr:cNvPr>
        <xdr:cNvSpPr/>
      </xdr:nvSpPr>
      <xdr:spPr>
        <a:xfrm>
          <a:off x="18605500" y="67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1B3892C6-C903-4772-AC29-3C548A8039D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83CDC5E0-31DF-4415-9F34-77414D71BAD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60F1AD4C-51B6-4785-AE5F-01981744159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19C02958-0E1C-4C97-A702-34EE1EED69D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23F4102A-FE33-4C82-BFD3-C05D9FFE843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71120</xdr:rowOff>
    </xdr:from>
    <xdr:to>
      <xdr:col>116</xdr:col>
      <xdr:colOff>114300</xdr:colOff>
      <xdr:row>39</xdr:row>
      <xdr:rowOff>1270</xdr:rowOff>
    </xdr:to>
    <xdr:sp macro="" textlink="">
      <xdr:nvSpPr>
        <xdr:cNvPr id="489" name="楕円 488">
          <a:extLst>
            <a:ext uri="{FF2B5EF4-FFF2-40B4-BE49-F238E27FC236}">
              <a16:creationId xmlns:a16="http://schemas.microsoft.com/office/drawing/2014/main" id="{381A868F-BA41-4DC0-9626-27572C93BDDB}"/>
            </a:ext>
          </a:extLst>
        </xdr:cNvPr>
        <xdr:cNvSpPr/>
      </xdr:nvSpPr>
      <xdr:spPr>
        <a:xfrm>
          <a:off x="22110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93997</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5BD205E8-1C56-4B70-B3CB-6BDC996CEDA4}"/>
            </a:ext>
          </a:extLst>
        </xdr:cNvPr>
        <xdr:cNvSpPr txBox="1"/>
      </xdr:nvSpPr>
      <xdr:spPr>
        <a:xfrm>
          <a:off x="22199600"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82550</xdr:rowOff>
    </xdr:from>
    <xdr:to>
      <xdr:col>112</xdr:col>
      <xdr:colOff>38100</xdr:colOff>
      <xdr:row>39</xdr:row>
      <xdr:rowOff>12700</xdr:rowOff>
    </xdr:to>
    <xdr:sp macro="" textlink="">
      <xdr:nvSpPr>
        <xdr:cNvPr id="491" name="楕円 490">
          <a:extLst>
            <a:ext uri="{FF2B5EF4-FFF2-40B4-BE49-F238E27FC236}">
              <a16:creationId xmlns:a16="http://schemas.microsoft.com/office/drawing/2014/main" id="{3F69EC3F-F277-4BE9-B17C-734F16658CC0}"/>
            </a:ext>
          </a:extLst>
        </xdr:cNvPr>
        <xdr:cNvSpPr/>
      </xdr:nvSpPr>
      <xdr:spPr>
        <a:xfrm>
          <a:off x="21272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121920</xdr:rowOff>
    </xdr:from>
    <xdr:to>
      <xdr:col>116</xdr:col>
      <xdr:colOff>63500</xdr:colOff>
      <xdr:row>38</xdr:row>
      <xdr:rowOff>133350</xdr:rowOff>
    </xdr:to>
    <xdr:cxnSp macro="">
      <xdr:nvCxnSpPr>
        <xdr:cNvPr id="492" name="直線コネクタ 491">
          <a:extLst>
            <a:ext uri="{FF2B5EF4-FFF2-40B4-BE49-F238E27FC236}">
              <a16:creationId xmlns:a16="http://schemas.microsoft.com/office/drawing/2014/main" id="{4519F5BB-D4CD-4263-9583-34AB556B078F}"/>
            </a:ext>
          </a:extLst>
        </xdr:cNvPr>
        <xdr:cNvCxnSpPr/>
      </xdr:nvCxnSpPr>
      <xdr:spPr>
        <a:xfrm flipV="1">
          <a:off x="21323300" y="66370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93980</xdr:rowOff>
    </xdr:from>
    <xdr:to>
      <xdr:col>107</xdr:col>
      <xdr:colOff>101600</xdr:colOff>
      <xdr:row>39</xdr:row>
      <xdr:rowOff>24130</xdr:rowOff>
    </xdr:to>
    <xdr:sp macro="" textlink="">
      <xdr:nvSpPr>
        <xdr:cNvPr id="493" name="楕円 492">
          <a:extLst>
            <a:ext uri="{FF2B5EF4-FFF2-40B4-BE49-F238E27FC236}">
              <a16:creationId xmlns:a16="http://schemas.microsoft.com/office/drawing/2014/main" id="{82035742-4715-4D6F-BFDA-87E81CC5DA1C}"/>
            </a:ext>
          </a:extLst>
        </xdr:cNvPr>
        <xdr:cNvSpPr/>
      </xdr:nvSpPr>
      <xdr:spPr>
        <a:xfrm>
          <a:off x="20383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133350</xdr:rowOff>
    </xdr:from>
    <xdr:to>
      <xdr:col>111</xdr:col>
      <xdr:colOff>177800</xdr:colOff>
      <xdr:row>38</xdr:row>
      <xdr:rowOff>144780</xdr:rowOff>
    </xdr:to>
    <xdr:cxnSp macro="">
      <xdr:nvCxnSpPr>
        <xdr:cNvPr id="494" name="直線コネクタ 493">
          <a:extLst>
            <a:ext uri="{FF2B5EF4-FFF2-40B4-BE49-F238E27FC236}">
              <a16:creationId xmlns:a16="http://schemas.microsoft.com/office/drawing/2014/main" id="{872E109B-DAEB-4B3D-A8C2-F51D7725DCA2}"/>
            </a:ext>
          </a:extLst>
        </xdr:cNvPr>
        <xdr:cNvCxnSpPr/>
      </xdr:nvCxnSpPr>
      <xdr:spPr>
        <a:xfrm flipV="1">
          <a:off x="20434300" y="66484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135128</xdr:rowOff>
    </xdr:from>
    <xdr:to>
      <xdr:col>102</xdr:col>
      <xdr:colOff>165100</xdr:colOff>
      <xdr:row>39</xdr:row>
      <xdr:rowOff>65278</xdr:rowOff>
    </xdr:to>
    <xdr:sp macro="" textlink="">
      <xdr:nvSpPr>
        <xdr:cNvPr id="495" name="楕円 494">
          <a:extLst>
            <a:ext uri="{FF2B5EF4-FFF2-40B4-BE49-F238E27FC236}">
              <a16:creationId xmlns:a16="http://schemas.microsoft.com/office/drawing/2014/main" id="{84276672-1CE2-4863-9FB9-0B52ECCDA265}"/>
            </a:ext>
          </a:extLst>
        </xdr:cNvPr>
        <xdr:cNvSpPr/>
      </xdr:nvSpPr>
      <xdr:spPr>
        <a:xfrm>
          <a:off x="19494500" y="66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144780</xdr:rowOff>
    </xdr:from>
    <xdr:to>
      <xdr:col>107</xdr:col>
      <xdr:colOff>50800</xdr:colOff>
      <xdr:row>39</xdr:row>
      <xdr:rowOff>14478</xdr:rowOff>
    </xdr:to>
    <xdr:cxnSp macro="">
      <xdr:nvCxnSpPr>
        <xdr:cNvPr id="496" name="直線コネクタ 495">
          <a:extLst>
            <a:ext uri="{FF2B5EF4-FFF2-40B4-BE49-F238E27FC236}">
              <a16:creationId xmlns:a16="http://schemas.microsoft.com/office/drawing/2014/main" id="{76D46970-7A14-4784-ACD4-7E8A2696AAF1}"/>
            </a:ext>
          </a:extLst>
        </xdr:cNvPr>
        <xdr:cNvCxnSpPr/>
      </xdr:nvCxnSpPr>
      <xdr:spPr>
        <a:xfrm flipV="1">
          <a:off x="19545300" y="66598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97" name="楕円 496">
          <a:extLst>
            <a:ext uri="{FF2B5EF4-FFF2-40B4-BE49-F238E27FC236}">
              <a16:creationId xmlns:a16="http://schemas.microsoft.com/office/drawing/2014/main" id="{E59D32A6-3FF7-4F9E-BA20-35C81A43DE63}"/>
            </a:ext>
          </a:extLst>
        </xdr:cNvPr>
        <xdr:cNvSpPr/>
      </xdr:nvSpPr>
      <xdr:spPr>
        <a:xfrm>
          <a:off x="18605500" y="662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160782</xdr:rowOff>
    </xdr:from>
    <xdr:to>
      <xdr:col>102</xdr:col>
      <xdr:colOff>114300</xdr:colOff>
      <xdr:row>39</xdr:row>
      <xdr:rowOff>14478</xdr:rowOff>
    </xdr:to>
    <xdr:cxnSp macro="">
      <xdr:nvCxnSpPr>
        <xdr:cNvPr id="498" name="直線コネクタ 497">
          <a:extLst>
            <a:ext uri="{FF2B5EF4-FFF2-40B4-BE49-F238E27FC236}">
              <a16:creationId xmlns:a16="http://schemas.microsoft.com/office/drawing/2014/main" id="{57CAF7E5-F7D4-4982-8784-102911FADBC2}"/>
            </a:ext>
          </a:extLst>
        </xdr:cNvPr>
        <xdr:cNvCxnSpPr/>
      </xdr:nvCxnSpPr>
      <xdr:spPr>
        <a:xfrm>
          <a:off x="18656300" y="667588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FD96078D-134C-4682-851E-DA7CB59BA638}"/>
            </a:ext>
          </a:extLst>
        </xdr:cNvPr>
        <xdr:cNvSpPr txBox="1"/>
      </xdr:nvSpPr>
      <xdr:spPr>
        <a:xfrm>
          <a:off x="21075727" y="676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7CE5A41D-C6E9-4FB7-B40A-BCF4EC53AA2F}"/>
            </a:ext>
          </a:extLst>
        </xdr:cNvPr>
        <xdr:cNvSpPr txBox="1"/>
      </xdr:nvSpPr>
      <xdr:spPr>
        <a:xfrm>
          <a:off x="20199427"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083AA6AE-1C28-4824-87AD-9E048F1F62A8}"/>
            </a:ext>
          </a:extLst>
        </xdr:cNvPr>
        <xdr:cNvSpPr txBox="1"/>
      </xdr:nvSpPr>
      <xdr:spPr>
        <a:xfrm>
          <a:off x="19310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19829</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DD76D44E-6483-457F-8809-22723061A4DF}"/>
            </a:ext>
          </a:extLst>
        </xdr:cNvPr>
        <xdr:cNvSpPr txBox="1"/>
      </xdr:nvSpPr>
      <xdr:spPr>
        <a:xfrm>
          <a:off x="18421427" y="687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29227</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9F038943-2964-4742-90DD-B9BD4F101982}"/>
            </a:ext>
          </a:extLst>
        </xdr:cNvPr>
        <xdr:cNvSpPr txBox="1"/>
      </xdr:nvSpPr>
      <xdr:spPr>
        <a:xfrm>
          <a:off x="21075727"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40657</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929B1E56-9628-4099-94DB-2468E3193431}"/>
            </a:ext>
          </a:extLst>
        </xdr:cNvPr>
        <xdr:cNvSpPr txBox="1"/>
      </xdr:nvSpPr>
      <xdr:spPr>
        <a:xfrm>
          <a:off x="20199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81805</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DF8C9147-005D-4ABD-BACA-4A252404D733}"/>
            </a:ext>
          </a:extLst>
        </xdr:cNvPr>
        <xdr:cNvSpPr txBox="1"/>
      </xdr:nvSpPr>
      <xdr:spPr>
        <a:xfrm>
          <a:off x="19310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56659</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BC12FFF1-8060-4EBE-B2AC-C44A6261DB76}"/>
            </a:ext>
          </a:extLst>
        </xdr:cNvPr>
        <xdr:cNvSpPr txBox="1"/>
      </xdr:nvSpPr>
      <xdr:spPr>
        <a:xfrm>
          <a:off x="18421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791F764C-85AD-4955-A403-01FAF5FE898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583405AA-1018-4961-86BD-AC29310B2E1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E48BBC41-0C3D-419D-BBA7-A09B51B7322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E9532001-D916-46D8-9819-344A0AE1CCF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AAED3FCD-A064-4EC7-8796-0303D3F225C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23BAEE5B-1916-4D0C-9011-204124CBA8C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48F14414-A466-4922-8A47-B8561916E77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1553E286-2F15-45C8-8E88-53D457D0E95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09E99E80-04CC-495B-810D-306B6828252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526B00A3-6B7F-4C79-8655-1B7EFDF3CC2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3CD97404-8CC4-417A-8080-8412983D947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C1884E53-44B9-4C10-95E0-8EE8AC3DDCE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a:extLst>
            <a:ext uri="{FF2B5EF4-FFF2-40B4-BE49-F238E27FC236}">
              <a16:creationId xmlns:a16="http://schemas.microsoft.com/office/drawing/2014/main" id="{3778F4AE-2DE3-4431-95D5-70C23E008478}"/>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8446C453-18E7-493A-974A-86BF11ECD3D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A294D132-AE0C-4E12-8003-4BB38149B6C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5F655412-0DCD-4FC0-9F63-E88ABD03DFE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D389E6E2-5097-4139-97BF-1D8E1583DD0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69BC0267-E85D-4BBB-817A-FBCDD3EE03D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260D8AC8-5337-447A-A116-D64D5BB6185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76E5723E-A6C5-41F8-88CD-FE0A6DB6B3D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5C82B2C8-9626-4334-BC6E-4B20B61787F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08B3CA17-6043-474D-BB09-85C5B867029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a:extLst>
            <a:ext uri="{FF2B5EF4-FFF2-40B4-BE49-F238E27FC236}">
              <a16:creationId xmlns:a16="http://schemas.microsoft.com/office/drawing/2014/main" id="{788C044C-0EB7-457F-8700-2E54B4C2CFC2}"/>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02753571-32B5-4F7B-AAD7-231F50C6C49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A8B21815-FE8F-4A53-88A2-2F0599F0CBF2}"/>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6F4ABF8F-5B73-43AA-B725-A1CE587DE86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a:extLst>
            <a:ext uri="{FF2B5EF4-FFF2-40B4-BE49-F238E27FC236}">
              <a16:creationId xmlns:a16="http://schemas.microsoft.com/office/drawing/2014/main" id="{A4B8E660-95A5-4645-8E47-C594A102E1FB}"/>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598E3E7F-EC82-4F50-9BCD-057C5EA73AF3}"/>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a:extLst>
            <a:ext uri="{FF2B5EF4-FFF2-40B4-BE49-F238E27FC236}">
              <a16:creationId xmlns:a16="http://schemas.microsoft.com/office/drawing/2014/main" id="{99064F55-68DE-4ADD-BD7B-AF7E20F5402B}"/>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A0E7AF09-A6D8-4AD9-BFF0-5AE9535F1ED5}"/>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a:extLst>
            <a:ext uri="{FF2B5EF4-FFF2-40B4-BE49-F238E27FC236}">
              <a16:creationId xmlns:a16="http://schemas.microsoft.com/office/drawing/2014/main" id="{97A27F80-4A7F-46E3-AED8-1B2CE5D3CB18}"/>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466C8EEF-5A52-41D9-8ABC-676C8469D9B3}"/>
            </a:ext>
          </a:extLst>
        </xdr:cNvPr>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a:extLst>
            <a:ext uri="{FF2B5EF4-FFF2-40B4-BE49-F238E27FC236}">
              <a16:creationId xmlns:a16="http://schemas.microsoft.com/office/drawing/2014/main" id="{95ED7835-3FAC-42C9-8ADE-304A6C6DBD5A}"/>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a:extLst>
            <a:ext uri="{FF2B5EF4-FFF2-40B4-BE49-F238E27FC236}">
              <a16:creationId xmlns:a16="http://schemas.microsoft.com/office/drawing/2014/main" id="{5AFE490A-A005-47A4-86AA-EB58C8836335}"/>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a:extLst>
            <a:ext uri="{FF2B5EF4-FFF2-40B4-BE49-F238E27FC236}">
              <a16:creationId xmlns:a16="http://schemas.microsoft.com/office/drawing/2014/main" id="{7262C853-4AFF-46C0-AFFF-6D08BA194EB1}"/>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2" name="フローチャート: 判断 541">
          <a:extLst>
            <a:ext uri="{FF2B5EF4-FFF2-40B4-BE49-F238E27FC236}">
              <a16:creationId xmlns:a16="http://schemas.microsoft.com/office/drawing/2014/main" id="{D6CD87CE-9354-4923-BDE0-FDA787E62F86}"/>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79828</xdr:rowOff>
    </xdr:from>
    <xdr:to>
      <xdr:col>67</xdr:col>
      <xdr:colOff>101600</xdr:colOff>
      <xdr:row>59</xdr:row>
      <xdr:rowOff>9978</xdr:rowOff>
    </xdr:to>
    <xdr:sp macro="" textlink="">
      <xdr:nvSpPr>
        <xdr:cNvPr id="543" name="フローチャート: 判断 542">
          <a:extLst>
            <a:ext uri="{FF2B5EF4-FFF2-40B4-BE49-F238E27FC236}">
              <a16:creationId xmlns:a16="http://schemas.microsoft.com/office/drawing/2014/main" id="{4665D268-ADB8-418C-95AD-C7ABF2F25B84}"/>
            </a:ext>
          </a:extLst>
        </xdr:cNvPr>
        <xdr:cNvSpPr/>
      </xdr:nvSpPr>
      <xdr:spPr>
        <a:xfrm>
          <a:off x="12763500" y="1002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18F0AA5E-2224-4BDD-83ED-E8AF736F94A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664C18C1-8FE0-4EB9-BFAA-4DAC81A26BF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74C7883F-6F90-45FD-B592-29B289B1A02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C8CE3980-5E30-4D36-8A9B-44801855AE0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E4FC7D0A-CF89-41A7-8DC8-87E86F916C5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151674</xdr:rowOff>
    </xdr:from>
    <xdr:to>
      <xdr:col>85</xdr:col>
      <xdr:colOff>177800</xdr:colOff>
      <xdr:row>61</xdr:row>
      <xdr:rowOff>81824</xdr:rowOff>
    </xdr:to>
    <xdr:sp macro="" textlink="">
      <xdr:nvSpPr>
        <xdr:cNvPr id="549" name="楕円 548">
          <a:extLst>
            <a:ext uri="{FF2B5EF4-FFF2-40B4-BE49-F238E27FC236}">
              <a16:creationId xmlns:a16="http://schemas.microsoft.com/office/drawing/2014/main" id="{A68FDB43-E68E-40CB-97B5-C456F6C0E80C}"/>
            </a:ext>
          </a:extLst>
        </xdr:cNvPr>
        <xdr:cNvSpPr/>
      </xdr:nvSpPr>
      <xdr:spPr>
        <a:xfrm>
          <a:off x="162687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130101</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9C316D39-41D5-41D4-A999-092DB8E8C8FE}"/>
            </a:ext>
          </a:extLst>
        </xdr:cNvPr>
        <xdr:cNvSpPr txBox="1"/>
      </xdr:nvSpPr>
      <xdr:spPr>
        <a:xfrm>
          <a:off x="16357600"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112485</xdr:rowOff>
    </xdr:from>
    <xdr:to>
      <xdr:col>81</xdr:col>
      <xdr:colOff>101600</xdr:colOff>
      <xdr:row>61</xdr:row>
      <xdr:rowOff>42635</xdr:rowOff>
    </xdr:to>
    <xdr:sp macro="" textlink="">
      <xdr:nvSpPr>
        <xdr:cNvPr id="551" name="楕円 550">
          <a:extLst>
            <a:ext uri="{FF2B5EF4-FFF2-40B4-BE49-F238E27FC236}">
              <a16:creationId xmlns:a16="http://schemas.microsoft.com/office/drawing/2014/main" id="{45919405-B0A3-4493-91B6-3F49346127CE}"/>
            </a:ext>
          </a:extLst>
        </xdr:cNvPr>
        <xdr:cNvSpPr/>
      </xdr:nvSpPr>
      <xdr:spPr>
        <a:xfrm>
          <a:off x="15430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163285</xdr:rowOff>
    </xdr:from>
    <xdr:to>
      <xdr:col>85</xdr:col>
      <xdr:colOff>127000</xdr:colOff>
      <xdr:row>61</xdr:row>
      <xdr:rowOff>31024</xdr:rowOff>
    </xdr:to>
    <xdr:cxnSp macro="">
      <xdr:nvCxnSpPr>
        <xdr:cNvPr id="552" name="直線コネクタ 551">
          <a:extLst>
            <a:ext uri="{FF2B5EF4-FFF2-40B4-BE49-F238E27FC236}">
              <a16:creationId xmlns:a16="http://schemas.microsoft.com/office/drawing/2014/main" id="{8800AA6E-DC3B-4763-A9FB-23BB197E2458}"/>
            </a:ext>
          </a:extLst>
        </xdr:cNvPr>
        <xdr:cNvCxnSpPr/>
      </xdr:nvCxnSpPr>
      <xdr:spPr>
        <a:xfrm>
          <a:off x="15481300" y="10450285"/>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53703</xdr:rowOff>
    </xdr:from>
    <xdr:to>
      <xdr:col>76</xdr:col>
      <xdr:colOff>165100</xdr:colOff>
      <xdr:row>60</xdr:row>
      <xdr:rowOff>155303</xdr:rowOff>
    </xdr:to>
    <xdr:sp macro="" textlink="">
      <xdr:nvSpPr>
        <xdr:cNvPr id="553" name="楕円 552">
          <a:extLst>
            <a:ext uri="{FF2B5EF4-FFF2-40B4-BE49-F238E27FC236}">
              <a16:creationId xmlns:a16="http://schemas.microsoft.com/office/drawing/2014/main" id="{66D3B8E0-6953-42A2-8DB8-57F331B5A4A6}"/>
            </a:ext>
          </a:extLst>
        </xdr:cNvPr>
        <xdr:cNvSpPr/>
      </xdr:nvSpPr>
      <xdr:spPr>
        <a:xfrm>
          <a:off x="14541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104503</xdr:rowOff>
    </xdr:from>
    <xdr:to>
      <xdr:col>81</xdr:col>
      <xdr:colOff>50800</xdr:colOff>
      <xdr:row>60</xdr:row>
      <xdr:rowOff>163285</xdr:rowOff>
    </xdr:to>
    <xdr:cxnSp macro="">
      <xdr:nvCxnSpPr>
        <xdr:cNvPr id="554" name="直線コネクタ 553">
          <a:extLst>
            <a:ext uri="{FF2B5EF4-FFF2-40B4-BE49-F238E27FC236}">
              <a16:creationId xmlns:a16="http://schemas.microsoft.com/office/drawing/2014/main" id="{09160534-CEA3-4DB4-94E0-BDEFB3E41BAB}"/>
            </a:ext>
          </a:extLst>
        </xdr:cNvPr>
        <xdr:cNvCxnSpPr/>
      </xdr:nvCxnSpPr>
      <xdr:spPr>
        <a:xfrm>
          <a:off x="14592300" y="10391503"/>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30843</xdr:rowOff>
    </xdr:from>
    <xdr:to>
      <xdr:col>72</xdr:col>
      <xdr:colOff>38100</xdr:colOff>
      <xdr:row>60</xdr:row>
      <xdr:rowOff>132443</xdr:rowOff>
    </xdr:to>
    <xdr:sp macro="" textlink="">
      <xdr:nvSpPr>
        <xdr:cNvPr id="555" name="楕円 554">
          <a:extLst>
            <a:ext uri="{FF2B5EF4-FFF2-40B4-BE49-F238E27FC236}">
              <a16:creationId xmlns:a16="http://schemas.microsoft.com/office/drawing/2014/main" id="{897B10A1-EBF4-414B-A7EC-070E27C23314}"/>
            </a:ext>
          </a:extLst>
        </xdr:cNvPr>
        <xdr:cNvSpPr/>
      </xdr:nvSpPr>
      <xdr:spPr>
        <a:xfrm>
          <a:off x="136525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81643</xdr:rowOff>
    </xdr:from>
    <xdr:to>
      <xdr:col>76</xdr:col>
      <xdr:colOff>114300</xdr:colOff>
      <xdr:row>60</xdr:row>
      <xdr:rowOff>104503</xdr:rowOff>
    </xdr:to>
    <xdr:cxnSp macro="">
      <xdr:nvCxnSpPr>
        <xdr:cNvPr id="556" name="直線コネクタ 555">
          <a:extLst>
            <a:ext uri="{FF2B5EF4-FFF2-40B4-BE49-F238E27FC236}">
              <a16:creationId xmlns:a16="http://schemas.microsoft.com/office/drawing/2014/main" id="{151A6C76-E028-4EC9-A300-434533B1A192}"/>
            </a:ext>
          </a:extLst>
        </xdr:cNvPr>
        <xdr:cNvCxnSpPr/>
      </xdr:nvCxnSpPr>
      <xdr:spPr>
        <a:xfrm>
          <a:off x="13703300" y="1036864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37374</xdr:rowOff>
    </xdr:from>
    <xdr:to>
      <xdr:col>67</xdr:col>
      <xdr:colOff>101600</xdr:colOff>
      <xdr:row>60</xdr:row>
      <xdr:rowOff>138974</xdr:rowOff>
    </xdr:to>
    <xdr:sp macro="" textlink="">
      <xdr:nvSpPr>
        <xdr:cNvPr id="557" name="楕円 556">
          <a:extLst>
            <a:ext uri="{FF2B5EF4-FFF2-40B4-BE49-F238E27FC236}">
              <a16:creationId xmlns:a16="http://schemas.microsoft.com/office/drawing/2014/main" id="{8844CB40-47D1-46C3-B196-4C248A4E7F98}"/>
            </a:ext>
          </a:extLst>
        </xdr:cNvPr>
        <xdr:cNvSpPr/>
      </xdr:nvSpPr>
      <xdr:spPr>
        <a:xfrm>
          <a:off x="127635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81643</xdr:rowOff>
    </xdr:from>
    <xdr:to>
      <xdr:col>71</xdr:col>
      <xdr:colOff>177800</xdr:colOff>
      <xdr:row>60</xdr:row>
      <xdr:rowOff>88174</xdr:rowOff>
    </xdr:to>
    <xdr:cxnSp macro="">
      <xdr:nvCxnSpPr>
        <xdr:cNvPr id="558" name="直線コネクタ 557">
          <a:extLst>
            <a:ext uri="{FF2B5EF4-FFF2-40B4-BE49-F238E27FC236}">
              <a16:creationId xmlns:a16="http://schemas.microsoft.com/office/drawing/2014/main" id="{EEB2D7DB-6C6C-4AD9-869F-369F5133F597}"/>
            </a:ext>
          </a:extLst>
        </xdr:cNvPr>
        <xdr:cNvCxnSpPr/>
      </xdr:nvCxnSpPr>
      <xdr:spPr>
        <a:xfrm flipV="1">
          <a:off x="12814300" y="103686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559" name="n_1aveValue【学校施設】&#10;有形固定資産減価償却率">
          <a:extLst>
            <a:ext uri="{FF2B5EF4-FFF2-40B4-BE49-F238E27FC236}">
              <a16:creationId xmlns:a16="http://schemas.microsoft.com/office/drawing/2014/main" id="{7EB42E1A-D20D-4F94-96E6-4853B7528A9A}"/>
            </a:ext>
          </a:extLst>
        </xdr:cNvPr>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560" name="n_2aveValue【学校施設】&#10;有形固定資産減価償却率">
          <a:extLst>
            <a:ext uri="{FF2B5EF4-FFF2-40B4-BE49-F238E27FC236}">
              <a16:creationId xmlns:a16="http://schemas.microsoft.com/office/drawing/2014/main" id="{F4C4BB92-337F-4F5B-9433-AC362771228D}"/>
            </a:ext>
          </a:extLst>
        </xdr:cNvPr>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561" name="n_3aveValue【学校施設】&#10;有形固定資産減価償却率">
          <a:extLst>
            <a:ext uri="{FF2B5EF4-FFF2-40B4-BE49-F238E27FC236}">
              <a16:creationId xmlns:a16="http://schemas.microsoft.com/office/drawing/2014/main" id="{80FC3E6E-4C98-4FC1-B846-58F5565C91BE}"/>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26505</xdr:rowOff>
    </xdr:from>
    <xdr:ext cx="405111" cy="259045"/>
    <xdr:sp macro="" textlink="">
      <xdr:nvSpPr>
        <xdr:cNvPr id="562" name="n_4aveValue【学校施設】&#10;有形固定資産減価償却率">
          <a:extLst>
            <a:ext uri="{FF2B5EF4-FFF2-40B4-BE49-F238E27FC236}">
              <a16:creationId xmlns:a16="http://schemas.microsoft.com/office/drawing/2014/main" id="{A12759D6-BA23-4012-B570-FF88D4470F64}"/>
            </a:ext>
          </a:extLst>
        </xdr:cNvPr>
        <xdr:cNvSpPr txBox="1"/>
      </xdr:nvSpPr>
      <xdr:spPr>
        <a:xfrm>
          <a:off x="12611744" y="979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33762</xdr:rowOff>
    </xdr:from>
    <xdr:ext cx="405111" cy="259045"/>
    <xdr:sp macro="" textlink="">
      <xdr:nvSpPr>
        <xdr:cNvPr id="563" name="n_1mainValue【学校施設】&#10;有形固定資産減価償却率">
          <a:extLst>
            <a:ext uri="{FF2B5EF4-FFF2-40B4-BE49-F238E27FC236}">
              <a16:creationId xmlns:a16="http://schemas.microsoft.com/office/drawing/2014/main" id="{0703886D-F8E6-4F2B-A619-7B4EF53A2E5C}"/>
            </a:ext>
          </a:extLst>
        </xdr:cNvPr>
        <xdr:cNvSpPr txBox="1"/>
      </xdr:nvSpPr>
      <xdr:spPr>
        <a:xfrm>
          <a:off x="152660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146430</xdr:rowOff>
    </xdr:from>
    <xdr:ext cx="405111" cy="259045"/>
    <xdr:sp macro="" textlink="">
      <xdr:nvSpPr>
        <xdr:cNvPr id="564" name="n_2mainValue【学校施設】&#10;有形固定資産減価償却率">
          <a:extLst>
            <a:ext uri="{FF2B5EF4-FFF2-40B4-BE49-F238E27FC236}">
              <a16:creationId xmlns:a16="http://schemas.microsoft.com/office/drawing/2014/main" id="{375B8896-B490-49D3-BF91-D6CC0CD3F888}"/>
            </a:ext>
          </a:extLst>
        </xdr:cNvPr>
        <xdr:cNvSpPr txBox="1"/>
      </xdr:nvSpPr>
      <xdr:spPr>
        <a:xfrm>
          <a:off x="14389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123570</xdr:rowOff>
    </xdr:from>
    <xdr:ext cx="405111" cy="259045"/>
    <xdr:sp macro="" textlink="">
      <xdr:nvSpPr>
        <xdr:cNvPr id="565" name="n_3mainValue【学校施設】&#10;有形固定資産減価償却率">
          <a:extLst>
            <a:ext uri="{FF2B5EF4-FFF2-40B4-BE49-F238E27FC236}">
              <a16:creationId xmlns:a16="http://schemas.microsoft.com/office/drawing/2014/main" id="{76BA3FAB-4AE3-4583-8A4B-7F62A071C020}"/>
            </a:ext>
          </a:extLst>
        </xdr:cNvPr>
        <xdr:cNvSpPr txBox="1"/>
      </xdr:nvSpPr>
      <xdr:spPr>
        <a:xfrm>
          <a:off x="13500744" y="1041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130101</xdr:rowOff>
    </xdr:from>
    <xdr:ext cx="405111" cy="259045"/>
    <xdr:sp macro="" textlink="">
      <xdr:nvSpPr>
        <xdr:cNvPr id="566" name="n_4mainValue【学校施設】&#10;有形固定資産減価償却率">
          <a:extLst>
            <a:ext uri="{FF2B5EF4-FFF2-40B4-BE49-F238E27FC236}">
              <a16:creationId xmlns:a16="http://schemas.microsoft.com/office/drawing/2014/main" id="{126E8385-871B-46B8-B59A-6AD086160021}"/>
            </a:ext>
          </a:extLst>
        </xdr:cNvPr>
        <xdr:cNvSpPr txBox="1"/>
      </xdr:nvSpPr>
      <xdr:spPr>
        <a:xfrm>
          <a:off x="126117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CBBCAE88-5517-4F53-8DF4-FDAF001D0CA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D138101B-0D12-4F8F-AB26-1FAA2C1199E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121EAF22-81B1-40D9-8CD4-B135EFFC399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D2693476-65F8-4D2E-B754-28E1D6138A6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85EDF2A8-5EAE-4ADA-BEB1-39ADF668138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74F2C9FF-0DE2-4B2B-B79C-90D63DA046F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69B0AAC1-17C5-429A-84D3-05A178AD039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2FC00A5A-D0B6-4603-A278-3A168FB098C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27754D1D-EFA8-4F4A-A774-D1B0315E626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7882DB47-5980-4C4B-BBAA-A52B7DA0F34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2A85CA18-4E70-4830-A45C-A50ED7F043D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CFAF3290-E443-4024-B38A-012F3A616E3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CDA5F8A4-02C7-47F7-9854-0C0A721621D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F36D56BC-450D-4936-85F1-56AEE52414A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96A909D1-C40E-4FB7-8FF9-D87C5C9A764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B6D7F575-62B2-4B5C-8291-579FC9A354F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551885A2-8FD7-45C8-BBFB-DF61EE99F0A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0F136CCB-13F5-403E-957B-0074E3A1DE9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2CCF33EA-A689-4CEB-B9BF-F2A3502F6C6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66DEBB5B-2AB0-4B9E-A9A3-1AD0DBC2712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0589B821-1CDA-4F8A-9FFB-1D0F3D28820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21FC07BB-3B03-4ECD-B69E-B6CEC947A8D9}"/>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A3278D0D-BBC9-4D10-A5EB-B20A9AF0109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a:extLst>
            <a:ext uri="{FF2B5EF4-FFF2-40B4-BE49-F238E27FC236}">
              <a16:creationId xmlns:a16="http://schemas.microsoft.com/office/drawing/2014/main" id="{BAE45F8D-E958-40D5-A504-8117EBEFC32E}"/>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a:extLst>
            <a:ext uri="{FF2B5EF4-FFF2-40B4-BE49-F238E27FC236}">
              <a16:creationId xmlns:a16="http://schemas.microsoft.com/office/drawing/2014/main" id="{03066749-150F-4972-90AA-A75931B8754C}"/>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a:extLst>
            <a:ext uri="{FF2B5EF4-FFF2-40B4-BE49-F238E27FC236}">
              <a16:creationId xmlns:a16="http://schemas.microsoft.com/office/drawing/2014/main" id="{B5628B41-966E-424E-B9FD-E8C0B443D1D0}"/>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a:extLst>
            <a:ext uri="{FF2B5EF4-FFF2-40B4-BE49-F238E27FC236}">
              <a16:creationId xmlns:a16="http://schemas.microsoft.com/office/drawing/2014/main" id="{71C92F05-107E-454A-9A0B-A008F39805A1}"/>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a:extLst>
            <a:ext uri="{FF2B5EF4-FFF2-40B4-BE49-F238E27FC236}">
              <a16:creationId xmlns:a16="http://schemas.microsoft.com/office/drawing/2014/main" id="{4F3B0DB4-FCE2-4E47-9B65-C7F7236FD018}"/>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595" name="【学校施設】&#10;一人当たり面積平均値テキスト">
          <a:extLst>
            <a:ext uri="{FF2B5EF4-FFF2-40B4-BE49-F238E27FC236}">
              <a16:creationId xmlns:a16="http://schemas.microsoft.com/office/drawing/2014/main" id="{CDED5A34-56FF-4C02-9C1C-563A47634110}"/>
            </a:ext>
          </a:extLst>
        </xdr:cNvPr>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a:extLst>
            <a:ext uri="{FF2B5EF4-FFF2-40B4-BE49-F238E27FC236}">
              <a16:creationId xmlns:a16="http://schemas.microsoft.com/office/drawing/2014/main" id="{5727F75C-4F40-415D-B683-8352E20B9C4A}"/>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a:extLst>
            <a:ext uri="{FF2B5EF4-FFF2-40B4-BE49-F238E27FC236}">
              <a16:creationId xmlns:a16="http://schemas.microsoft.com/office/drawing/2014/main" id="{592BB75B-F3DB-4D6F-8376-61B8931CBB4A}"/>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a:extLst>
            <a:ext uri="{FF2B5EF4-FFF2-40B4-BE49-F238E27FC236}">
              <a16:creationId xmlns:a16="http://schemas.microsoft.com/office/drawing/2014/main" id="{FED29710-B723-4E62-AFAB-57BCEA897081}"/>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99" name="フローチャート: 判断 598">
          <a:extLst>
            <a:ext uri="{FF2B5EF4-FFF2-40B4-BE49-F238E27FC236}">
              <a16:creationId xmlns:a16="http://schemas.microsoft.com/office/drawing/2014/main" id="{95106D37-6C38-42F0-828F-E5272F16B411}"/>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25400</xdr:rowOff>
    </xdr:from>
    <xdr:to>
      <xdr:col>98</xdr:col>
      <xdr:colOff>38100</xdr:colOff>
      <xdr:row>62</xdr:row>
      <xdr:rowOff>127000</xdr:rowOff>
    </xdr:to>
    <xdr:sp macro="" textlink="">
      <xdr:nvSpPr>
        <xdr:cNvPr id="600" name="フローチャート: 判断 599">
          <a:extLst>
            <a:ext uri="{FF2B5EF4-FFF2-40B4-BE49-F238E27FC236}">
              <a16:creationId xmlns:a16="http://schemas.microsoft.com/office/drawing/2014/main" id="{5C30F6B0-EE01-4578-BB24-0E8125D8D5F6}"/>
            </a:ext>
          </a:extLst>
        </xdr:cNvPr>
        <xdr:cNvSpPr/>
      </xdr:nvSpPr>
      <xdr:spPr>
        <a:xfrm>
          <a:off x="18605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1F98CF05-E96D-4C85-9FAA-3705630C952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6FB2DDD2-6AA8-4959-B3B0-8A794467F6A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1C3F614A-B1D3-4467-BA9B-59403989C9D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6B5EB3AD-B3E4-4572-A6B5-846FA28CD80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54B1D22F-CED5-4394-9061-DEA6FAB9012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159703</xdr:rowOff>
    </xdr:from>
    <xdr:to>
      <xdr:col>116</xdr:col>
      <xdr:colOff>114300</xdr:colOff>
      <xdr:row>61</xdr:row>
      <xdr:rowOff>89853</xdr:rowOff>
    </xdr:to>
    <xdr:sp macro="" textlink="">
      <xdr:nvSpPr>
        <xdr:cNvPr id="606" name="楕円 605">
          <a:extLst>
            <a:ext uri="{FF2B5EF4-FFF2-40B4-BE49-F238E27FC236}">
              <a16:creationId xmlns:a16="http://schemas.microsoft.com/office/drawing/2014/main" id="{E4BFA64F-F402-4914-BD55-18419C67E82A}"/>
            </a:ext>
          </a:extLst>
        </xdr:cNvPr>
        <xdr:cNvSpPr/>
      </xdr:nvSpPr>
      <xdr:spPr>
        <a:xfrm>
          <a:off x="22110700" y="1044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11130</xdr:rowOff>
    </xdr:from>
    <xdr:ext cx="469744" cy="259045"/>
    <xdr:sp macro="" textlink="">
      <xdr:nvSpPr>
        <xdr:cNvPr id="607" name="【学校施設】&#10;一人当たり面積該当値テキスト">
          <a:extLst>
            <a:ext uri="{FF2B5EF4-FFF2-40B4-BE49-F238E27FC236}">
              <a16:creationId xmlns:a16="http://schemas.microsoft.com/office/drawing/2014/main" id="{7FF6A915-DA13-4267-AB0D-42FC4A9B2BF0}"/>
            </a:ext>
          </a:extLst>
        </xdr:cNvPr>
        <xdr:cNvSpPr txBox="1"/>
      </xdr:nvSpPr>
      <xdr:spPr>
        <a:xfrm>
          <a:off x="22199600" y="1029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164846</xdr:rowOff>
    </xdr:from>
    <xdr:to>
      <xdr:col>112</xdr:col>
      <xdr:colOff>38100</xdr:colOff>
      <xdr:row>61</xdr:row>
      <xdr:rowOff>94996</xdr:rowOff>
    </xdr:to>
    <xdr:sp macro="" textlink="">
      <xdr:nvSpPr>
        <xdr:cNvPr id="608" name="楕円 607">
          <a:extLst>
            <a:ext uri="{FF2B5EF4-FFF2-40B4-BE49-F238E27FC236}">
              <a16:creationId xmlns:a16="http://schemas.microsoft.com/office/drawing/2014/main" id="{127CE622-246E-4D58-AEDE-ED65A24CF533}"/>
            </a:ext>
          </a:extLst>
        </xdr:cNvPr>
        <xdr:cNvSpPr/>
      </xdr:nvSpPr>
      <xdr:spPr>
        <a:xfrm>
          <a:off x="21272500" y="1045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39053</xdr:rowOff>
    </xdr:from>
    <xdr:to>
      <xdr:col>116</xdr:col>
      <xdr:colOff>63500</xdr:colOff>
      <xdr:row>61</xdr:row>
      <xdr:rowOff>44196</xdr:rowOff>
    </xdr:to>
    <xdr:cxnSp macro="">
      <xdr:nvCxnSpPr>
        <xdr:cNvPr id="609" name="直線コネクタ 608">
          <a:extLst>
            <a:ext uri="{FF2B5EF4-FFF2-40B4-BE49-F238E27FC236}">
              <a16:creationId xmlns:a16="http://schemas.microsoft.com/office/drawing/2014/main" id="{973DBEE4-280E-46AF-B8D9-8F876119128F}"/>
            </a:ext>
          </a:extLst>
        </xdr:cNvPr>
        <xdr:cNvCxnSpPr/>
      </xdr:nvCxnSpPr>
      <xdr:spPr>
        <a:xfrm flipV="1">
          <a:off x="21323300" y="10497503"/>
          <a:ext cx="8382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4255</xdr:rowOff>
    </xdr:from>
    <xdr:to>
      <xdr:col>107</xdr:col>
      <xdr:colOff>101600</xdr:colOff>
      <xdr:row>61</xdr:row>
      <xdr:rowOff>105855</xdr:rowOff>
    </xdr:to>
    <xdr:sp macro="" textlink="">
      <xdr:nvSpPr>
        <xdr:cNvPr id="610" name="楕円 609">
          <a:extLst>
            <a:ext uri="{FF2B5EF4-FFF2-40B4-BE49-F238E27FC236}">
              <a16:creationId xmlns:a16="http://schemas.microsoft.com/office/drawing/2014/main" id="{5607F3E6-FFD7-4FCE-8FC5-F3546B9096F0}"/>
            </a:ext>
          </a:extLst>
        </xdr:cNvPr>
        <xdr:cNvSpPr/>
      </xdr:nvSpPr>
      <xdr:spPr>
        <a:xfrm>
          <a:off x="20383500" y="1046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44196</xdr:rowOff>
    </xdr:from>
    <xdr:to>
      <xdr:col>111</xdr:col>
      <xdr:colOff>177800</xdr:colOff>
      <xdr:row>61</xdr:row>
      <xdr:rowOff>55055</xdr:rowOff>
    </xdr:to>
    <xdr:cxnSp macro="">
      <xdr:nvCxnSpPr>
        <xdr:cNvPr id="611" name="直線コネクタ 610">
          <a:extLst>
            <a:ext uri="{FF2B5EF4-FFF2-40B4-BE49-F238E27FC236}">
              <a16:creationId xmlns:a16="http://schemas.microsoft.com/office/drawing/2014/main" id="{3E2AADE1-A45F-4F28-B3F4-46BD798BCB89}"/>
            </a:ext>
          </a:extLst>
        </xdr:cNvPr>
        <xdr:cNvCxnSpPr/>
      </xdr:nvCxnSpPr>
      <xdr:spPr>
        <a:xfrm flipV="1">
          <a:off x="20434300" y="10502646"/>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1778</xdr:rowOff>
    </xdr:from>
    <xdr:to>
      <xdr:col>102</xdr:col>
      <xdr:colOff>165100</xdr:colOff>
      <xdr:row>61</xdr:row>
      <xdr:rowOff>103378</xdr:rowOff>
    </xdr:to>
    <xdr:sp macro="" textlink="">
      <xdr:nvSpPr>
        <xdr:cNvPr id="612" name="楕円 611">
          <a:extLst>
            <a:ext uri="{FF2B5EF4-FFF2-40B4-BE49-F238E27FC236}">
              <a16:creationId xmlns:a16="http://schemas.microsoft.com/office/drawing/2014/main" id="{54731BDD-DAA6-4ED0-9169-16143201EDCA}"/>
            </a:ext>
          </a:extLst>
        </xdr:cNvPr>
        <xdr:cNvSpPr/>
      </xdr:nvSpPr>
      <xdr:spPr>
        <a:xfrm>
          <a:off x="19494500" y="1046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52578</xdr:rowOff>
    </xdr:from>
    <xdr:to>
      <xdr:col>107</xdr:col>
      <xdr:colOff>50800</xdr:colOff>
      <xdr:row>61</xdr:row>
      <xdr:rowOff>55055</xdr:rowOff>
    </xdr:to>
    <xdr:cxnSp macro="">
      <xdr:nvCxnSpPr>
        <xdr:cNvPr id="613" name="直線コネクタ 612">
          <a:extLst>
            <a:ext uri="{FF2B5EF4-FFF2-40B4-BE49-F238E27FC236}">
              <a16:creationId xmlns:a16="http://schemas.microsoft.com/office/drawing/2014/main" id="{B2C92B56-D81C-405E-B237-28C672B8EB35}"/>
            </a:ext>
          </a:extLst>
        </xdr:cNvPr>
        <xdr:cNvCxnSpPr/>
      </xdr:nvCxnSpPr>
      <xdr:spPr>
        <a:xfrm>
          <a:off x="19545300" y="10511028"/>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3493</xdr:rowOff>
    </xdr:from>
    <xdr:to>
      <xdr:col>98</xdr:col>
      <xdr:colOff>38100</xdr:colOff>
      <xdr:row>61</xdr:row>
      <xdr:rowOff>105093</xdr:rowOff>
    </xdr:to>
    <xdr:sp macro="" textlink="">
      <xdr:nvSpPr>
        <xdr:cNvPr id="614" name="楕円 613">
          <a:extLst>
            <a:ext uri="{FF2B5EF4-FFF2-40B4-BE49-F238E27FC236}">
              <a16:creationId xmlns:a16="http://schemas.microsoft.com/office/drawing/2014/main" id="{6A8B3FC2-35FD-43DC-9F90-C7414A078830}"/>
            </a:ext>
          </a:extLst>
        </xdr:cNvPr>
        <xdr:cNvSpPr/>
      </xdr:nvSpPr>
      <xdr:spPr>
        <a:xfrm>
          <a:off x="18605500" y="1046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52578</xdr:rowOff>
    </xdr:from>
    <xdr:to>
      <xdr:col>102</xdr:col>
      <xdr:colOff>114300</xdr:colOff>
      <xdr:row>61</xdr:row>
      <xdr:rowOff>54293</xdr:rowOff>
    </xdr:to>
    <xdr:cxnSp macro="">
      <xdr:nvCxnSpPr>
        <xdr:cNvPr id="615" name="直線コネクタ 614">
          <a:extLst>
            <a:ext uri="{FF2B5EF4-FFF2-40B4-BE49-F238E27FC236}">
              <a16:creationId xmlns:a16="http://schemas.microsoft.com/office/drawing/2014/main" id="{2B1F81CD-0EFF-49CD-B804-2BB11DB925D3}"/>
            </a:ext>
          </a:extLst>
        </xdr:cNvPr>
        <xdr:cNvCxnSpPr/>
      </xdr:nvCxnSpPr>
      <xdr:spPr>
        <a:xfrm flipV="1">
          <a:off x="18656300" y="10511028"/>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616" name="n_1aveValue【学校施設】&#10;一人当たり面積">
          <a:extLst>
            <a:ext uri="{FF2B5EF4-FFF2-40B4-BE49-F238E27FC236}">
              <a16:creationId xmlns:a16="http://schemas.microsoft.com/office/drawing/2014/main" id="{533069F9-F07C-4753-AEAE-7B9C2550B30F}"/>
            </a:ext>
          </a:extLst>
        </xdr:cNvPr>
        <xdr:cNvSpPr txBox="1"/>
      </xdr:nvSpPr>
      <xdr:spPr>
        <a:xfrm>
          <a:off x="210757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617" name="n_2aveValue【学校施設】&#10;一人当たり面積">
          <a:extLst>
            <a:ext uri="{FF2B5EF4-FFF2-40B4-BE49-F238E27FC236}">
              <a16:creationId xmlns:a16="http://schemas.microsoft.com/office/drawing/2014/main" id="{6302B270-082B-4828-8996-293D087BCF9D}"/>
            </a:ext>
          </a:extLst>
        </xdr:cNvPr>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618" name="n_3aveValue【学校施設】&#10;一人当たり面積">
          <a:extLst>
            <a:ext uri="{FF2B5EF4-FFF2-40B4-BE49-F238E27FC236}">
              <a16:creationId xmlns:a16="http://schemas.microsoft.com/office/drawing/2014/main" id="{A994AF40-80E4-4AE7-8872-3E66D85593D1}"/>
            </a:ext>
          </a:extLst>
        </xdr:cNvPr>
        <xdr:cNvSpPr txBox="1"/>
      </xdr:nvSpPr>
      <xdr:spPr>
        <a:xfrm>
          <a:off x="19310427" y="1065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118127</xdr:rowOff>
    </xdr:from>
    <xdr:ext cx="469744" cy="259045"/>
    <xdr:sp macro="" textlink="">
      <xdr:nvSpPr>
        <xdr:cNvPr id="619" name="n_4aveValue【学校施設】&#10;一人当たり面積">
          <a:extLst>
            <a:ext uri="{FF2B5EF4-FFF2-40B4-BE49-F238E27FC236}">
              <a16:creationId xmlns:a16="http://schemas.microsoft.com/office/drawing/2014/main" id="{A8CE45CB-4910-418F-8B3F-9B46319FF9C6}"/>
            </a:ext>
          </a:extLst>
        </xdr:cNvPr>
        <xdr:cNvSpPr txBox="1"/>
      </xdr:nvSpPr>
      <xdr:spPr>
        <a:xfrm>
          <a:off x="18421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111523</xdr:rowOff>
    </xdr:from>
    <xdr:ext cx="469744" cy="259045"/>
    <xdr:sp macro="" textlink="">
      <xdr:nvSpPr>
        <xdr:cNvPr id="620" name="n_1mainValue【学校施設】&#10;一人当たり面積">
          <a:extLst>
            <a:ext uri="{FF2B5EF4-FFF2-40B4-BE49-F238E27FC236}">
              <a16:creationId xmlns:a16="http://schemas.microsoft.com/office/drawing/2014/main" id="{2E0EEDB0-624F-465E-B798-C72E5819AFBF}"/>
            </a:ext>
          </a:extLst>
        </xdr:cNvPr>
        <xdr:cNvSpPr txBox="1"/>
      </xdr:nvSpPr>
      <xdr:spPr>
        <a:xfrm>
          <a:off x="21075727" y="1022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122382</xdr:rowOff>
    </xdr:from>
    <xdr:ext cx="469744" cy="259045"/>
    <xdr:sp macro="" textlink="">
      <xdr:nvSpPr>
        <xdr:cNvPr id="621" name="n_2mainValue【学校施設】&#10;一人当たり面積">
          <a:extLst>
            <a:ext uri="{FF2B5EF4-FFF2-40B4-BE49-F238E27FC236}">
              <a16:creationId xmlns:a16="http://schemas.microsoft.com/office/drawing/2014/main" id="{51C85E78-0078-4FC3-9D1B-D74359829F3E}"/>
            </a:ext>
          </a:extLst>
        </xdr:cNvPr>
        <xdr:cNvSpPr txBox="1"/>
      </xdr:nvSpPr>
      <xdr:spPr>
        <a:xfrm>
          <a:off x="20199427" y="1023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119905</xdr:rowOff>
    </xdr:from>
    <xdr:ext cx="469744" cy="259045"/>
    <xdr:sp macro="" textlink="">
      <xdr:nvSpPr>
        <xdr:cNvPr id="622" name="n_3mainValue【学校施設】&#10;一人当たり面積">
          <a:extLst>
            <a:ext uri="{FF2B5EF4-FFF2-40B4-BE49-F238E27FC236}">
              <a16:creationId xmlns:a16="http://schemas.microsoft.com/office/drawing/2014/main" id="{4EFEA912-1D28-41A5-9A91-C888595A0F46}"/>
            </a:ext>
          </a:extLst>
        </xdr:cNvPr>
        <xdr:cNvSpPr txBox="1"/>
      </xdr:nvSpPr>
      <xdr:spPr>
        <a:xfrm>
          <a:off x="19310427" y="1023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121620</xdr:rowOff>
    </xdr:from>
    <xdr:ext cx="469744" cy="259045"/>
    <xdr:sp macro="" textlink="">
      <xdr:nvSpPr>
        <xdr:cNvPr id="623" name="n_4mainValue【学校施設】&#10;一人当たり面積">
          <a:extLst>
            <a:ext uri="{FF2B5EF4-FFF2-40B4-BE49-F238E27FC236}">
              <a16:creationId xmlns:a16="http://schemas.microsoft.com/office/drawing/2014/main" id="{D9698535-DD45-4B17-9A76-CCDE36B0B860}"/>
            </a:ext>
          </a:extLst>
        </xdr:cNvPr>
        <xdr:cNvSpPr txBox="1"/>
      </xdr:nvSpPr>
      <xdr:spPr>
        <a:xfrm>
          <a:off x="18421427" y="1023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3775D986-5031-4871-9CC8-E5012757042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D06A2EB9-DFD5-45EE-931E-0D8B977B6A1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4655D20E-5F5B-4AED-BF4E-C06581DE18D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8B3A7E29-5025-4BD8-ABF9-069C1B1EF5A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04021357-10AF-4833-A490-84F02B2CAD2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B16BDB8B-F0CF-4090-A980-848BE993171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4092DF62-7BE8-4D1D-96F0-A02E74E9B7B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04F65272-A6F5-4DDE-B4CF-48D4CA5DB7F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DA554F0A-911F-4D00-8E3D-A4116872F9C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12CB9952-C13B-4B29-B135-9995A98E872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B7F997B6-7076-4A2C-BDE1-0635A0FAC8C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B2C76687-0252-4257-9605-1822FD58B88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C8061297-14D7-46E1-817C-82CE87E8DFD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DD7F6886-7EDB-4F0D-A9FF-E3532662FD0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F2323FD4-2205-4C2D-97B7-7B1E5087471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F89CE7F5-8D4A-406D-B9B4-FA34BB86A31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82AC1F3D-CA0B-4897-82CA-F324A9DEEBF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1970F119-7460-432B-BA1C-326F9549576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A4A14536-6C98-4043-85B4-661312E004E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92B4C2AB-CD8E-44E2-B806-F3223ECA70C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EA6E3580-0E34-4BCC-A424-32415847F9AE}"/>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B5C07546-2A08-4C34-8A6C-8E31C5CAE53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8DC7D1F1-6362-4678-ADA8-53EC6AB1343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9C7F4079-3AB3-4451-86CD-02A27BDEA16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7B44CB7F-B0D0-4D93-9BFF-C502867FEC4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8126C72B-41E9-4C48-A7C1-305A2564488F}"/>
            </a:ext>
          </a:extLst>
        </xdr:cNvPr>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176EFEDF-6CB6-458B-8CCC-2F48968E2AA1}"/>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E9C5B303-805A-4573-86E8-B741A51EE61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652" name="【児童館】&#10;有形固定資産減価償却率最大値テキスト">
          <a:extLst>
            <a:ext uri="{FF2B5EF4-FFF2-40B4-BE49-F238E27FC236}">
              <a16:creationId xmlns:a16="http://schemas.microsoft.com/office/drawing/2014/main" id="{125952C2-8E36-49CD-9953-83F8094340C3}"/>
            </a:ext>
          </a:extLst>
        </xdr:cNvPr>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653" name="直線コネクタ 652">
          <a:extLst>
            <a:ext uri="{FF2B5EF4-FFF2-40B4-BE49-F238E27FC236}">
              <a16:creationId xmlns:a16="http://schemas.microsoft.com/office/drawing/2014/main" id="{FD0A51B2-3BD6-4000-AE98-500BC66C08C3}"/>
            </a:ext>
          </a:extLst>
        </xdr:cNvPr>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107785</xdr:rowOff>
    </xdr:from>
    <xdr:ext cx="405111" cy="259045"/>
    <xdr:sp macro="" textlink="">
      <xdr:nvSpPr>
        <xdr:cNvPr id="654" name="【児童館】&#10;有形固定資産減価償却率平均値テキスト">
          <a:extLst>
            <a:ext uri="{FF2B5EF4-FFF2-40B4-BE49-F238E27FC236}">
              <a16:creationId xmlns:a16="http://schemas.microsoft.com/office/drawing/2014/main" id="{390D7135-E8F0-43E7-96A1-AD86FD28FF77}"/>
            </a:ext>
          </a:extLst>
        </xdr:cNvPr>
        <xdr:cNvSpPr txBox="1"/>
      </xdr:nvSpPr>
      <xdr:spPr>
        <a:xfrm>
          <a:off x="16357600" y="14166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655" name="フローチャート: 判断 654">
          <a:extLst>
            <a:ext uri="{FF2B5EF4-FFF2-40B4-BE49-F238E27FC236}">
              <a16:creationId xmlns:a16="http://schemas.microsoft.com/office/drawing/2014/main" id="{F434E32E-301F-4972-A978-5BA30220A1EA}"/>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56" name="フローチャート: 判断 655">
          <a:extLst>
            <a:ext uri="{FF2B5EF4-FFF2-40B4-BE49-F238E27FC236}">
              <a16:creationId xmlns:a16="http://schemas.microsoft.com/office/drawing/2014/main" id="{18BE9C4E-5793-45CA-AB72-D8739D300673}"/>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657" name="フローチャート: 判断 656">
          <a:extLst>
            <a:ext uri="{FF2B5EF4-FFF2-40B4-BE49-F238E27FC236}">
              <a16:creationId xmlns:a16="http://schemas.microsoft.com/office/drawing/2014/main" id="{70E2783E-B316-464B-964E-0B51514AF42F}"/>
            </a:ext>
          </a:extLst>
        </xdr:cNvPr>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658" name="フローチャート: 判断 657">
          <a:extLst>
            <a:ext uri="{FF2B5EF4-FFF2-40B4-BE49-F238E27FC236}">
              <a16:creationId xmlns:a16="http://schemas.microsoft.com/office/drawing/2014/main" id="{9A6BDE94-9AC8-4E65-969B-336500E04854}"/>
            </a:ext>
          </a:extLst>
        </xdr:cNvPr>
        <xdr:cNvSpPr/>
      </xdr:nvSpPr>
      <xdr:spPr>
        <a:xfrm>
          <a:off x="13652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59" name="フローチャート: 判断 658">
          <a:extLst>
            <a:ext uri="{FF2B5EF4-FFF2-40B4-BE49-F238E27FC236}">
              <a16:creationId xmlns:a16="http://schemas.microsoft.com/office/drawing/2014/main" id="{CBDA1568-0F7E-4295-992F-8FDA7719EE16}"/>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6FD9212-EADD-41FE-9D4E-F7657D9D24B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920C1974-4210-4DA3-8B68-2BE9432977F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491048B6-FEC8-449D-849E-684A36C6A0B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2CB6C15-B199-4390-8FF1-AB4D65E36C6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FE376CC3-C0B1-41A4-9D66-F344A530A5D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60779</xdr:rowOff>
    </xdr:from>
    <xdr:to>
      <xdr:col>85</xdr:col>
      <xdr:colOff>177800</xdr:colOff>
      <xdr:row>78</xdr:row>
      <xdr:rowOff>162379</xdr:rowOff>
    </xdr:to>
    <xdr:sp macro="" textlink="">
      <xdr:nvSpPr>
        <xdr:cNvPr id="665" name="楕円 664">
          <a:extLst>
            <a:ext uri="{FF2B5EF4-FFF2-40B4-BE49-F238E27FC236}">
              <a16:creationId xmlns:a16="http://schemas.microsoft.com/office/drawing/2014/main" id="{4F57FC35-C989-48E9-A4AE-565F10631335}"/>
            </a:ext>
          </a:extLst>
        </xdr:cNvPr>
        <xdr:cNvSpPr/>
      </xdr:nvSpPr>
      <xdr:spPr>
        <a:xfrm>
          <a:off x="16268700" y="1343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13806</xdr:rowOff>
    </xdr:from>
    <xdr:ext cx="405111" cy="259045"/>
    <xdr:sp macro="" textlink="">
      <xdr:nvSpPr>
        <xdr:cNvPr id="666" name="【児童館】&#10;有形固定資産減価償却率該当値テキスト">
          <a:extLst>
            <a:ext uri="{FF2B5EF4-FFF2-40B4-BE49-F238E27FC236}">
              <a16:creationId xmlns:a16="http://schemas.microsoft.com/office/drawing/2014/main" id="{094688F7-9FB8-479E-8C5E-F7C2B0DA32CA}"/>
            </a:ext>
          </a:extLst>
        </xdr:cNvPr>
        <xdr:cNvSpPr txBox="1"/>
      </xdr:nvSpPr>
      <xdr:spPr>
        <a:xfrm>
          <a:off x="16357600" y="13386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11793</xdr:rowOff>
    </xdr:from>
    <xdr:to>
      <xdr:col>81</xdr:col>
      <xdr:colOff>101600</xdr:colOff>
      <xdr:row>78</xdr:row>
      <xdr:rowOff>113393</xdr:rowOff>
    </xdr:to>
    <xdr:sp macro="" textlink="">
      <xdr:nvSpPr>
        <xdr:cNvPr id="667" name="楕円 666">
          <a:extLst>
            <a:ext uri="{FF2B5EF4-FFF2-40B4-BE49-F238E27FC236}">
              <a16:creationId xmlns:a16="http://schemas.microsoft.com/office/drawing/2014/main" id="{D5BE35CA-4C5F-4261-A15E-612FECA49D17}"/>
            </a:ext>
          </a:extLst>
        </xdr:cNvPr>
        <xdr:cNvSpPr/>
      </xdr:nvSpPr>
      <xdr:spPr>
        <a:xfrm>
          <a:off x="15430500" y="1338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62593</xdr:rowOff>
    </xdr:from>
    <xdr:to>
      <xdr:col>85</xdr:col>
      <xdr:colOff>127000</xdr:colOff>
      <xdr:row>78</xdr:row>
      <xdr:rowOff>111579</xdr:rowOff>
    </xdr:to>
    <xdr:cxnSp macro="">
      <xdr:nvCxnSpPr>
        <xdr:cNvPr id="668" name="直線コネクタ 667">
          <a:extLst>
            <a:ext uri="{FF2B5EF4-FFF2-40B4-BE49-F238E27FC236}">
              <a16:creationId xmlns:a16="http://schemas.microsoft.com/office/drawing/2014/main" id="{E24C6435-2195-48A3-A86F-9CC9A953DA74}"/>
            </a:ext>
          </a:extLst>
        </xdr:cNvPr>
        <xdr:cNvCxnSpPr/>
      </xdr:nvCxnSpPr>
      <xdr:spPr>
        <a:xfrm>
          <a:off x="15481300" y="13435693"/>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126093</xdr:rowOff>
    </xdr:from>
    <xdr:to>
      <xdr:col>76</xdr:col>
      <xdr:colOff>165100</xdr:colOff>
      <xdr:row>78</xdr:row>
      <xdr:rowOff>56243</xdr:rowOff>
    </xdr:to>
    <xdr:sp macro="" textlink="">
      <xdr:nvSpPr>
        <xdr:cNvPr id="669" name="楕円 668">
          <a:extLst>
            <a:ext uri="{FF2B5EF4-FFF2-40B4-BE49-F238E27FC236}">
              <a16:creationId xmlns:a16="http://schemas.microsoft.com/office/drawing/2014/main" id="{731152F0-3963-4F70-88C0-306EC1A63103}"/>
            </a:ext>
          </a:extLst>
        </xdr:cNvPr>
        <xdr:cNvSpPr/>
      </xdr:nvSpPr>
      <xdr:spPr>
        <a:xfrm>
          <a:off x="14541500" y="1332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5443</xdr:rowOff>
    </xdr:from>
    <xdr:to>
      <xdr:col>81</xdr:col>
      <xdr:colOff>50800</xdr:colOff>
      <xdr:row>78</xdr:row>
      <xdr:rowOff>62593</xdr:rowOff>
    </xdr:to>
    <xdr:cxnSp macro="">
      <xdr:nvCxnSpPr>
        <xdr:cNvPr id="670" name="直線コネクタ 669">
          <a:extLst>
            <a:ext uri="{FF2B5EF4-FFF2-40B4-BE49-F238E27FC236}">
              <a16:creationId xmlns:a16="http://schemas.microsoft.com/office/drawing/2014/main" id="{43D66899-EEF1-4E09-BAE9-D9B52CB981A0}"/>
            </a:ext>
          </a:extLst>
        </xdr:cNvPr>
        <xdr:cNvCxnSpPr/>
      </xdr:nvCxnSpPr>
      <xdr:spPr>
        <a:xfrm>
          <a:off x="14592300" y="1337854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85271</xdr:rowOff>
    </xdr:from>
    <xdr:to>
      <xdr:col>72</xdr:col>
      <xdr:colOff>38100</xdr:colOff>
      <xdr:row>78</xdr:row>
      <xdr:rowOff>15421</xdr:rowOff>
    </xdr:to>
    <xdr:sp macro="" textlink="">
      <xdr:nvSpPr>
        <xdr:cNvPr id="671" name="楕円 670">
          <a:extLst>
            <a:ext uri="{FF2B5EF4-FFF2-40B4-BE49-F238E27FC236}">
              <a16:creationId xmlns:a16="http://schemas.microsoft.com/office/drawing/2014/main" id="{B2705E96-4D89-43E5-B048-8CB26A6D8647}"/>
            </a:ext>
          </a:extLst>
        </xdr:cNvPr>
        <xdr:cNvSpPr/>
      </xdr:nvSpPr>
      <xdr:spPr>
        <a:xfrm>
          <a:off x="13652500" y="1328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136071</xdr:rowOff>
    </xdr:from>
    <xdr:to>
      <xdr:col>76</xdr:col>
      <xdr:colOff>114300</xdr:colOff>
      <xdr:row>78</xdr:row>
      <xdr:rowOff>5443</xdr:rowOff>
    </xdr:to>
    <xdr:cxnSp macro="">
      <xdr:nvCxnSpPr>
        <xdr:cNvPr id="672" name="直線コネクタ 671">
          <a:extLst>
            <a:ext uri="{FF2B5EF4-FFF2-40B4-BE49-F238E27FC236}">
              <a16:creationId xmlns:a16="http://schemas.microsoft.com/office/drawing/2014/main" id="{FF6737FD-AB09-4B83-87B1-07B87C399786}"/>
            </a:ext>
          </a:extLst>
        </xdr:cNvPr>
        <xdr:cNvCxnSpPr/>
      </xdr:nvCxnSpPr>
      <xdr:spPr>
        <a:xfrm>
          <a:off x="13703300" y="1333772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135889</xdr:rowOff>
    </xdr:from>
    <xdr:to>
      <xdr:col>67</xdr:col>
      <xdr:colOff>101600</xdr:colOff>
      <xdr:row>78</xdr:row>
      <xdr:rowOff>66039</xdr:rowOff>
    </xdr:to>
    <xdr:sp macro="" textlink="">
      <xdr:nvSpPr>
        <xdr:cNvPr id="673" name="楕円 672">
          <a:extLst>
            <a:ext uri="{FF2B5EF4-FFF2-40B4-BE49-F238E27FC236}">
              <a16:creationId xmlns:a16="http://schemas.microsoft.com/office/drawing/2014/main" id="{2E9FD71D-DC93-4993-95A1-83B37F42C34D}"/>
            </a:ext>
          </a:extLst>
        </xdr:cNvPr>
        <xdr:cNvSpPr/>
      </xdr:nvSpPr>
      <xdr:spPr>
        <a:xfrm>
          <a:off x="12763500" y="1333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136071</xdr:rowOff>
    </xdr:from>
    <xdr:to>
      <xdr:col>71</xdr:col>
      <xdr:colOff>177800</xdr:colOff>
      <xdr:row>78</xdr:row>
      <xdr:rowOff>15239</xdr:rowOff>
    </xdr:to>
    <xdr:cxnSp macro="">
      <xdr:nvCxnSpPr>
        <xdr:cNvPr id="674" name="直線コネクタ 673">
          <a:extLst>
            <a:ext uri="{FF2B5EF4-FFF2-40B4-BE49-F238E27FC236}">
              <a16:creationId xmlns:a16="http://schemas.microsoft.com/office/drawing/2014/main" id="{17D5BBA3-54EC-40C5-B47A-4F75F08BAF12}"/>
            </a:ext>
          </a:extLst>
        </xdr:cNvPr>
        <xdr:cNvCxnSpPr/>
      </xdr:nvCxnSpPr>
      <xdr:spPr>
        <a:xfrm flipV="1">
          <a:off x="12814300" y="13337721"/>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63698</xdr:rowOff>
    </xdr:from>
    <xdr:ext cx="405111" cy="259045"/>
    <xdr:sp macro="" textlink="">
      <xdr:nvSpPr>
        <xdr:cNvPr id="675" name="n_1aveValue【児童館】&#10;有形固定資産減価償却率">
          <a:extLst>
            <a:ext uri="{FF2B5EF4-FFF2-40B4-BE49-F238E27FC236}">
              <a16:creationId xmlns:a16="http://schemas.microsoft.com/office/drawing/2014/main" id="{5A7BB6BB-0920-4A7F-844E-3F2108A8009E}"/>
            </a:ext>
          </a:extLst>
        </xdr:cNvPr>
        <xdr:cNvSpPr txBox="1"/>
      </xdr:nvSpPr>
      <xdr:spPr>
        <a:xfrm>
          <a:off x="152660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53901</xdr:rowOff>
    </xdr:from>
    <xdr:ext cx="405111" cy="259045"/>
    <xdr:sp macro="" textlink="">
      <xdr:nvSpPr>
        <xdr:cNvPr id="676" name="n_2aveValue【児童館】&#10;有形固定資産減価償却率">
          <a:extLst>
            <a:ext uri="{FF2B5EF4-FFF2-40B4-BE49-F238E27FC236}">
              <a16:creationId xmlns:a16="http://schemas.microsoft.com/office/drawing/2014/main" id="{9F8BB58B-4E69-461B-BC37-5D0D0A9EB95F}"/>
            </a:ext>
          </a:extLst>
        </xdr:cNvPr>
        <xdr:cNvSpPr txBox="1"/>
      </xdr:nvSpPr>
      <xdr:spPr>
        <a:xfrm>
          <a:off x="143897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169834</xdr:rowOff>
    </xdr:from>
    <xdr:ext cx="405111" cy="259045"/>
    <xdr:sp macro="" textlink="">
      <xdr:nvSpPr>
        <xdr:cNvPr id="677" name="n_3aveValue【児童館】&#10;有形固定資産減価償却率">
          <a:extLst>
            <a:ext uri="{FF2B5EF4-FFF2-40B4-BE49-F238E27FC236}">
              <a16:creationId xmlns:a16="http://schemas.microsoft.com/office/drawing/2014/main" id="{CC6C1C32-FCF2-4DC4-A67A-1E5364D4B737}"/>
            </a:ext>
          </a:extLst>
        </xdr:cNvPr>
        <xdr:cNvSpPr txBox="1"/>
      </xdr:nvSpPr>
      <xdr:spPr>
        <a:xfrm>
          <a:off x="135007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168201</xdr:rowOff>
    </xdr:from>
    <xdr:ext cx="405111" cy="259045"/>
    <xdr:sp macro="" textlink="">
      <xdr:nvSpPr>
        <xdr:cNvPr id="678" name="n_4aveValue【児童館】&#10;有形固定資産減価償却率">
          <a:extLst>
            <a:ext uri="{FF2B5EF4-FFF2-40B4-BE49-F238E27FC236}">
              <a16:creationId xmlns:a16="http://schemas.microsoft.com/office/drawing/2014/main" id="{1B180B40-6A3D-4311-A7A0-C22287C34F24}"/>
            </a:ext>
          </a:extLst>
        </xdr:cNvPr>
        <xdr:cNvSpPr txBox="1"/>
      </xdr:nvSpPr>
      <xdr:spPr>
        <a:xfrm>
          <a:off x="12611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76</xdr:row>
      <xdr:rowOff>129920</xdr:rowOff>
    </xdr:from>
    <xdr:ext cx="340478" cy="259045"/>
    <xdr:sp macro="" textlink="">
      <xdr:nvSpPr>
        <xdr:cNvPr id="679" name="n_1mainValue【児童館】&#10;有形固定資産減価償却率">
          <a:extLst>
            <a:ext uri="{FF2B5EF4-FFF2-40B4-BE49-F238E27FC236}">
              <a16:creationId xmlns:a16="http://schemas.microsoft.com/office/drawing/2014/main" id="{0589F539-5248-4079-A11A-3A500BE8076C}"/>
            </a:ext>
          </a:extLst>
        </xdr:cNvPr>
        <xdr:cNvSpPr txBox="1"/>
      </xdr:nvSpPr>
      <xdr:spPr>
        <a:xfrm>
          <a:off x="15298361" y="131601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76</xdr:row>
      <xdr:rowOff>72770</xdr:rowOff>
    </xdr:from>
    <xdr:ext cx="340478" cy="259045"/>
    <xdr:sp macro="" textlink="">
      <xdr:nvSpPr>
        <xdr:cNvPr id="680" name="n_2mainValue【児童館】&#10;有形固定資産減価償却率">
          <a:extLst>
            <a:ext uri="{FF2B5EF4-FFF2-40B4-BE49-F238E27FC236}">
              <a16:creationId xmlns:a16="http://schemas.microsoft.com/office/drawing/2014/main" id="{67A2CE5A-F1B3-484C-B234-8CED8DE4D3B9}"/>
            </a:ext>
          </a:extLst>
        </xdr:cNvPr>
        <xdr:cNvSpPr txBox="1"/>
      </xdr:nvSpPr>
      <xdr:spPr>
        <a:xfrm>
          <a:off x="14422061" y="1310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31948</xdr:rowOff>
    </xdr:from>
    <xdr:ext cx="340478" cy="259045"/>
    <xdr:sp macro="" textlink="">
      <xdr:nvSpPr>
        <xdr:cNvPr id="681" name="n_3mainValue【児童館】&#10;有形固定資産減価償却率">
          <a:extLst>
            <a:ext uri="{FF2B5EF4-FFF2-40B4-BE49-F238E27FC236}">
              <a16:creationId xmlns:a16="http://schemas.microsoft.com/office/drawing/2014/main" id="{FA1823A7-6506-4E07-856B-F03A5D660BB9}"/>
            </a:ext>
          </a:extLst>
        </xdr:cNvPr>
        <xdr:cNvSpPr txBox="1"/>
      </xdr:nvSpPr>
      <xdr:spPr>
        <a:xfrm>
          <a:off x="13533061" y="130621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82566</xdr:rowOff>
    </xdr:from>
    <xdr:ext cx="340478" cy="259045"/>
    <xdr:sp macro="" textlink="">
      <xdr:nvSpPr>
        <xdr:cNvPr id="682" name="n_4mainValue【児童館】&#10;有形固定資産減価償却率">
          <a:extLst>
            <a:ext uri="{FF2B5EF4-FFF2-40B4-BE49-F238E27FC236}">
              <a16:creationId xmlns:a16="http://schemas.microsoft.com/office/drawing/2014/main" id="{144C354B-8868-4B07-820A-B9B469BF9982}"/>
            </a:ext>
          </a:extLst>
        </xdr:cNvPr>
        <xdr:cNvSpPr txBox="1"/>
      </xdr:nvSpPr>
      <xdr:spPr>
        <a:xfrm>
          <a:off x="12644061" y="131127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F4F085E4-B6B0-4CCA-A7E8-7DA5994B6BF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52DA35F5-69B3-44C2-A61C-DA825226D1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C7232A4A-4947-4AF7-BAAA-EE48F8CD648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36BBAD3A-76F0-4F86-A8D1-7BD06B85C4E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4DE189C7-E4BF-46E0-BA7A-947D5511BAA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BD3F2309-CE92-4CD8-9A6B-DC7731E738B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28BB6634-73F6-49D7-A8CB-F1442ECD27B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DB988375-62C4-4883-A77D-AA92022D0E8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DB511D61-BB0F-4D64-90F8-0564249DD00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86E53B25-D4EA-43D2-A96A-8075896C5D3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D8BE04E0-70ED-434E-90B4-89C84901FB55}"/>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51AFAF47-236B-4EDA-871B-4B9F51FAFC0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A803C35B-D0F4-41F1-AB3F-04090ECE71E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DE185982-BB85-42FA-9192-81958C0B7AC5}"/>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4F005137-DA73-477D-9E1A-B1F8FF0A284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12C214DB-4CC3-4996-A297-649F23FCD9FB}"/>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D8366853-1C04-47D7-ACEB-F06CA48C31E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9E1F29BF-D622-418F-9F81-8BEAA09D9F5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3EBC5C9A-7692-426A-8B8D-89DD625440B9}"/>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E716F777-71CE-4569-B985-FBA2751FEAA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CE59131D-1852-4662-B3ED-136A5E54931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EBC93798-90F0-411C-8A04-E9600E02C8D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88030032-C92F-4225-A799-2EB7B903B49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706" name="直線コネクタ 705">
          <a:extLst>
            <a:ext uri="{FF2B5EF4-FFF2-40B4-BE49-F238E27FC236}">
              <a16:creationId xmlns:a16="http://schemas.microsoft.com/office/drawing/2014/main" id="{DE1DBEA1-268A-41CA-B72E-30345101EBF2}"/>
            </a:ext>
          </a:extLst>
        </xdr:cNvPr>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07" name="【児童館】&#10;一人当たり面積最小値テキスト">
          <a:extLst>
            <a:ext uri="{FF2B5EF4-FFF2-40B4-BE49-F238E27FC236}">
              <a16:creationId xmlns:a16="http://schemas.microsoft.com/office/drawing/2014/main" id="{87393C60-E1E1-4D20-B77B-22FF9A74A1EA}"/>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08" name="直線コネクタ 707">
          <a:extLst>
            <a:ext uri="{FF2B5EF4-FFF2-40B4-BE49-F238E27FC236}">
              <a16:creationId xmlns:a16="http://schemas.microsoft.com/office/drawing/2014/main" id="{B40B0BBA-9861-4D75-8631-41CA8E76EEF2}"/>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709" name="【児童館】&#10;一人当たり面積最大値テキスト">
          <a:extLst>
            <a:ext uri="{FF2B5EF4-FFF2-40B4-BE49-F238E27FC236}">
              <a16:creationId xmlns:a16="http://schemas.microsoft.com/office/drawing/2014/main" id="{BA2E0D3A-7716-47FD-9AD3-A05C74D67006}"/>
            </a:ext>
          </a:extLst>
        </xdr:cNvPr>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710" name="直線コネクタ 709">
          <a:extLst>
            <a:ext uri="{FF2B5EF4-FFF2-40B4-BE49-F238E27FC236}">
              <a16:creationId xmlns:a16="http://schemas.microsoft.com/office/drawing/2014/main" id="{318361F3-2DEB-4EA8-BDAC-0FFF12BFA4F7}"/>
            </a:ext>
          </a:extLst>
        </xdr:cNvPr>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711" name="【児童館】&#10;一人当たり面積平均値テキスト">
          <a:extLst>
            <a:ext uri="{FF2B5EF4-FFF2-40B4-BE49-F238E27FC236}">
              <a16:creationId xmlns:a16="http://schemas.microsoft.com/office/drawing/2014/main" id="{44FB8A0A-7249-4B11-933A-6160EC70735B}"/>
            </a:ext>
          </a:extLst>
        </xdr:cNvPr>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12" name="フローチャート: 判断 711">
          <a:extLst>
            <a:ext uri="{FF2B5EF4-FFF2-40B4-BE49-F238E27FC236}">
              <a16:creationId xmlns:a16="http://schemas.microsoft.com/office/drawing/2014/main" id="{A81C75E1-9541-4147-9D38-701191E5BE21}"/>
            </a:ext>
          </a:extLst>
        </xdr:cNvPr>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13" name="フローチャート: 判断 712">
          <a:extLst>
            <a:ext uri="{FF2B5EF4-FFF2-40B4-BE49-F238E27FC236}">
              <a16:creationId xmlns:a16="http://schemas.microsoft.com/office/drawing/2014/main" id="{95B88DEC-374A-4738-9A32-728CA3016E56}"/>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14" name="フローチャート: 判断 713">
          <a:extLst>
            <a:ext uri="{FF2B5EF4-FFF2-40B4-BE49-F238E27FC236}">
              <a16:creationId xmlns:a16="http://schemas.microsoft.com/office/drawing/2014/main" id="{5243B3F1-8085-4FC5-9244-4022321407EE}"/>
            </a:ext>
          </a:extLst>
        </xdr:cNvPr>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15" name="フローチャート: 判断 714">
          <a:extLst>
            <a:ext uri="{FF2B5EF4-FFF2-40B4-BE49-F238E27FC236}">
              <a16:creationId xmlns:a16="http://schemas.microsoft.com/office/drawing/2014/main" id="{14F545CE-D60D-40F9-BFF5-E8C8B7412387}"/>
            </a:ext>
          </a:extLst>
        </xdr:cNvPr>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29211</xdr:rowOff>
    </xdr:from>
    <xdr:to>
      <xdr:col>98</xdr:col>
      <xdr:colOff>38100</xdr:colOff>
      <xdr:row>85</xdr:row>
      <xdr:rowOff>130811</xdr:rowOff>
    </xdr:to>
    <xdr:sp macro="" textlink="">
      <xdr:nvSpPr>
        <xdr:cNvPr id="716" name="フローチャート: 判断 715">
          <a:extLst>
            <a:ext uri="{FF2B5EF4-FFF2-40B4-BE49-F238E27FC236}">
              <a16:creationId xmlns:a16="http://schemas.microsoft.com/office/drawing/2014/main" id="{8486CE2B-7040-47BB-A3BE-245631F9F444}"/>
            </a:ext>
          </a:extLst>
        </xdr:cNvPr>
        <xdr:cNvSpPr/>
      </xdr:nvSpPr>
      <xdr:spPr>
        <a:xfrm>
          <a:off x="186055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CD864CAF-83EC-4F48-ABC3-A393FF6CF0D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F4ED5A-1602-4DE4-A938-B10E46A4689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7CF5BE1B-1862-44D1-AB47-4E5A85D0B6D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3DD49C63-5561-4A67-A2C5-5F75DE5CEE0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5CF331C6-F8B7-40CC-A7F4-6DA33BE441D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162561</xdr:rowOff>
    </xdr:from>
    <xdr:to>
      <xdr:col>116</xdr:col>
      <xdr:colOff>114300</xdr:colOff>
      <xdr:row>85</xdr:row>
      <xdr:rowOff>92711</xdr:rowOff>
    </xdr:to>
    <xdr:sp macro="" textlink="">
      <xdr:nvSpPr>
        <xdr:cNvPr id="722" name="楕円 721">
          <a:extLst>
            <a:ext uri="{FF2B5EF4-FFF2-40B4-BE49-F238E27FC236}">
              <a16:creationId xmlns:a16="http://schemas.microsoft.com/office/drawing/2014/main" id="{1C771DE3-B37F-4147-9B93-FC886A07BC2C}"/>
            </a:ext>
          </a:extLst>
        </xdr:cNvPr>
        <xdr:cNvSpPr/>
      </xdr:nvSpPr>
      <xdr:spPr>
        <a:xfrm>
          <a:off x="221107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140988</xdr:rowOff>
    </xdr:from>
    <xdr:ext cx="469744" cy="259045"/>
    <xdr:sp macro="" textlink="">
      <xdr:nvSpPr>
        <xdr:cNvPr id="723" name="【児童館】&#10;一人当たり面積該当値テキスト">
          <a:extLst>
            <a:ext uri="{FF2B5EF4-FFF2-40B4-BE49-F238E27FC236}">
              <a16:creationId xmlns:a16="http://schemas.microsoft.com/office/drawing/2014/main" id="{A9AC8332-BD87-4567-BC92-030456D83FB9}"/>
            </a:ext>
          </a:extLst>
        </xdr:cNvPr>
        <xdr:cNvSpPr txBox="1"/>
      </xdr:nvSpPr>
      <xdr:spPr>
        <a:xfrm>
          <a:off x="22199600" y="1454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170180</xdr:rowOff>
    </xdr:from>
    <xdr:to>
      <xdr:col>112</xdr:col>
      <xdr:colOff>38100</xdr:colOff>
      <xdr:row>85</xdr:row>
      <xdr:rowOff>100330</xdr:rowOff>
    </xdr:to>
    <xdr:sp macro="" textlink="">
      <xdr:nvSpPr>
        <xdr:cNvPr id="724" name="楕円 723">
          <a:extLst>
            <a:ext uri="{FF2B5EF4-FFF2-40B4-BE49-F238E27FC236}">
              <a16:creationId xmlns:a16="http://schemas.microsoft.com/office/drawing/2014/main" id="{812A5914-4F3A-467C-A2FC-E37A02B96C7E}"/>
            </a:ext>
          </a:extLst>
        </xdr:cNvPr>
        <xdr:cNvSpPr/>
      </xdr:nvSpPr>
      <xdr:spPr>
        <a:xfrm>
          <a:off x="21272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41911</xdr:rowOff>
    </xdr:from>
    <xdr:to>
      <xdr:col>116</xdr:col>
      <xdr:colOff>63500</xdr:colOff>
      <xdr:row>85</xdr:row>
      <xdr:rowOff>49530</xdr:rowOff>
    </xdr:to>
    <xdr:cxnSp macro="">
      <xdr:nvCxnSpPr>
        <xdr:cNvPr id="725" name="直線コネクタ 724">
          <a:extLst>
            <a:ext uri="{FF2B5EF4-FFF2-40B4-BE49-F238E27FC236}">
              <a16:creationId xmlns:a16="http://schemas.microsoft.com/office/drawing/2014/main" id="{63BD55D6-9ABE-4524-9283-7A23F52671E5}"/>
            </a:ext>
          </a:extLst>
        </xdr:cNvPr>
        <xdr:cNvCxnSpPr/>
      </xdr:nvCxnSpPr>
      <xdr:spPr>
        <a:xfrm flipV="1">
          <a:off x="21323300" y="146151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107950</xdr:rowOff>
    </xdr:to>
    <xdr:sp macro="" textlink="">
      <xdr:nvSpPr>
        <xdr:cNvPr id="726" name="楕円 725">
          <a:extLst>
            <a:ext uri="{FF2B5EF4-FFF2-40B4-BE49-F238E27FC236}">
              <a16:creationId xmlns:a16="http://schemas.microsoft.com/office/drawing/2014/main" id="{136AA736-0875-476E-9E49-EC778B36A3C8}"/>
            </a:ext>
          </a:extLst>
        </xdr:cNvPr>
        <xdr:cNvSpPr/>
      </xdr:nvSpPr>
      <xdr:spPr>
        <a:xfrm>
          <a:off x="20383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49530</xdr:rowOff>
    </xdr:from>
    <xdr:to>
      <xdr:col>111</xdr:col>
      <xdr:colOff>177800</xdr:colOff>
      <xdr:row>85</xdr:row>
      <xdr:rowOff>57150</xdr:rowOff>
    </xdr:to>
    <xdr:cxnSp macro="">
      <xdr:nvCxnSpPr>
        <xdr:cNvPr id="727" name="直線コネクタ 726">
          <a:extLst>
            <a:ext uri="{FF2B5EF4-FFF2-40B4-BE49-F238E27FC236}">
              <a16:creationId xmlns:a16="http://schemas.microsoft.com/office/drawing/2014/main" id="{999E994B-8317-4562-9F18-B7B456C6C4D9}"/>
            </a:ext>
          </a:extLst>
        </xdr:cNvPr>
        <xdr:cNvCxnSpPr/>
      </xdr:nvCxnSpPr>
      <xdr:spPr>
        <a:xfrm flipV="1">
          <a:off x="20434300" y="14622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728" name="楕円 727">
          <a:extLst>
            <a:ext uri="{FF2B5EF4-FFF2-40B4-BE49-F238E27FC236}">
              <a16:creationId xmlns:a16="http://schemas.microsoft.com/office/drawing/2014/main" id="{DE96BD77-5C85-46FF-BEDC-940F22E68104}"/>
            </a:ext>
          </a:extLst>
        </xdr:cNvPr>
        <xdr:cNvSpPr/>
      </xdr:nvSpPr>
      <xdr:spPr>
        <a:xfrm>
          <a:off x="19494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85</xdr:row>
      <xdr:rowOff>57150</xdr:rowOff>
    </xdr:to>
    <xdr:cxnSp macro="">
      <xdr:nvCxnSpPr>
        <xdr:cNvPr id="729" name="直線コネクタ 728">
          <a:extLst>
            <a:ext uri="{FF2B5EF4-FFF2-40B4-BE49-F238E27FC236}">
              <a16:creationId xmlns:a16="http://schemas.microsoft.com/office/drawing/2014/main" id="{27B38FAE-C95D-495F-8D25-AB358C97057B}"/>
            </a:ext>
          </a:extLst>
        </xdr:cNvPr>
        <xdr:cNvCxnSpPr/>
      </xdr:nvCxnSpPr>
      <xdr:spPr>
        <a:xfrm>
          <a:off x="19545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13970</xdr:rowOff>
    </xdr:from>
    <xdr:to>
      <xdr:col>98</xdr:col>
      <xdr:colOff>38100</xdr:colOff>
      <xdr:row>85</xdr:row>
      <xdr:rowOff>115570</xdr:rowOff>
    </xdr:to>
    <xdr:sp macro="" textlink="">
      <xdr:nvSpPr>
        <xdr:cNvPr id="730" name="楕円 729">
          <a:extLst>
            <a:ext uri="{FF2B5EF4-FFF2-40B4-BE49-F238E27FC236}">
              <a16:creationId xmlns:a16="http://schemas.microsoft.com/office/drawing/2014/main" id="{B2C1731B-6AB7-4F1C-849A-0834CEBEA1BC}"/>
            </a:ext>
          </a:extLst>
        </xdr:cNvPr>
        <xdr:cNvSpPr/>
      </xdr:nvSpPr>
      <xdr:spPr>
        <a:xfrm>
          <a:off x="18605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57150</xdr:rowOff>
    </xdr:from>
    <xdr:to>
      <xdr:col>102</xdr:col>
      <xdr:colOff>114300</xdr:colOff>
      <xdr:row>85</xdr:row>
      <xdr:rowOff>64770</xdr:rowOff>
    </xdr:to>
    <xdr:cxnSp macro="">
      <xdr:nvCxnSpPr>
        <xdr:cNvPr id="731" name="直線コネクタ 730">
          <a:extLst>
            <a:ext uri="{FF2B5EF4-FFF2-40B4-BE49-F238E27FC236}">
              <a16:creationId xmlns:a16="http://schemas.microsoft.com/office/drawing/2014/main" id="{7449FF4F-D63E-4587-A172-B99B6BA970CD}"/>
            </a:ext>
          </a:extLst>
        </xdr:cNvPr>
        <xdr:cNvCxnSpPr/>
      </xdr:nvCxnSpPr>
      <xdr:spPr>
        <a:xfrm flipV="1">
          <a:off x="18656300" y="14630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99077</xdr:rowOff>
    </xdr:from>
    <xdr:ext cx="469744" cy="259045"/>
    <xdr:sp macro="" textlink="">
      <xdr:nvSpPr>
        <xdr:cNvPr id="732" name="n_1aveValue【児童館】&#10;一人当たり面積">
          <a:extLst>
            <a:ext uri="{FF2B5EF4-FFF2-40B4-BE49-F238E27FC236}">
              <a16:creationId xmlns:a16="http://schemas.microsoft.com/office/drawing/2014/main" id="{F6E7BE45-A406-4FF0-8E0A-3F84D858C175}"/>
            </a:ext>
          </a:extLst>
        </xdr:cNvPr>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106697</xdr:rowOff>
    </xdr:from>
    <xdr:ext cx="469744" cy="259045"/>
    <xdr:sp macro="" textlink="">
      <xdr:nvSpPr>
        <xdr:cNvPr id="733" name="n_2aveValue【児童館】&#10;一人当たり面積">
          <a:extLst>
            <a:ext uri="{FF2B5EF4-FFF2-40B4-BE49-F238E27FC236}">
              <a16:creationId xmlns:a16="http://schemas.microsoft.com/office/drawing/2014/main" id="{64C85ECA-5EAF-473F-B2FA-74E367C24061}"/>
            </a:ext>
          </a:extLst>
        </xdr:cNvPr>
        <xdr:cNvSpPr txBox="1"/>
      </xdr:nvSpPr>
      <xdr:spPr>
        <a:xfrm>
          <a:off x="20199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734" name="n_3aveValue【児童館】&#10;一人当たり面積">
          <a:extLst>
            <a:ext uri="{FF2B5EF4-FFF2-40B4-BE49-F238E27FC236}">
              <a16:creationId xmlns:a16="http://schemas.microsoft.com/office/drawing/2014/main" id="{995B86A2-3D9A-489A-8748-1D86F2053563}"/>
            </a:ext>
          </a:extLst>
        </xdr:cNvPr>
        <xdr:cNvSpPr txBox="1"/>
      </xdr:nvSpPr>
      <xdr:spPr>
        <a:xfrm>
          <a:off x="19310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121938</xdr:rowOff>
    </xdr:from>
    <xdr:ext cx="469744" cy="259045"/>
    <xdr:sp macro="" textlink="">
      <xdr:nvSpPr>
        <xdr:cNvPr id="735" name="n_4aveValue【児童館】&#10;一人当たり面積">
          <a:extLst>
            <a:ext uri="{FF2B5EF4-FFF2-40B4-BE49-F238E27FC236}">
              <a16:creationId xmlns:a16="http://schemas.microsoft.com/office/drawing/2014/main" id="{993D0E48-E563-417F-8372-1B8E4153D0C7}"/>
            </a:ext>
          </a:extLst>
        </xdr:cNvPr>
        <xdr:cNvSpPr txBox="1"/>
      </xdr:nvSpPr>
      <xdr:spPr>
        <a:xfrm>
          <a:off x="18421427"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116857</xdr:rowOff>
    </xdr:from>
    <xdr:ext cx="469744" cy="259045"/>
    <xdr:sp macro="" textlink="">
      <xdr:nvSpPr>
        <xdr:cNvPr id="736" name="n_1mainValue【児童館】&#10;一人当たり面積">
          <a:extLst>
            <a:ext uri="{FF2B5EF4-FFF2-40B4-BE49-F238E27FC236}">
              <a16:creationId xmlns:a16="http://schemas.microsoft.com/office/drawing/2014/main" id="{4C021938-9F91-42FF-8093-3D31EF1130E9}"/>
            </a:ext>
          </a:extLst>
        </xdr:cNvPr>
        <xdr:cNvSpPr txBox="1"/>
      </xdr:nvSpPr>
      <xdr:spPr>
        <a:xfrm>
          <a:off x="210757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124477</xdr:rowOff>
    </xdr:from>
    <xdr:ext cx="469744" cy="259045"/>
    <xdr:sp macro="" textlink="">
      <xdr:nvSpPr>
        <xdr:cNvPr id="737" name="n_2mainValue【児童館】&#10;一人当たり面積">
          <a:extLst>
            <a:ext uri="{FF2B5EF4-FFF2-40B4-BE49-F238E27FC236}">
              <a16:creationId xmlns:a16="http://schemas.microsoft.com/office/drawing/2014/main" id="{2D99C5F1-FA92-43F0-8EEE-9C7CB4CDAD55}"/>
            </a:ext>
          </a:extLst>
        </xdr:cNvPr>
        <xdr:cNvSpPr txBox="1"/>
      </xdr:nvSpPr>
      <xdr:spPr>
        <a:xfrm>
          <a:off x="20199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738" name="n_3mainValue【児童館】&#10;一人当たり面積">
          <a:extLst>
            <a:ext uri="{FF2B5EF4-FFF2-40B4-BE49-F238E27FC236}">
              <a16:creationId xmlns:a16="http://schemas.microsoft.com/office/drawing/2014/main" id="{385CA66E-6A15-4B4E-97E6-95705CE11CAD}"/>
            </a:ext>
          </a:extLst>
        </xdr:cNvPr>
        <xdr:cNvSpPr txBox="1"/>
      </xdr:nvSpPr>
      <xdr:spPr>
        <a:xfrm>
          <a:off x="19310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132097</xdr:rowOff>
    </xdr:from>
    <xdr:ext cx="469744" cy="259045"/>
    <xdr:sp macro="" textlink="">
      <xdr:nvSpPr>
        <xdr:cNvPr id="739" name="n_4mainValue【児童館】&#10;一人当たり面積">
          <a:extLst>
            <a:ext uri="{FF2B5EF4-FFF2-40B4-BE49-F238E27FC236}">
              <a16:creationId xmlns:a16="http://schemas.microsoft.com/office/drawing/2014/main" id="{6ADE6496-F8AC-4392-8496-F56A163BB723}"/>
            </a:ext>
          </a:extLst>
        </xdr:cNvPr>
        <xdr:cNvSpPr txBox="1"/>
      </xdr:nvSpPr>
      <xdr:spPr>
        <a:xfrm>
          <a:off x="18421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65216D32-F75A-4715-A7BA-B9CB4787DB7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66EC2B4C-E2E2-4FC2-8207-2000BEE56FA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C6B715F1-4F4B-4B24-BF45-C29BF0EAF4D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C81A927-5278-4CAD-85FE-B411D0BA05A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AFE5980B-10A3-4D01-B982-B362E7F0102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AD1164EA-5BC2-4B88-8839-77603F4247F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FF4C3096-2B22-4EAC-8F77-D9497BD9288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8326E236-6635-4F19-9D75-1CEC433FCEB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D37DD356-E91C-4982-BBF8-9D85FF7D28E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57495A63-DE10-43E9-8713-5B45400D609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A11FFE7D-4EED-4B62-94DE-4C686D750EB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8FA713CD-47CA-4DB6-9CAD-4BDC5650477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E70DC7AD-94DA-4350-A18D-6EA9D062CC9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9374A2CA-0A39-4FBE-9188-6F1D9201F48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9BBD7D33-B3C8-4CFC-AA24-26A90DF737E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945CA994-DFED-4E41-85C3-A0DE6ABABB1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F709954F-40EB-438B-800A-547A0C61248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DC9B766C-B7BD-48CC-8768-2E17B44E55A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E060DAF7-C58D-4DF1-99D7-576FF507892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F2AE38E2-3DAF-40AA-9E74-C73C5BE12D3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93CE3782-E84B-4C70-8BAE-C856F4309445}"/>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A618EAA9-8BE6-48DB-91A7-4630ADEFBC0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8E8995B6-9309-4318-9995-D142E821557D}"/>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CA0CD7A6-E04E-46D3-8225-644E0CFFFC9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92A81A05-F68D-40C5-BFF1-45EFF73E1090}"/>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F2E7D911-19DC-484E-8A44-401920FD444C}"/>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91349D36-B329-405D-AB91-031A4C4F21B9}"/>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67" name="【公民館】&#10;有形固定資産減価償却率最大値テキスト">
          <a:extLst>
            <a:ext uri="{FF2B5EF4-FFF2-40B4-BE49-F238E27FC236}">
              <a16:creationId xmlns:a16="http://schemas.microsoft.com/office/drawing/2014/main" id="{9D2CBBE0-EA44-4DDB-A28B-0D609575E94C}"/>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8" name="直線コネクタ 767">
          <a:extLst>
            <a:ext uri="{FF2B5EF4-FFF2-40B4-BE49-F238E27FC236}">
              <a16:creationId xmlns:a16="http://schemas.microsoft.com/office/drawing/2014/main" id="{7CDD6CEE-FFE5-4D8B-952B-5046009794D4}"/>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102888</xdr:rowOff>
    </xdr:from>
    <xdr:ext cx="405111" cy="259045"/>
    <xdr:sp macro="" textlink="">
      <xdr:nvSpPr>
        <xdr:cNvPr id="769" name="【公民館】&#10;有形固定資産減価償却率平均値テキスト">
          <a:extLst>
            <a:ext uri="{FF2B5EF4-FFF2-40B4-BE49-F238E27FC236}">
              <a16:creationId xmlns:a16="http://schemas.microsoft.com/office/drawing/2014/main" id="{D205BA4F-A48A-4524-88C4-8CD7803B5C13}"/>
            </a:ext>
          </a:extLst>
        </xdr:cNvPr>
        <xdr:cNvSpPr txBox="1"/>
      </xdr:nvSpPr>
      <xdr:spPr>
        <a:xfrm>
          <a:off x="16357600" y="17933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70" name="フローチャート: 判断 769">
          <a:extLst>
            <a:ext uri="{FF2B5EF4-FFF2-40B4-BE49-F238E27FC236}">
              <a16:creationId xmlns:a16="http://schemas.microsoft.com/office/drawing/2014/main" id="{EEE45B6F-2F2B-4C51-ABBF-90063B363549}"/>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71" name="フローチャート: 判断 770">
          <a:extLst>
            <a:ext uri="{FF2B5EF4-FFF2-40B4-BE49-F238E27FC236}">
              <a16:creationId xmlns:a16="http://schemas.microsoft.com/office/drawing/2014/main" id="{6CC42890-6238-40D0-AB8A-483F9639F1CA}"/>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72" name="フローチャート: 判断 771">
          <a:extLst>
            <a:ext uri="{FF2B5EF4-FFF2-40B4-BE49-F238E27FC236}">
              <a16:creationId xmlns:a16="http://schemas.microsoft.com/office/drawing/2014/main" id="{5A0C3ECC-B07C-4D85-8685-BD05AB31F447}"/>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73" name="フローチャート: 判断 772">
          <a:extLst>
            <a:ext uri="{FF2B5EF4-FFF2-40B4-BE49-F238E27FC236}">
              <a16:creationId xmlns:a16="http://schemas.microsoft.com/office/drawing/2014/main" id="{E67BA94A-1A19-4BA7-A968-30F549096FF5}"/>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74" name="フローチャート: 判断 773">
          <a:extLst>
            <a:ext uri="{FF2B5EF4-FFF2-40B4-BE49-F238E27FC236}">
              <a16:creationId xmlns:a16="http://schemas.microsoft.com/office/drawing/2014/main" id="{90FC47F4-1A00-402C-9504-49A9A4B09B60}"/>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21A833CE-A1F4-41F0-9E00-D0BADB8C645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A5E86D45-EFD9-44A2-8D3C-C76C86AB9A4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57360907-9AD4-42BF-BF6B-50FD845C425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A4BC04C7-92BF-475F-AA0E-B4A9EFC9A9F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7FB15847-DB94-4CF3-A37E-0B6000460E6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780" name="楕円 779">
          <a:extLst>
            <a:ext uri="{FF2B5EF4-FFF2-40B4-BE49-F238E27FC236}">
              <a16:creationId xmlns:a16="http://schemas.microsoft.com/office/drawing/2014/main" id="{93FA8633-4177-43E4-9D36-1F2AF9B522B7}"/>
            </a:ext>
          </a:extLst>
        </xdr:cNvPr>
        <xdr:cNvSpPr/>
      </xdr:nvSpPr>
      <xdr:spPr>
        <a:xfrm>
          <a:off x="162687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109238</xdr:rowOff>
    </xdr:from>
    <xdr:ext cx="405111" cy="259045"/>
    <xdr:sp macro="" textlink="">
      <xdr:nvSpPr>
        <xdr:cNvPr id="781" name="【公民館】&#10;有形固定資産減価償却率該当値テキスト">
          <a:extLst>
            <a:ext uri="{FF2B5EF4-FFF2-40B4-BE49-F238E27FC236}">
              <a16:creationId xmlns:a16="http://schemas.microsoft.com/office/drawing/2014/main" id="{ACED4C13-4EF0-429C-9E49-A05D93B46839}"/>
            </a:ext>
          </a:extLst>
        </xdr:cNvPr>
        <xdr:cNvSpPr txBox="1"/>
      </xdr:nvSpPr>
      <xdr:spPr>
        <a:xfrm>
          <a:off x="16357600"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6350</xdr:rowOff>
    </xdr:from>
    <xdr:to>
      <xdr:col>81</xdr:col>
      <xdr:colOff>101600</xdr:colOff>
      <xdr:row>104</xdr:row>
      <xdr:rowOff>107950</xdr:rowOff>
    </xdr:to>
    <xdr:sp macro="" textlink="">
      <xdr:nvSpPr>
        <xdr:cNvPr id="782" name="楕円 781">
          <a:extLst>
            <a:ext uri="{FF2B5EF4-FFF2-40B4-BE49-F238E27FC236}">
              <a16:creationId xmlns:a16="http://schemas.microsoft.com/office/drawing/2014/main" id="{55FC7951-68FF-4184-A69F-5B553A1E0CF8}"/>
            </a:ext>
          </a:extLst>
        </xdr:cNvPr>
        <xdr:cNvSpPr/>
      </xdr:nvSpPr>
      <xdr:spPr>
        <a:xfrm>
          <a:off x="15430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57150</xdr:rowOff>
    </xdr:from>
    <xdr:to>
      <xdr:col>85</xdr:col>
      <xdr:colOff>127000</xdr:colOff>
      <xdr:row>104</xdr:row>
      <xdr:rowOff>137161</xdr:rowOff>
    </xdr:to>
    <xdr:cxnSp macro="">
      <xdr:nvCxnSpPr>
        <xdr:cNvPr id="783" name="直線コネクタ 782">
          <a:extLst>
            <a:ext uri="{FF2B5EF4-FFF2-40B4-BE49-F238E27FC236}">
              <a16:creationId xmlns:a16="http://schemas.microsoft.com/office/drawing/2014/main" id="{643CCC05-F566-4D31-B7FA-7D3A20353598}"/>
            </a:ext>
          </a:extLst>
        </xdr:cNvPr>
        <xdr:cNvCxnSpPr/>
      </xdr:nvCxnSpPr>
      <xdr:spPr>
        <a:xfrm>
          <a:off x="15481300" y="17887950"/>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111125</xdr:rowOff>
    </xdr:from>
    <xdr:to>
      <xdr:col>76</xdr:col>
      <xdr:colOff>165100</xdr:colOff>
      <xdr:row>104</xdr:row>
      <xdr:rowOff>41275</xdr:rowOff>
    </xdr:to>
    <xdr:sp macro="" textlink="">
      <xdr:nvSpPr>
        <xdr:cNvPr id="784" name="楕円 783">
          <a:extLst>
            <a:ext uri="{FF2B5EF4-FFF2-40B4-BE49-F238E27FC236}">
              <a16:creationId xmlns:a16="http://schemas.microsoft.com/office/drawing/2014/main" id="{2206DE73-9134-4445-804B-118C2D22DE47}"/>
            </a:ext>
          </a:extLst>
        </xdr:cNvPr>
        <xdr:cNvSpPr/>
      </xdr:nvSpPr>
      <xdr:spPr>
        <a:xfrm>
          <a:off x="14541500" y="1777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161925</xdr:rowOff>
    </xdr:from>
    <xdr:to>
      <xdr:col>81</xdr:col>
      <xdr:colOff>50800</xdr:colOff>
      <xdr:row>104</xdr:row>
      <xdr:rowOff>57150</xdr:rowOff>
    </xdr:to>
    <xdr:cxnSp macro="">
      <xdr:nvCxnSpPr>
        <xdr:cNvPr id="785" name="直線コネクタ 784">
          <a:extLst>
            <a:ext uri="{FF2B5EF4-FFF2-40B4-BE49-F238E27FC236}">
              <a16:creationId xmlns:a16="http://schemas.microsoft.com/office/drawing/2014/main" id="{5D935C83-4A76-4BCD-BDCA-2DD312976728}"/>
            </a:ext>
          </a:extLst>
        </xdr:cNvPr>
        <xdr:cNvCxnSpPr/>
      </xdr:nvCxnSpPr>
      <xdr:spPr>
        <a:xfrm>
          <a:off x="14592300" y="178212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29211</xdr:rowOff>
    </xdr:from>
    <xdr:to>
      <xdr:col>72</xdr:col>
      <xdr:colOff>38100</xdr:colOff>
      <xdr:row>103</xdr:row>
      <xdr:rowOff>130811</xdr:rowOff>
    </xdr:to>
    <xdr:sp macro="" textlink="">
      <xdr:nvSpPr>
        <xdr:cNvPr id="786" name="楕円 785">
          <a:extLst>
            <a:ext uri="{FF2B5EF4-FFF2-40B4-BE49-F238E27FC236}">
              <a16:creationId xmlns:a16="http://schemas.microsoft.com/office/drawing/2014/main" id="{8B08AEEE-FE0A-4925-8FDE-BC9BEDF91DCE}"/>
            </a:ext>
          </a:extLst>
        </xdr:cNvPr>
        <xdr:cNvSpPr/>
      </xdr:nvSpPr>
      <xdr:spPr>
        <a:xfrm>
          <a:off x="136525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80011</xdr:rowOff>
    </xdr:from>
    <xdr:to>
      <xdr:col>76</xdr:col>
      <xdr:colOff>114300</xdr:colOff>
      <xdr:row>103</xdr:row>
      <xdr:rowOff>161925</xdr:rowOff>
    </xdr:to>
    <xdr:cxnSp macro="">
      <xdr:nvCxnSpPr>
        <xdr:cNvPr id="787" name="直線コネクタ 786">
          <a:extLst>
            <a:ext uri="{FF2B5EF4-FFF2-40B4-BE49-F238E27FC236}">
              <a16:creationId xmlns:a16="http://schemas.microsoft.com/office/drawing/2014/main" id="{6863E1C4-C941-440B-9C8C-E3102A9D9579}"/>
            </a:ext>
          </a:extLst>
        </xdr:cNvPr>
        <xdr:cNvCxnSpPr/>
      </xdr:nvCxnSpPr>
      <xdr:spPr>
        <a:xfrm>
          <a:off x="13703300" y="17739361"/>
          <a:ext cx="8890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160655</xdr:rowOff>
    </xdr:from>
    <xdr:to>
      <xdr:col>67</xdr:col>
      <xdr:colOff>101600</xdr:colOff>
      <xdr:row>103</xdr:row>
      <xdr:rowOff>90805</xdr:rowOff>
    </xdr:to>
    <xdr:sp macro="" textlink="">
      <xdr:nvSpPr>
        <xdr:cNvPr id="788" name="楕円 787">
          <a:extLst>
            <a:ext uri="{FF2B5EF4-FFF2-40B4-BE49-F238E27FC236}">
              <a16:creationId xmlns:a16="http://schemas.microsoft.com/office/drawing/2014/main" id="{36062F1D-5122-4D89-9F21-CB97CEB17623}"/>
            </a:ext>
          </a:extLst>
        </xdr:cNvPr>
        <xdr:cNvSpPr/>
      </xdr:nvSpPr>
      <xdr:spPr>
        <a:xfrm>
          <a:off x="12763500" y="1764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40005</xdr:rowOff>
    </xdr:from>
    <xdr:to>
      <xdr:col>71</xdr:col>
      <xdr:colOff>177800</xdr:colOff>
      <xdr:row>103</xdr:row>
      <xdr:rowOff>80011</xdr:rowOff>
    </xdr:to>
    <xdr:cxnSp macro="">
      <xdr:nvCxnSpPr>
        <xdr:cNvPr id="789" name="直線コネクタ 788">
          <a:extLst>
            <a:ext uri="{FF2B5EF4-FFF2-40B4-BE49-F238E27FC236}">
              <a16:creationId xmlns:a16="http://schemas.microsoft.com/office/drawing/2014/main" id="{FC2F6CA9-0808-47BD-98D4-927EB162E179}"/>
            </a:ext>
          </a:extLst>
        </xdr:cNvPr>
        <xdr:cNvCxnSpPr/>
      </xdr:nvCxnSpPr>
      <xdr:spPr>
        <a:xfrm>
          <a:off x="12814300" y="176993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30497</xdr:rowOff>
    </xdr:from>
    <xdr:ext cx="405111" cy="259045"/>
    <xdr:sp macro="" textlink="">
      <xdr:nvSpPr>
        <xdr:cNvPr id="790" name="n_1aveValue【公民館】&#10;有形固定資産減価償却率">
          <a:extLst>
            <a:ext uri="{FF2B5EF4-FFF2-40B4-BE49-F238E27FC236}">
              <a16:creationId xmlns:a16="http://schemas.microsoft.com/office/drawing/2014/main" id="{378C905D-B727-4538-ADA5-097FA384769D}"/>
            </a:ext>
          </a:extLst>
        </xdr:cNvPr>
        <xdr:cNvSpPr txBox="1"/>
      </xdr:nvSpPr>
      <xdr:spPr>
        <a:xfrm>
          <a:off x="15266044" y="180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11447</xdr:rowOff>
    </xdr:from>
    <xdr:ext cx="405111" cy="259045"/>
    <xdr:sp macro="" textlink="">
      <xdr:nvSpPr>
        <xdr:cNvPr id="791" name="n_2aveValue【公民館】&#10;有形固定資産減価償却率">
          <a:extLst>
            <a:ext uri="{FF2B5EF4-FFF2-40B4-BE49-F238E27FC236}">
              <a16:creationId xmlns:a16="http://schemas.microsoft.com/office/drawing/2014/main" id="{5EA85AC2-7EF7-4190-B411-05ECB2662775}"/>
            </a:ext>
          </a:extLst>
        </xdr:cNvPr>
        <xdr:cNvSpPr txBox="1"/>
      </xdr:nvSpPr>
      <xdr:spPr>
        <a:xfrm>
          <a:off x="14389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792" name="n_3aveValue【公民館】&#10;有形固定資産減価償却率">
          <a:extLst>
            <a:ext uri="{FF2B5EF4-FFF2-40B4-BE49-F238E27FC236}">
              <a16:creationId xmlns:a16="http://schemas.microsoft.com/office/drawing/2014/main" id="{CA84A4F5-8429-4B0C-94F4-E1238E3B34B9}"/>
            </a:ext>
          </a:extLst>
        </xdr:cNvPr>
        <xdr:cNvSpPr txBox="1"/>
      </xdr:nvSpPr>
      <xdr:spPr>
        <a:xfrm>
          <a:off x="13500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99077</xdr:rowOff>
    </xdr:from>
    <xdr:ext cx="405111" cy="259045"/>
    <xdr:sp macro="" textlink="">
      <xdr:nvSpPr>
        <xdr:cNvPr id="793" name="n_4aveValue【公民館】&#10;有形固定資産減価償却率">
          <a:extLst>
            <a:ext uri="{FF2B5EF4-FFF2-40B4-BE49-F238E27FC236}">
              <a16:creationId xmlns:a16="http://schemas.microsoft.com/office/drawing/2014/main" id="{E9D9DB93-1433-4BDB-B794-D1F98F20E25F}"/>
            </a:ext>
          </a:extLst>
        </xdr:cNvPr>
        <xdr:cNvSpPr txBox="1"/>
      </xdr:nvSpPr>
      <xdr:spPr>
        <a:xfrm>
          <a:off x="12611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124477</xdr:rowOff>
    </xdr:from>
    <xdr:ext cx="405111" cy="259045"/>
    <xdr:sp macro="" textlink="">
      <xdr:nvSpPr>
        <xdr:cNvPr id="794" name="n_1mainValue【公民館】&#10;有形固定資産減価償却率">
          <a:extLst>
            <a:ext uri="{FF2B5EF4-FFF2-40B4-BE49-F238E27FC236}">
              <a16:creationId xmlns:a16="http://schemas.microsoft.com/office/drawing/2014/main" id="{9CB2A5FD-840F-4FD6-BC0D-33F6B2EA11B1}"/>
            </a:ext>
          </a:extLst>
        </xdr:cNvPr>
        <xdr:cNvSpPr txBox="1"/>
      </xdr:nvSpPr>
      <xdr:spPr>
        <a:xfrm>
          <a:off x="152660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57802</xdr:rowOff>
    </xdr:from>
    <xdr:ext cx="405111" cy="259045"/>
    <xdr:sp macro="" textlink="">
      <xdr:nvSpPr>
        <xdr:cNvPr id="795" name="n_2mainValue【公民館】&#10;有形固定資産減価償却率">
          <a:extLst>
            <a:ext uri="{FF2B5EF4-FFF2-40B4-BE49-F238E27FC236}">
              <a16:creationId xmlns:a16="http://schemas.microsoft.com/office/drawing/2014/main" id="{4550BDEF-998F-4EC9-91AB-2728C00B7DB7}"/>
            </a:ext>
          </a:extLst>
        </xdr:cNvPr>
        <xdr:cNvSpPr txBox="1"/>
      </xdr:nvSpPr>
      <xdr:spPr>
        <a:xfrm>
          <a:off x="14389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147338</xdr:rowOff>
    </xdr:from>
    <xdr:ext cx="405111" cy="259045"/>
    <xdr:sp macro="" textlink="">
      <xdr:nvSpPr>
        <xdr:cNvPr id="796" name="n_3mainValue【公民館】&#10;有形固定資産減価償却率">
          <a:extLst>
            <a:ext uri="{FF2B5EF4-FFF2-40B4-BE49-F238E27FC236}">
              <a16:creationId xmlns:a16="http://schemas.microsoft.com/office/drawing/2014/main" id="{93624848-F621-4F30-BD60-A8D88181800F}"/>
            </a:ext>
          </a:extLst>
        </xdr:cNvPr>
        <xdr:cNvSpPr txBox="1"/>
      </xdr:nvSpPr>
      <xdr:spPr>
        <a:xfrm>
          <a:off x="13500744"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107332</xdr:rowOff>
    </xdr:from>
    <xdr:ext cx="405111" cy="259045"/>
    <xdr:sp macro="" textlink="">
      <xdr:nvSpPr>
        <xdr:cNvPr id="797" name="n_4mainValue【公民館】&#10;有形固定資産減価償却率">
          <a:extLst>
            <a:ext uri="{FF2B5EF4-FFF2-40B4-BE49-F238E27FC236}">
              <a16:creationId xmlns:a16="http://schemas.microsoft.com/office/drawing/2014/main" id="{FB348C68-735D-4747-878E-A8EDB8FF3010}"/>
            </a:ext>
          </a:extLst>
        </xdr:cNvPr>
        <xdr:cNvSpPr txBox="1"/>
      </xdr:nvSpPr>
      <xdr:spPr>
        <a:xfrm>
          <a:off x="12611744" y="1742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58FA5AF3-0FB1-42F0-9F60-B55A35288C3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3A010450-B9C2-43E2-871E-0F2FE59A06A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A15CB50D-5774-458A-9ACE-738939239B8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53019D7C-295E-4B3B-A5BE-CD20081CDD2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433BDAE2-558F-4F8B-9CD1-B4326D85783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DCDB0202-F103-498A-8C01-142F73223F6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CD9340E0-F0F4-46F3-B0C0-80C58C304BF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394DD178-CA81-4CE6-A4EE-DCDA65059B6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7BFA11B8-A880-4795-8F38-8B21FDCCCAB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DF11E304-1242-4AF7-AA98-84A8878B179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a:extLst>
            <a:ext uri="{FF2B5EF4-FFF2-40B4-BE49-F238E27FC236}">
              <a16:creationId xmlns:a16="http://schemas.microsoft.com/office/drawing/2014/main" id="{FA18E91A-5D9E-4B12-A17D-ED59B46C01D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a:extLst>
            <a:ext uri="{FF2B5EF4-FFF2-40B4-BE49-F238E27FC236}">
              <a16:creationId xmlns:a16="http://schemas.microsoft.com/office/drawing/2014/main" id="{0E7905D6-AE68-430A-B34F-8FEFE112E3B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a:extLst>
            <a:ext uri="{FF2B5EF4-FFF2-40B4-BE49-F238E27FC236}">
              <a16:creationId xmlns:a16="http://schemas.microsoft.com/office/drawing/2014/main" id="{DE985B44-074C-47D0-83E7-12A31BC71A8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a:extLst>
            <a:ext uri="{FF2B5EF4-FFF2-40B4-BE49-F238E27FC236}">
              <a16:creationId xmlns:a16="http://schemas.microsoft.com/office/drawing/2014/main" id="{9A6C2564-6516-4A7F-BAA5-528297B5C54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a:extLst>
            <a:ext uri="{FF2B5EF4-FFF2-40B4-BE49-F238E27FC236}">
              <a16:creationId xmlns:a16="http://schemas.microsoft.com/office/drawing/2014/main" id="{92174F91-B780-4949-B68C-563979D73EE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a:extLst>
            <a:ext uri="{FF2B5EF4-FFF2-40B4-BE49-F238E27FC236}">
              <a16:creationId xmlns:a16="http://schemas.microsoft.com/office/drawing/2014/main" id="{2F1AEBD6-A89D-4051-8092-30EB4392043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a:extLst>
            <a:ext uri="{FF2B5EF4-FFF2-40B4-BE49-F238E27FC236}">
              <a16:creationId xmlns:a16="http://schemas.microsoft.com/office/drawing/2014/main" id="{2AD6002D-35A3-49A4-B635-D53E502D37C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a:extLst>
            <a:ext uri="{FF2B5EF4-FFF2-40B4-BE49-F238E27FC236}">
              <a16:creationId xmlns:a16="http://schemas.microsoft.com/office/drawing/2014/main" id="{C988F6EF-E67A-41AB-935A-B479E8397E1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a:extLst>
            <a:ext uri="{FF2B5EF4-FFF2-40B4-BE49-F238E27FC236}">
              <a16:creationId xmlns:a16="http://schemas.microsoft.com/office/drawing/2014/main" id="{A9F02AB7-AA30-449C-9135-1A79AB4A9DB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a:extLst>
            <a:ext uri="{FF2B5EF4-FFF2-40B4-BE49-F238E27FC236}">
              <a16:creationId xmlns:a16="http://schemas.microsoft.com/office/drawing/2014/main" id="{4900B95E-35B3-4F08-AA4E-6BDE29514F9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a:extLst>
            <a:ext uri="{FF2B5EF4-FFF2-40B4-BE49-F238E27FC236}">
              <a16:creationId xmlns:a16="http://schemas.microsoft.com/office/drawing/2014/main" id="{A9392D4B-606B-41CC-9B5E-095154487C0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a:extLst>
            <a:ext uri="{FF2B5EF4-FFF2-40B4-BE49-F238E27FC236}">
              <a16:creationId xmlns:a16="http://schemas.microsoft.com/office/drawing/2014/main" id="{60213BE4-CBC3-4C6A-A327-FBD7BAE90FF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6EE33572-50ED-4775-8444-79FE9AC8634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40AE5378-B5FA-450F-B914-D59D30A4DDD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8B6958EC-0EAC-4886-A1D1-709C356894A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23" name="直線コネクタ 822">
          <a:extLst>
            <a:ext uri="{FF2B5EF4-FFF2-40B4-BE49-F238E27FC236}">
              <a16:creationId xmlns:a16="http://schemas.microsoft.com/office/drawing/2014/main" id="{B09E359C-2D2D-46B2-B116-E5C37AEA17FF}"/>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4" name="【公民館】&#10;一人当たり面積最小値テキスト">
          <a:extLst>
            <a:ext uri="{FF2B5EF4-FFF2-40B4-BE49-F238E27FC236}">
              <a16:creationId xmlns:a16="http://schemas.microsoft.com/office/drawing/2014/main" id="{0ACABF8A-768C-44D4-9FEE-A55E04DE9386}"/>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5" name="直線コネクタ 824">
          <a:extLst>
            <a:ext uri="{FF2B5EF4-FFF2-40B4-BE49-F238E27FC236}">
              <a16:creationId xmlns:a16="http://schemas.microsoft.com/office/drawing/2014/main" id="{E0F5ABCB-8B35-4D4E-B3B4-6CB1CD76D697}"/>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826" name="【公民館】&#10;一人当たり面積最大値テキスト">
          <a:extLst>
            <a:ext uri="{FF2B5EF4-FFF2-40B4-BE49-F238E27FC236}">
              <a16:creationId xmlns:a16="http://schemas.microsoft.com/office/drawing/2014/main" id="{3E62839A-E822-4F38-BA98-C67FFAE6D157}"/>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827" name="直線コネクタ 826">
          <a:extLst>
            <a:ext uri="{FF2B5EF4-FFF2-40B4-BE49-F238E27FC236}">
              <a16:creationId xmlns:a16="http://schemas.microsoft.com/office/drawing/2014/main" id="{596B4406-0F64-49E9-8AC2-A1F1CF137A86}"/>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828" name="【公民館】&#10;一人当たり面積平均値テキスト">
          <a:extLst>
            <a:ext uri="{FF2B5EF4-FFF2-40B4-BE49-F238E27FC236}">
              <a16:creationId xmlns:a16="http://schemas.microsoft.com/office/drawing/2014/main" id="{B7DDDD45-B51E-4483-B9DC-5F2EB927FA5B}"/>
            </a:ext>
          </a:extLst>
        </xdr:cNvPr>
        <xdr:cNvSpPr txBox="1"/>
      </xdr:nvSpPr>
      <xdr:spPr>
        <a:xfrm>
          <a:off x="22199600" y="18306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829" name="フローチャート: 判断 828">
          <a:extLst>
            <a:ext uri="{FF2B5EF4-FFF2-40B4-BE49-F238E27FC236}">
              <a16:creationId xmlns:a16="http://schemas.microsoft.com/office/drawing/2014/main" id="{574A3B6D-0EC0-477B-8D96-E0E8419F2628}"/>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30" name="フローチャート: 判断 829">
          <a:extLst>
            <a:ext uri="{FF2B5EF4-FFF2-40B4-BE49-F238E27FC236}">
              <a16:creationId xmlns:a16="http://schemas.microsoft.com/office/drawing/2014/main" id="{6F6B80D9-8FFB-47B0-B0D9-4810D768F4DB}"/>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31" name="フローチャート: 判断 830">
          <a:extLst>
            <a:ext uri="{FF2B5EF4-FFF2-40B4-BE49-F238E27FC236}">
              <a16:creationId xmlns:a16="http://schemas.microsoft.com/office/drawing/2014/main" id="{5888A648-B991-4368-9372-885081709C33}"/>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2" name="フローチャート: 判断 831">
          <a:extLst>
            <a:ext uri="{FF2B5EF4-FFF2-40B4-BE49-F238E27FC236}">
              <a16:creationId xmlns:a16="http://schemas.microsoft.com/office/drawing/2014/main" id="{CEBA89E2-B30E-4900-BA12-491094D1781D}"/>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95613</xdr:rowOff>
    </xdr:from>
    <xdr:to>
      <xdr:col>98</xdr:col>
      <xdr:colOff>38100</xdr:colOff>
      <xdr:row>108</xdr:row>
      <xdr:rowOff>25763</xdr:rowOff>
    </xdr:to>
    <xdr:sp macro="" textlink="">
      <xdr:nvSpPr>
        <xdr:cNvPr id="833" name="フローチャート: 判断 832">
          <a:extLst>
            <a:ext uri="{FF2B5EF4-FFF2-40B4-BE49-F238E27FC236}">
              <a16:creationId xmlns:a16="http://schemas.microsoft.com/office/drawing/2014/main" id="{A1788293-D1AD-42C2-AEC4-95A4C73FD71E}"/>
            </a:ext>
          </a:extLst>
        </xdr:cNvPr>
        <xdr:cNvSpPr/>
      </xdr:nvSpPr>
      <xdr:spPr>
        <a:xfrm>
          <a:off x="18605500" y="1844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C38B25EF-3C2F-4DBF-A572-476B22616F0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F82AE839-4D72-4D0B-887D-C66FB1482B2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3D67BE0A-B2F9-4881-9646-B1BC905A77D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92792D13-FDD6-4D63-9388-5349A66BA79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5044A66-0529-438E-A221-E6359110188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108676</xdr:rowOff>
    </xdr:from>
    <xdr:to>
      <xdr:col>116</xdr:col>
      <xdr:colOff>114300</xdr:colOff>
      <xdr:row>107</xdr:row>
      <xdr:rowOff>38826</xdr:rowOff>
    </xdr:to>
    <xdr:sp macro="" textlink="">
      <xdr:nvSpPr>
        <xdr:cNvPr id="839" name="楕円 838">
          <a:extLst>
            <a:ext uri="{FF2B5EF4-FFF2-40B4-BE49-F238E27FC236}">
              <a16:creationId xmlns:a16="http://schemas.microsoft.com/office/drawing/2014/main" id="{D23E0441-F5A7-45A7-A52F-C78F8BF11C93}"/>
            </a:ext>
          </a:extLst>
        </xdr:cNvPr>
        <xdr:cNvSpPr/>
      </xdr:nvSpPr>
      <xdr:spPr>
        <a:xfrm>
          <a:off x="221107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131553</xdr:rowOff>
    </xdr:from>
    <xdr:ext cx="469744" cy="259045"/>
    <xdr:sp macro="" textlink="">
      <xdr:nvSpPr>
        <xdr:cNvPr id="840" name="【公民館】&#10;一人当たり面積該当値テキスト">
          <a:extLst>
            <a:ext uri="{FF2B5EF4-FFF2-40B4-BE49-F238E27FC236}">
              <a16:creationId xmlns:a16="http://schemas.microsoft.com/office/drawing/2014/main" id="{F12C117A-1A14-42A9-89A8-3A95BBB1E897}"/>
            </a:ext>
          </a:extLst>
        </xdr:cNvPr>
        <xdr:cNvSpPr txBox="1"/>
      </xdr:nvSpPr>
      <xdr:spPr>
        <a:xfrm>
          <a:off x="22199600" y="1813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116839</xdr:rowOff>
    </xdr:from>
    <xdr:to>
      <xdr:col>112</xdr:col>
      <xdr:colOff>38100</xdr:colOff>
      <xdr:row>107</xdr:row>
      <xdr:rowOff>46989</xdr:rowOff>
    </xdr:to>
    <xdr:sp macro="" textlink="">
      <xdr:nvSpPr>
        <xdr:cNvPr id="841" name="楕円 840">
          <a:extLst>
            <a:ext uri="{FF2B5EF4-FFF2-40B4-BE49-F238E27FC236}">
              <a16:creationId xmlns:a16="http://schemas.microsoft.com/office/drawing/2014/main" id="{ED20176C-E7F7-4D59-B958-5185163C07A9}"/>
            </a:ext>
          </a:extLst>
        </xdr:cNvPr>
        <xdr:cNvSpPr/>
      </xdr:nvSpPr>
      <xdr:spPr>
        <a:xfrm>
          <a:off x="21272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159476</xdr:rowOff>
    </xdr:from>
    <xdr:to>
      <xdr:col>116</xdr:col>
      <xdr:colOff>63500</xdr:colOff>
      <xdr:row>106</xdr:row>
      <xdr:rowOff>167639</xdr:rowOff>
    </xdr:to>
    <xdr:cxnSp macro="">
      <xdr:nvCxnSpPr>
        <xdr:cNvPr id="842" name="直線コネクタ 841">
          <a:extLst>
            <a:ext uri="{FF2B5EF4-FFF2-40B4-BE49-F238E27FC236}">
              <a16:creationId xmlns:a16="http://schemas.microsoft.com/office/drawing/2014/main" id="{5C2DF266-2879-41EB-84EC-FCDFCA06A7DE}"/>
            </a:ext>
          </a:extLst>
        </xdr:cNvPr>
        <xdr:cNvCxnSpPr/>
      </xdr:nvCxnSpPr>
      <xdr:spPr>
        <a:xfrm flipV="1">
          <a:off x="21323300" y="18333176"/>
          <a:ext cx="8382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125005</xdr:rowOff>
    </xdr:from>
    <xdr:to>
      <xdr:col>107</xdr:col>
      <xdr:colOff>101600</xdr:colOff>
      <xdr:row>107</xdr:row>
      <xdr:rowOff>55155</xdr:rowOff>
    </xdr:to>
    <xdr:sp macro="" textlink="">
      <xdr:nvSpPr>
        <xdr:cNvPr id="843" name="楕円 842">
          <a:extLst>
            <a:ext uri="{FF2B5EF4-FFF2-40B4-BE49-F238E27FC236}">
              <a16:creationId xmlns:a16="http://schemas.microsoft.com/office/drawing/2014/main" id="{4EAF059F-6AB5-4310-9843-A0FB851AD04F}"/>
            </a:ext>
          </a:extLst>
        </xdr:cNvPr>
        <xdr:cNvSpPr/>
      </xdr:nvSpPr>
      <xdr:spPr>
        <a:xfrm>
          <a:off x="20383500" y="1829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167639</xdr:rowOff>
    </xdr:from>
    <xdr:to>
      <xdr:col>111</xdr:col>
      <xdr:colOff>177800</xdr:colOff>
      <xdr:row>107</xdr:row>
      <xdr:rowOff>4355</xdr:rowOff>
    </xdr:to>
    <xdr:cxnSp macro="">
      <xdr:nvCxnSpPr>
        <xdr:cNvPr id="844" name="直線コネクタ 843">
          <a:extLst>
            <a:ext uri="{FF2B5EF4-FFF2-40B4-BE49-F238E27FC236}">
              <a16:creationId xmlns:a16="http://schemas.microsoft.com/office/drawing/2014/main" id="{3D45DE8F-CC79-475C-8053-AE54D44AC528}"/>
            </a:ext>
          </a:extLst>
        </xdr:cNvPr>
        <xdr:cNvCxnSpPr/>
      </xdr:nvCxnSpPr>
      <xdr:spPr>
        <a:xfrm flipV="1">
          <a:off x="20434300" y="18341339"/>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131536</xdr:rowOff>
    </xdr:from>
    <xdr:to>
      <xdr:col>102</xdr:col>
      <xdr:colOff>165100</xdr:colOff>
      <xdr:row>107</xdr:row>
      <xdr:rowOff>61686</xdr:rowOff>
    </xdr:to>
    <xdr:sp macro="" textlink="">
      <xdr:nvSpPr>
        <xdr:cNvPr id="845" name="楕円 844">
          <a:extLst>
            <a:ext uri="{FF2B5EF4-FFF2-40B4-BE49-F238E27FC236}">
              <a16:creationId xmlns:a16="http://schemas.microsoft.com/office/drawing/2014/main" id="{1B59A1B6-1DE3-4638-BD19-20786C921CA1}"/>
            </a:ext>
          </a:extLst>
        </xdr:cNvPr>
        <xdr:cNvSpPr/>
      </xdr:nvSpPr>
      <xdr:spPr>
        <a:xfrm>
          <a:off x="194945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4355</xdr:rowOff>
    </xdr:from>
    <xdr:to>
      <xdr:col>107</xdr:col>
      <xdr:colOff>50800</xdr:colOff>
      <xdr:row>107</xdr:row>
      <xdr:rowOff>10886</xdr:rowOff>
    </xdr:to>
    <xdr:cxnSp macro="">
      <xdr:nvCxnSpPr>
        <xdr:cNvPr id="846" name="直線コネクタ 845">
          <a:extLst>
            <a:ext uri="{FF2B5EF4-FFF2-40B4-BE49-F238E27FC236}">
              <a16:creationId xmlns:a16="http://schemas.microsoft.com/office/drawing/2014/main" id="{453EAE7C-8632-4282-80A3-8D1AAC1CD9B5}"/>
            </a:ext>
          </a:extLst>
        </xdr:cNvPr>
        <xdr:cNvCxnSpPr/>
      </xdr:nvCxnSpPr>
      <xdr:spPr>
        <a:xfrm flipV="1">
          <a:off x="19545300" y="1834950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138068</xdr:rowOff>
    </xdr:from>
    <xdr:to>
      <xdr:col>98</xdr:col>
      <xdr:colOff>38100</xdr:colOff>
      <xdr:row>107</xdr:row>
      <xdr:rowOff>68218</xdr:rowOff>
    </xdr:to>
    <xdr:sp macro="" textlink="">
      <xdr:nvSpPr>
        <xdr:cNvPr id="847" name="楕円 846">
          <a:extLst>
            <a:ext uri="{FF2B5EF4-FFF2-40B4-BE49-F238E27FC236}">
              <a16:creationId xmlns:a16="http://schemas.microsoft.com/office/drawing/2014/main" id="{F0B44F27-9517-4A10-B251-121D3DAC42C2}"/>
            </a:ext>
          </a:extLst>
        </xdr:cNvPr>
        <xdr:cNvSpPr/>
      </xdr:nvSpPr>
      <xdr:spPr>
        <a:xfrm>
          <a:off x="18605500" y="183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10886</xdr:rowOff>
    </xdr:from>
    <xdr:to>
      <xdr:col>102</xdr:col>
      <xdr:colOff>114300</xdr:colOff>
      <xdr:row>107</xdr:row>
      <xdr:rowOff>17418</xdr:rowOff>
    </xdr:to>
    <xdr:cxnSp macro="">
      <xdr:nvCxnSpPr>
        <xdr:cNvPr id="848" name="直線コネクタ 847">
          <a:extLst>
            <a:ext uri="{FF2B5EF4-FFF2-40B4-BE49-F238E27FC236}">
              <a16:creationId xmlns:a16="http://schemas.microsoft.com/office/drawing/2014/main" id="{070EC672-34C3-48B2-86F1-A1E2125B1982}"/>
            </a:ext>
          </a:extLst>
        </xdr:cNvPr>
        <xdr:cNvCxnSpPr/>
      </xdr:nvCxnSpPr>
      <xdr:spPr>
        <a:xfrm flipV="1">
          <a:off x="18656300" y="1835603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849" name="n_1aveValue【公民館】&#10;一人当たり面積">
          <a:extLst>
            <a:ext uri="{FF2B5EF4-FFF2-40B4-BE49-F238E27FC236}">
              <a16:creationId xmlns:a16="http://schemas.microsoft.com/office/drawing/2014/main" id="{93B93CB5-1E89-4D2A-B84A-E3D71AF4892C}"/>
            </a:ext>
          </a:extLst>
        </xdr:cNvPr>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850" name="n_2aveValue【公民館】&#10;一人当たり面積">
          <a:extLst>
            <a:ext uri="{FF2B5EF4-FFF2-40B4-BE49-F238E27FC236}">
              <a16:creationId xmlns:a16="http://schemas.microsoft.com/office/drawing/2014/main" id="{815D5ECE-689F-42C0-B101-7BB49F3ABDAA}"/>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851" name="n_3aveValue【公民館】&#10;一人当たり面積">
          <a:extLst>
            <a:ext uri="{FF2B5EF4-FFF2-40B4-BE49-F238E27FC236}">
              <a16:creationId xmlns:a16="http://schemas.microsoft.com/office/drawing/2014/main" id="{ADDA228B-BB3F-48B2-B407-1FD19973DF85}"/>
            </a:ext>
          </a:extLst>
        </xdr:cNvPr>
        <xdr:cNvSpPr txBox="1"/>
      </xdr:nvSpPr>
      <xdr:spPr>
        <a:xfrm>
          <a:off x="19310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16890</xdr:rowOff>
    </xdr:from>
    <xdr:ext cx="469744" cy="259045"/>
    <xdr:sp macro="" textlink="">
      <xdr:nvSpPr>
        <xdr:cNvPr id="852" name="n_4aveValue【公民館】&#10;一人当たり面積">
          <a:extLst>
            <a:ext uri="{FF2B5EF4-FFF2-40B4-BE49-F238E27FC236}">
              <a16:creationId xmlns:a16="http://schemas.microsoft.com/office/drawing/2014/main" id="{025FEE4E-53A4-4C67-844D-86285DA62E6D}"/>
            </a:ext>
          </a:extLst>
        </xdr:cNvPr>
        <xdr:cNvSpPr txBox="1"/>
      </xdr:nvSpPr>
      <xdr:spPr>
        <a:xfrm>
          <a:off x="18421427" y="18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63516</xdr:rowOff>
    </xdr:from>
    <xdr:ext cx="469744" cy="259045"/>
    <xdr:sp macro="" textlink="">
      <xdr:nvSpPr>
        <xdr:cNvPr id="853" name="n_1mainValue【公民館】&#10;一人当たり面積">
          <a:extLst>
            <a:ext uri="{FF2B5EF4-FFF2-40B4-BE49-F238E27FC236}">
              <a16:creationId xmlns:a16="http://schemas.microsoft.com/office/drawing/2014/main" id="{960E163E-EF17-416C-B593-E5640DA519E7}"/>
            </a:ext>
          </a:extLst>
        </xdr:cNvPr>
        <xdr:cNvSpPr txBox="1"/>
      </xdr:nvSpPr>
      <xdr:spPr>
        <a:xfrm>
          <a:off x="210757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71682</xdr:rowOff>
    </xdr:from>
    <xdr:ext cx="469744" cy="259045"/>
    <xdr:sp macro="" textlink="">
      <xdr:nvSpPr>
        <xdr:cNvPr id="854" name="n_2mainValue【公民館】&#10;一人当たり面積">
          <a:extLst>
            <a:ext uri="{FF2B5EF4-FFF2-40B4-BE49-F238E27FC236}">
              <a16:creationId xmlns:a16="http://schemas.microsoft.com/office/drawing/2014/main" id="{4228CC2C-02EB-4C2F-841B-1D9413019D1F}"/>
            </a:ext>
          </a:extLst>
        </xdr:cNvPr>
        <xdr:cNvSpPr txBox="1"/>
      </xdr:nvSpPr>
      <xdr:spPr>
        <a:xfrm>
          <a:off x="20199427" y="1807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78213</xdr:rowOff>
    </xdr:from>
    <xdr:ext cx="469744" cy="259045"/>
    <xdr:sp macro="" textlink="">
      <xdr:nvSpPr>
        <xdr:cNvPr id="855" name="n_3mainValue【公民館】&#10;一人当たり面積">
          <a:extLst>
            <a:ext uri="{FF2B5EF4-FFF2-40B4-BE49-F238E27FC236}">
              <a16:creationId xmlns:a16="http://schemas.microsoft.com/office/drawing/2014/main" id="{9286DF14-2EA8-4738-95B7-B0A150874F61}"/>
            </a:ext>
          </a:extLst>
        </xdr:cNvPr>
        <xdr:cNvSpPr txBox="1"/>
      </xdr:nvSpPr>
      <xdr:spPr>
        <a:xfrm>
          <a:off x="19310427" y="18080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84745</xdr:rowOff>
    </xdr:from>
    <xdr:ext cx="469744" cy="259045"/>
    <xdr:sp macro="" textlink="">
      <xdr:nvSpPr>
        <xdr:cNvPr id="856" name="n_4mainValue【公民館】&#10;一人当たり面積">
          <a:extLst>
            <a:ext uri="{FF2B5EF4-FFF2-40B4-BE49-F238E27FC236}">
              <a16:creationId xmlns:a16="http://schemas.microsoft.com/office/drawing/2014/main" id="{FC416B97-7C41-4FCE-88B6-EEA01821D374}"/>
            </a:ext>
          </a:extLst>
        </xdr:cNvPr>
        <xdr:cNvSpPr txBox="1"/>
      </xdr:nvSpPr>
      <xdr:spPr>
        <a:xfrm>
          <a:off x="18421427" y="1808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87870495-D5E6-443B-8298-9C0FB088DC6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EFAEA16A-EDE6-42CF-A50D-A9D316BFECC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671ED73E-63E2-459A-8E8B-37574E1A097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昨年に引き続き児童館施設の償却率が類似団体の中で</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位となった。令和元年度に施設稼働を開始した児童施設によるものである。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また、道路の償却率が類団と比べて低いのは、当市が豪雪地であるため、除雪に伴い道路が損傷するため、定期的に道路に投資を行わなければならない理由による。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学校施設については、小中学校の老朽化が進んでいるため、平成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年度に個別施設計画を策定し、その計画に基づき、長寿命化対策に取り組んでいる。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9872824-40D8-43C5-931B-15CC6F55020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3C97E91-76D0-4857-B663-151C7B73341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28C63DE-DE1B-41CB-94B9-AB88DA43A15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39D134F-410A-4AEE-9F2A-67E64DCBB73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新潟県十日町市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AB344F7-1A6B-43C7-8F89-89DDC05184B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736AB7A-66B4-4FA2-8997-FAC70FE9F39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3ECA2CC-2FA5-4802-9CB0-9EFB903FC3D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40D6F46-3296-4D13-97AE-C84DB5774CE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D8F6C0B-A315-4321-80CB-D72DB37F842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3D7C2C8-1230-413C-86D1-8F73C41A8C0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48,128
47,780
590.39
37,235,105
35,216,689
1,819,303
19,916,321
42,346,022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D5B2E8D-0FD5-498E-9212-D961E6CE0E7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F72C0FA-2FA9-4E50-AECF-32A4D485949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6753462-3C41-4900-B4F0-838D2205422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D204FAE-B3E0-4AC8-8A9A-454A103B216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6C911E1-5871-438C-BDD9-51C201D51C7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E8A2E99-1DAD-41D7-91ED-1B6963EACF0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91CB46A-6195-433E-A55B-567D360847C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DD20B1D-2587-467F-8A34-6A694DC8DC5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5992F8D-74CC-425E-B617-175D599C396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F6ABD9A-53EC-4BE5-8E3C-E65DEA24FF2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0DC2BA9-3AA3-41D6-8F47-F1D8663F89A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AC7DEB1-FBD1-481B-9AD0-32F3E058AA9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7073780-CD98-4DC1-A7E8-4EB6EEC743C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DC6C978-718E-411E-8AC7-3C5C9CD3EC7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9F46AE1-8260-4B59-B073-517B2BC0518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0C7BAD1-7DC8-4F88-911A-C523EDBEEC4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B5D51F1-CD85-43AE-897A-082242A1B63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F0E87D4-FC93-46EC-8E02-AE663FB2037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A6B2D8E-EE41-4122-95D5-A32F4E06572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D261010-353C-4D5F-82F8-47D27D61230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D01B9CE-D1E6-4D79-BC6D-A1E36FDDC42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DA115B6-926E-4C75-9375-A16B3027ECB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013117D-753A-432C-A3E5-2D6A62A9C99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F54F6EC-5975-4DDC-B922-0FC3AAFB274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D74A391-3817-491A-9003-D802311C686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43B3000-132C-48DE-8765-A4C6EC9407B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5D90405-7FA4-43F0-AF2F-DFFC2223757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EC77D92-596E-4839-9872-5830F532C7E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00C9EBB-001B-4791-9C3E-B129A8FEBE0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A37A4E5-D279-4802-BECF-7925EDA8366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D3FA15D-C419-4648-9DFE-9E4A322B502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C268532-A817-428E-BC23-FC9B007B2B8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FE9DC5C-7260-4F72-9536-D8BFC19102D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5C5E859-C557-4669-912F-8B5B33BED60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FB043A1-F395-4FAE-A822-6FAFFC57B47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CE6A0D3-10F2-4592-B624-6602FAA1042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B2D16A4-CB57-4291-8E1B-980B76F9994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4313AB7-B798-4FB1-A2EB-1A9EF98CE32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4F55E5E-6132-49B1-9123-D60E8336794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37DE46A-39E5-4D76-A67A-7B5AFF2EE18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A577287-452A-44A5-B3F1-D64ADAA8FBC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42D72E4-82E2-47E2-934E-0724F517338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C2EBF2C-1EB9-4727-971D-6B1B2C018993}"/>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D9C38D3-E7AE-400B-8F23-389C5B15625E}"/>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E84F139-B0F7-44B4-8E74-5CEDBFDEF39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92B1A31-4A21-4AE2-A8CC-550C751C039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CE8AEFA8-F1A3-4B14-B548-02853BD19BEC}"/>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5209E715-06D8-42D2-9FEA-CC35006988E2}"/>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1ED5B5C7-5B30-48D6-ADC3-D7A50E635687}"/>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87292231-48F7-430D-854F-DDB9BE911730}"/>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9E6FDD5C-E5F1-4116-9657-8F5ACC9FDC32}"/>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a:extLst>
            <a:ext uri="{FF2B5EF4-FFF2-40B4-BE49-F238E27FC236}">
              <a16:creationId xmlns:a16="http://schemas.microsoft.com/office/drawing/2014/main" id="{4A3ABBE9-71D9-400B-9712-8C920302F58D}"/>
            </a:ext>
          </a:extLst>
        </xdr:cNvPr>
        <xdr:cNvSpPr txBox="1"/>
      </xdr:nvSpPr>
      <xdr:spPr>
        <a:xfrm>
          <a:off x="4673600" y="621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E341B494-39E7-479C-9F37-455C33C012ED}"/>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488B126D-A926-47B9-9A35-9C3F08BDC25A}"/>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155E895E-38AB-4963-B40F-164107AC7BF9}"/>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73482A48-E38C-47FC-AB00-D6A0D1F1B885}"/>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DBD03D75-FBE2-4581-AB77-7C52164AA740}"/>
            </a:ext>
          </a:extLst>
        </xdr:cNvPr>
        <xdr:cNvSpPr/>
      </xdr:nvSpPr>
      <xdr:spPr>
        <a:xfrm>
          <a:off x="1079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1C6882D-AF0D-44A9-9D5A-90B68708457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CA3842B-E81A-4CCA-A13F-54D4516D350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1D35108-8ACC-4ECE-9437-7DD80839985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E363C18-8CE5-461C-922C-7E14AF18623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770B89C-63F6-4820-A7A7-9C943FF38EF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82550</xdr:rowOff>
    </xdr:from>
    <xdr:to>
      <xdr:col>24</xdr:col>
      <xdr:colOff>114300</xdr:colOff>
      <xdr:row>38</xdr:row>
      <xdr:rowOff>12700</xdr:rowOff>
    </xdr:to>
    <xdr:sp macro="" textlink="">
      <xdr:nvSpPr>
        <xdr:cNvPr id="74" name="楕円 73">
          <a:extLst>
            <a:ext uri="{FF2B5EF4-FFF2-40B4-BE49-F238E27FC236}">
              <a16:creationId xmlns:a16="http://schemas.microsoft.com/office/drawing/2014/main" id="{DB00C641-C3F5-42CF-A205-20057A703391}"/>
            </a:ext>
          </a:extLst>
        </xdr:cNvPr>
        <xdr:cNvSpPr/>
      </xdr:nvSpPr>
      <xdr:spPr>
        <a:xfrm>
          <a:off x="4584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60977</xdr:rowOff>
    </xdr:from>
    <xdr:ext cx="405111" cy="259045"/>
    <xdr:sp macro="" textlink="">
      <xdr:nvSpPr>
        <xdr:cNvPr id="75" name="【図書館】&#10;有形固定資産減価償却率該当値テキスト">
          <a:extLst>
            <a:ext uri="{FF2B5EF4-FFF2-40B4-BE49-F238E27FC236}">
              <a16:creationId xmlns:a16="http://schemas.microsoft.com/office/drawing/2014/main" id="{2ECDC146-A23D-4395-936C-A43A14ECF9EA}"/>
            </a:ext>
          </a:extLst>
        </xdr:cNvPr>
        <xdr:cNvSpPr txBox="1"/>
      </xdr:nvSpPr>
      <xdr:spPr>
        <a:xfrm>
          <a:off x="4673600"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49893</xdr:rowOff>
    </xdr:from>
    <xdr:to>
      <xdr:col>20</xdr:col>
      <xdr:colOff>38100</xdr:colOff>
      <xdr:row>37</xdr:row>
      <xdr:rowOff>151493</xdr:rowOff>
    </xdr:to>
    <xdr:sp macro="" textlink="">
      <xdr:nvSpPr>
        <xdr:cNvPr id="76" name="楕円 75">
          <a:extLst>
            <a:ext uri="{FF2B5EF4-FFF2-40B4-BE49-F238E27FC236}">
              <a16:creationId xmlns:a16="http://schemas.microsoft.com/office/drawing/2014/main" id="{DF47FF94-8EA4-4D2F-9C46-1A4EC0712CF4}"/>
            </a:ext>
          </a:extLst>
        </xdr:cNvPr>
        <xdr:cNvSpPr/>
      </xdr:nvSpPr>
      <xdr:spPr>
        <a:xfrm>
          <a:off x="3746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100693</xdr:rowOff>
    </xdr:from>
    <xdr:to>
      <xdr:col>24</xdr:col>
      <xdr:colOff>63500</xdr:colOff>
      <xdr:row>37</xdr:row>
      <xdr:rowOff>133350</xdr:rowOff>
    </xdr:to>
    <xdr:cxnSp macro="">
      <xdr:nvCxnSpPr>
        <xdr:cNvPr id="77" name="直線コネクタ 76">
          <a:extLst>
            <a:ext uri="{FF2B5EF4-FFF2-40B4-BE49-F238E27FC236}">
              <a16:creationId xmlns:a16="http://schemas.microsoft.com/office/drawing/2014/main" id="{A4B75544-3D1F-4DE3-A023-D58ABEC92453}"/>
            </a:ext>
          </a:extLst>
        </xdr:cNvPr>
        <xdr:cNvCxnSpPr/>
      </xdr:nvCxnSpPr>
      <xdr:spPr>
        <a:xfrm>
          <a:off x="3797300" y="64443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17236</xdr:rowOff>
    </xdr:from>
    <xdr:to>
      <xdr:col>15</xdr:col>
      <xdr:colOff>101600</xdr:colOff>
      <xdr:row>37</xdr:row>
      <xdr:rowOff>118836</xdr:rowOff>
    </xdr:to>
    <xdr:sp macro="" textlink="">
      <xdr:nvSpPr>
        <xdr:cNvPr id="78" name="楕円 77">
          <a:extLst>
            <a:ext uri="{FF2B5EF4-FFF2-40B4-BE49-F238E27FC236}">
              <a16:creationId xmlns:a16="http://schemas.microsoft.com/office/drawing/2014/main" id="{F6A3F27D-35DE-432A-A0C0-799724900F03}"/>
            </a:ext>
          </a:extLst>
        </xdr:cNvPr>
        <xdr:cNvSpPr/>
      </xdr:nvSpPr>
      <xdr:spPr>
        <a:xfrm>
          <a:off x="2857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68036</xdr:rowOff>
    </xdr:from>
    <xdr:to>
      <xdr:col>19</xdr:col>
      <xdr:colOff>177800</xdr:colOff>
      <xdr:row>37</xdr:row>
      <xdr:rowOff>100693</xdr:rowOff>
    </xdr:to>
    <xdr:cxnSp macro="">
      <xdr:nvCxnSpPr>
        <xdr:cNvPr id="79" name="直線コネクタ 78">
          <a:extLst>
            <a:ext uri="{FF2B5EF4-FFF2-40B4-BE49-F238E27FC236}">
              <a16:creationId xmlns:a16="http://schemas.microsoft.com/office/drawing/2014/main" id="{6C549C61-EB83-4D64-A541-53F393A15D0E}"/>
            </a:ext>
          </a:extLst>
        </xdr:cNvPr>
        <xdr:cNvCxnSpPr/>
      </xdr:nvCxnSpPr>
      <xdr:spPr>
        <a:xfrm>
          <a:off x="2908300" y="641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156028</xdr:rowOff>
    </xdr:from>
    <xdr:to>
      <xdr:col>10</xdr:col>
      <xdr:colOff>165100</xdr:colOff>
      <xdr:row>37</xdr:row>
      <xdr:rowOff>86178</xdr:rowOff>
    </xdr:to>
    <xdr:sp macro="" textlink="">
      <xdr:nvSpPr>
        <xdr:cNvPr id="80" name="楕円 79">
          <a:extLst>
            <a:ext uri="{FF2B5EF4-FFF2-40B4-BE49-F238E27FC236}">
              <a16:creationId xmlns:a16="http://schemas.microsoft.com/office/drawing/2014/main" id="{405FE49F-6D19-4CCB-A5CC-68FC887C63C4}"/>
            </a:ext>
          </a:extLst>
        </xdr:cNvPr>
        <xdr:cNvSpPr/>
      </xdr:nvSpPr>
      <xdr:spPr>
        <a:xfrm>
          <a:off x="1968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35378</xdr:rowOff>
    </xdr:from>
    <xdr:to>
      <xdr:col>15</xdr:col>
      <xdr:colOff>50800</xdr:colOff>
      <xdr:row>37</xdr:row>
      <xdr:rowOff>68036</xdr:rowOff>
    </xdr:to>
    <xdr:cxnSp macro="">
      <xdr:nvCxnSpPr>
        <xdr:cNvPr id="81" name="直線コネクタ 80">
          <a:extLst>
            <a:ext uri="{FF2B5EF4-FFF2-40B4-BE49-F238E27FC236}">
              <a16:creationId xmlns:a16="http://schemas.microsoft.com/office/drawing/2014/main" id="{B4437DF8-175E-47F9-B05C-FC2D5B09D2A6}"/>
            </a:ext>
          </a:extLst>
        </xdr:cNvPr>
        <xdr:cNvCxnSpPr/>
      </xdr:nvCxnSpPr>
      <xdr:spPr>
        <a:xfrm>
          <a:off x="2019300" y="63790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90714</xdr:rowOff>
    </xdr:from>
    <xdr:to>
      <xdr:col>6</xdr:col>
      <xdr:colOff>38100</xdr:colOff>
      <xdr:row>37</xdr:row>
      <xdr:rowOff>20864</xdr:rowOff>
    </xdr:to>
    <xdr:sp macro="" textlink="">
      <xdr:nvSpPr>
        <xdr:cNvPr id="82" name="楕円 81">
          <a:extLst>
            <a:ext uri="{FF2B5EF4-FFF2-40B4-BE49-F238E27FC236}">
              <a16:creationId xmlns:a16="http://schemas.microsoft.com/office/drawing/2014/main" id="{FDC15DC2-A5C2-4543-BBC5-75A4C63F112C}"/>
            </a:ext>
          </a:extLst>
        </xdr:cNvPr>
        <xdr:cNvSpPr/>
      </xdr:nvSpPr>
      <xdr:spPr>
        <a:xfrm>
          <a:off x="10795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141514</xdr:rowOff>
    </xdr:from>
    <xdr:to>
      <xdr:col>10</xdr:col>
      <xdr:colOff>114300</xdr:colOff>
      <xdr:row>37</xdr:row>
      <xdr:rowOff>35378</xdr:rowOff>
    </xdr:to>
    <xdr:cxnSp macro="">
      <xdr:nvCxnSpPr>
        <xdr:cNvPr id="83" name="直線コネクタ 82">
          <a:extLst>
            <a:ext uri="{FF2B5EF4-FFF2-40B4-BE49-F238E27FC236}">
              <a16:creationId xmlns:a16="http://schemas.microsoft.com/office/drawing/2014/main" id="{5742A8B1-72BB-4179-8146-218BC4E68DEE}"/>
            </a:ext>
          </a:extLst>
        </xdr:cNvPr>
        <xdr:cNvCxnSpPr/>
      </xdr:nvCxnSpPr>
      <xdr:spPr>
        <a:xfrm>
          <a:off x="1130300" y="631371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a:extLst>
            <a:ext uri="{FF2B5EF4-FFF2-40B4-BE49-F238E27FC236}">
              <a16:creationId xmlns:a16="http://schemas.microsoft.com/office/drawing/2014/main" id="{F4132297-82A5-4BD9-BF16-2EEC98A2F1B1}"/>
            </a:ext>
          </a:extLst>
        </xdr:cNvPr>
        <xdr:cNvSpPr txBox="1"/>
      </xdr:nvSpPr>
      <xdr:spPr>
        <a:xfrm>
          <a:off x="35820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a:extLst>
            <a:ext uri="{FF2B5EF4-FFF2-40B4-BE49-F238E27FC236}">
              <a16:creationId xmlns:a16="http://schemas.microsoft.com/office/drawing/2014/main" id="{E8260E8C-9F37-47ED-9927-7ABADDF4A632}"/>
            </a:ext>
          </a:extLst>
        </xdr:cNvPr>
        <xdr:cNvSpPr txBox="1"/>
      </xdr:nvSpPr>
      <xdr:spPr>
        <a:xfrm>
          <a:off x="2705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3FADE4E7-199B-4B64-AE6E-5C8B62267091}"/>
            </a:ext>
          </a:extLst>
        </xdr:cNvPr>
        <xdr:cNvSpPr txBox="1"/>
      </xdr:nvSpPr>
      <xdr:spPr>
        <a:xfrm>
          <a:off x="1816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33219</xdr:rowOff>
    </xdr:from>
    <xdr:ext cx="405111" cy="259045"/>
    <xdr:sp macro="" textlink="">
      <xdr:nvSpPr>
        <xdr:cNvPr id="87" name="n_4aveValue【図書館】&#10;有形固定資産減価償却率">
          <a:extLst>
            <a:ext uri="{FF2B5EF4-FFF2-40B4-BE49-F238E27FC236}">
              <a16:creationId xmlns:a16="http://schemas.microsoft.com/office/drawing/2014/main" id="{F0D058B7-BC5B-45F9-9B7B-4E7E1D58871F}"/>
            </a:ext>
          </a:extLst>
        </xdr:cNvPr>
        <xdr:cNvSpPr txBox="1"/>
      </xdr:nvSpPr>
      <xdr:spPr>
        <a:xfrm>
          <a:off x="927744" y="637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142620</xdr:rowOff>
    </xdr:from>
    <xdr:ext cx="405111" cy="259045"/>
    <xdr:sp macro="" textlink="">
      <xdr:nvSpPr>
        <xdr:cNvPr id="88" name="n_1mainValue【図書館】&#10;有形固定資産減価償却率">
          <a:extLst>
            <a:ext uri="{FF2B5EF4-FFF2-40B4-BE49-F238E27FC236}">
              <a16:creationId xmlns:a16="http://schemas.microsoft.com/office/drawing/2014/main" id="{29610D73-658B-4BAF-8C73-49D11A9976A3}"/>
            </a:ext>
          </a:extLst>
        </xdr:cNvPr>
        <xdr:cNvSpPr txBox="1"/>
      </xdr:nvSpPr>
      <xdr:spPr>
        <a:xfrm>
          <a:off x="3582044" y="648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109963</xdr:rowOff>
    </xdr:from>
    <xdr:ext cx="405111" cy="259045"/>
    <xdr:sp macro="" textlink="">
      <xdr:nvSpPr>
        <xdr:cNvPr id="89" name="n_2mainValue【図書館】&#10;有形固定資産減価償却率">
          <a:extLst>
            <a:ext uri="{FF2B5EF4-FFF2-40B4-BE49-F238E27FC236}">
              <a16:creationId xmlns:a16="http://schemas.microsoft.com/office/drawing/2014/main" id="{3E4A9936-31EE-4B06-97D0-6E24C3F5A071}"/>
            </a:ext>
          </a:extLst>
        </xdr:cNvPr>
        <xdr:cNvSpPr txBox="1"/>
      </xdr:nvSpPr>
      <xdr:spPr>
        <a:xfrm>
          <a:off x="2705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77305</xdr:rowOff>
    </xdr:from>
    <xdr:ext cx="405111" cy="259045"/>
    <xdr:sp macro="" textlink="">
      <xdr:nvSpPr>
        <xdr:cNvPr id="90" name="n_3mainValue【図書館】&#10;有形固定資産減価償却率">
          <a:extLst>
            <a:ext uri="{FF2B5EF4-FFF2-40B4-BE49-F238E27FC236}">
              <a16:creationId xmlns:a16="http://schemas.microsoft.com/office/drawing/2014/main" id="{0A126669-BE1C-4114-A42B-ED7A62C1ED59}"/>
            </a:ext>
          </a:extLst>
        </xdr:cNvPr>
        <xdr:cNvSpPr txBox="1"/>
      </xdr:nvSpPr>
      <xdr:spPr>
        <a:xfrm>
          <a:off x="1816744" y="642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37391</xdr:rowOff>
    </xdr:from>
    <xdr:ext cx="405111" cy="259045"/>
    <xdr:sp macro="" textlink="">
      <xdr:nvSpPr>
        <xdr:cNvPr id="91" name="n_4mainValue【図書館】&#10;有形固定資産減価償却率">
          <a:extLst>
            <a:ext uri="{FF2B5EF4-FFF2-40B4-BE49-F238E27FC236}">
              <a16:creationId xmlns:a16="http://schemas.microsoft.com/office/drawing/2014/main" id="{D5317A77-42A4-4920-8DD9-4BDC81C8E58F}"/>
            </a:ext>
          </a:extLst>
        </xdr:cNvPr>
        <xdr:cNvSpPr txBox="1"/>
      </xdr:nvSpPr>
      <xdr:spPr>
        <a:xfrm>
          <a:off x="9277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5E2250E-539F-4828-929B-EFC04ACD2C7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9088716-E713-4C3D-9B77-064B96991BA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2CF5DB1-5F84-4811-A271-2DD1796861C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DEB858E-14A9-42D9-8FA8-251539A409C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934E64D-0C88-4264-9C3C-58B101BE760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511335B-D059-4070-81CF-C0C14F16B06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4446058-2F72-4972-A429-68856FD7B2C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2BFA2CA-F136-4AD9-8A01-F1CF626143B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10FA1A2B-E709-4CC6-AD4D-97C031AD83D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10026F4-0EFA-4346-8CF0-69D5D936771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67AFF326-964A-421C-9A2C-023EEF2A7C1F}"/>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F8D81040-F49D-4CB4-BFF3-DE116088BCF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946AD289-1A64-4400-89F9-1DBACD552207}"/>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627A0185-E793-4DA8-92A4-54EEA6414F6F}"/>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BCFBA07E-AFAA-4F9B-AF12-A0880F6F136C}"/>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FBAC5028-0A0B-4EBA-BE34-A8ABEA7D7342}"/>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8C31E4EB-4A3A-4CE2-8A88-27BF9A9086D5}"/>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42A6919E-B70F-4D10-B2BD-A1B2C7269FEC}"/>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A3BB1828-E7B8-45BF-AD72-AF8C19BAF9E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D3461EAB-8924-4774-A271-4B04330AC87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C9A472BC-2487-4D83-9099-41D04AE3592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3BF41320-42F8-4A19-8239-8B9429BDAF9E}"/>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6CC39D2A-591D-4040-888A-1E7E51E169BA}"/>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A9191E63-BD42-4EF8-93FA-CACF196CCF6F}"/>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30F7FAE4-EC71-4F9E-83BD-BBE197E96554}"/>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4C453FF3-88D5-47AC-A6B8-6E3A50ECFF79}"/>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a:extLst>
            <a:ext uri="{FF2B5EF4-FFF2-40B4-BE49-F238E27FC236}">
              <a16:creationId xmlns:a16="http://schemas.microsoft.com/office/drawing/2014/main" id="{73AB4236-F18E-47F9-AAA7-918C357AB584}"/>
            </a:ext>
          </a:extLst>
        </xdr:cNvPr>
        <xdr:cNvSpPr txBox="1"/>
      </xdr:nvSpPr>
      <xdr:spPr>
        <a:xfrm>
          <a:off x="10515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4993FDF1-E508-40E9-87E9-314679B13067}"/>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3C996D44-428D-4789-A407-3B4670F76B27}"/>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83DDB12A-E22A-4482-ACD9-CD20483AD570}"/>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00116E47-15F5-49B1-8C68-C285995B816C}"/>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52832</xdr:rowOff>
    </xdr:from>
    <xdr:to>
      <xdr:col>36</xdr:col>
      <xdr:colOff>165100</xdr:colOff>
      <xdr:row>40</xdr:row>
      <xdr:rowOff>154432</xdr:rowOff>
    </xdr:to>
    <xdr:sp macro="" textlink="">
      <xdr:nvSpPr>
        <xdr:cNvPr id="123" name="フローチャート: 判断 122">
          <a:extLst>
            <a:ext uri="{FF2B5EF4-FFF2-40B4-BE49-F238E27FC236}">
              <a16:creationId xmlns:a16="http://schemas.microsoft.com/office/drawing/2014/main" id="{A42D3579-6D21-4BF8-8E13-E84A709BC683}"/>
            </a:ext>
          </a:extLst>
        </xdr:cNvPr>
        <xdr:cNvSpPr/>
      </xdr:nvSpPr>
      <xdr:spPr>
        <a:xfrm>
          <a:off x="6921500" y="691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BE198DF-7458-42CC-BC2F-254C17AA64C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F9BFFB5-0C07-46CA-9595-EFF947CB98D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9CCE841-6878-4A65-8EA3-9348651B53D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87AECFB-3DE1-4CD8-8BD1-CDB04D0CE36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8FAE30C-128E-4B7A-AF53-D555F33E97E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254</xdr:rowOff>
    </xdr:from>
    <xdr:to>
      <xdr:col>55</xdr:col>
      <xdr:colOff>50800</xdr:colOff>
      <xdr:row>39</xdr:row>
      <xdr:rowOff>101854</xdr:rowOff>
    </xdr:to>
    <xdr:sp macro="" textlink="">
      <xdr:nvSpPr>
        <xdr:cNvPr id="129" name="楕円 128">
          <a:extLst>
            <a:ext uri="{FF2B5EF4-FFF2-40B4-BE49-F238E27FC236}">
              <a16:creationId xmlns:a16="http://schemas.microsoft.com/office/drawing/2014/main" id="{5F9F5228-70D7-4347-BCC2-153BD7CA24B3}"/>
            </a:ext>
          </a:extLst>
        </xdr:cNvPr>
        <xdr:cNvSpPr/>
      </xdr:nvSpPr>
      <xdr:spPr>
        <a:xfrm>
          <a:off x="10426700" y="668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23131</xdr:rowOff>
    </xdr:from>
    <xdr:ext cx="469744" cy="259045"/>
    <xdr:sp macro="" textlink="">
      <xdr:nvSpPr>
        <xdr:cNvPr id="130" name="【図書館】&#10;一人当たり面積該当値テキスト">
          <a:extLst>
            <a:ext uri="{FF2B5EF4-FFF2-40B4-BE49-F238E27FC236}">
              <a16:creationId xmlns:a16="http://schemas.microsoft.com/office/drawing/2014/main" id="{C7115473-1922-4B4B-A057-38FBC514D40D}"/>
            </a:ext>
          </a:extLst>
        </xdr:cNvPr>
        <xdr:cNvSpPr txBox="1"/>
      </xdr:nvSpPr>
      <xdr:spPr>
        <a:xfrm>
          <a:off x="10515600" y="653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9398</xdr:rowOff>
    </xdr:from>
    <xdr:to>
      <xdr:col>50</xdr:col>
      <xdr:colOff>165100</xdr:colOff>
      <xdr:row>39</xdr:row>
      <xdr:rowOff>110998</xdr:rowOff>
    </xdr:to>
    <xdr:sp macro="" textlink="">
      <xdr:nvSpPr>
        <xdr:cNvPr id="131" name="楕円 130">
          <a:extLst>
            <a:ext uri="{FF2B5EF4-FFF2-40B4-BE49-F238E27FC236}">
              <a16:creationId xmlns:a16="http://schemas.microsoft.com/office/drawing/2014/main" id="{DBB3A170-3277-4EE7-8C26-4D90F2FE9CA2}"/>
            </a:ext>
          </a:extLst>
        </xdr:cNvPr>
        <xdr:cNvSpPr/>
      </xdr:nvSpPr>
      <xdr:spPr>
        <a:xfrm>
          <a:off x="9588500" y="66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51054</xdr:rowOff>
    </xdr:from>
    <xdr:to>
      <xdr:col>55</xdr:col>
      <xdr:colOff>0</xdr:colOff>
      <xdr:row>39</xdr:row>
      <xdr:rowOff>60198</xdr:rowOff>
    </xdr:to>
    <xdr:cxnSp macro="">
      <xdr:nvCxnSpPr>
        <xdr:cNvPr id="132" name="直線コネクタ 131">
          <a:extLst>
            <a:ext uri="{FF2B5EF4-FFF2-40B4-BE49-F238E27FC236}">
              <a16:creationId xmlns:a16="http://schemas.microsoft.com/office/drawing/2014/main" id="{7521505D-E828-4257-BDED-6FD7C683BD53}"/>
            </a:ext>
          </a:extLst>
        </xdr:cNvPr>
        <xdr:cNvCxnSpPr/>
      </xdr:nvCxnSpPr>
      <xdr:spPr>
        <a:xfrm flipV="1">
          <a:off x="9639300" y="67376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33" name="楕円 132">
          <a:extLst>
            <a:ext uri="{FF2B5EF4-FFF2-40B4-BE49-F238E27FC236}">
              <a16:creationId xmlns:a16="http://schemas.microsoft.com/office/drawing/2014/main" id="{C66C0C5D-49A3-40EF-A948-BAE54FC9B4B8}"/>
            </a:ext>
          </a:extLst>
        </xdr:cNvPr>
        <xdr:cNvSpPr/>
      </xdr:nvSpPr>
      <xdr:spPr>
        <a:xfrm>
          <a:off x="8699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60198</xdr:rowOff>
    </xdr:from>
    <xdr:to>
      <xdr:col>50</xdr:col>
      <xdr:colOff>114300</xdr:colOff>
      <xdr:row>39</xdr:row>
      <xdr:rowOff>64770</xdr:rowOff>
    </xdr:to>
    <xdr:cxnSp macro="">
      <xdr:nvCxnSpPr>
        <xdr:cNvPr id="134" name="直線コネクタ 133">
          <a:extLst>
            <a:ext uri="{FF2B5EF4-FFF2-40B4-BE49-F238E27FC236}">
              <a16:creationId xmlns:a16="http://schemas.microsoft.com/office/drawing/2014/main" id="{D83176B6-86C4-4801-B6AF-B92A3C5AE323}"/>
            </a:ext>
          </a:extLst>
        </xdr:cNvPr>
        <xdr:cNvCxnSpPr/>
      </xdr:nvCxnSpPr>
      <xdr:spPr>
        <a:xfrm flipV="1">
          <a:off x="8750300" y="67467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23114</xdr:rowOff>
    </xdr:from>
    <xdr:to>
      <xdr:col>41</xdr:col>
      <xdr:colOff>101600</xdr:colOff>
      <xdr:row>39</xdr:row>
      <xdr:rowOff>124714</xdr:rowOff>
    </xdr:to>
    <xdr:sp macro="" textlink="">
      <xdr:nvSpPr>
        <xdr:cNvPr id="135" name="楕円 134">
          <a:extLst>
            <a:ext uri="{FF2B5EF4-FFF2-40B4-BE49-F238E27FC236}">
              <a16:creationId xmlns:a16="http://schemas.microsoft.com/office/drawing/2014/main" id="{652761FA-C2D1-402A-9586-50DAE12FE899}"/>
            </a:ext>
          </a:extLst>
        </xdr:cNvPr>
        <xdr:cNvSpPr/>
      </xdr:nvSpPr>
      <xdr:spPr>
        <a:xfrm>
          <a:off x="7810500" y="67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64770</xdr:rowOff>
    </xdr:from>
    <xdr:to>
      <xdr:col>45</xdr:col>
      <xdr:colOff>177800</xdr:colOff>
      <xdr:row>39</xdr:row>
      <xdr:rowOff>73914</xdr:rowOff>
    </xdr:to>
    <xdr:cxnSp macro="">
      <xdr:nvCxnSpPr>
        <xdr:cNvPr id="136" name="直線コネクタ 135">
          <a:extLst>
            <a:ext uri="{FF2B5EF4-FFF2-40B4-BE49-F238E27FC236}">
              <a16:creationId xmlns:a16="http://schemas.microsoft.com/office/drawing/2014/main" id="{DAD64E7B-5A57-4DFA-9749-382B45FD2235}"/>
            </a:ext>
          </a:extLst>
        </xdr:cNvPr>
        <xdr:cNvCxnSpPr/>
      </xdr:nvCxnSpPr>
      <xdr:spPr>
        <a:xfrm flipV="1">
          <a:off x="7861300" y="67513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37" name="楕円 136">
          <a:extLst>
            <a:ext uri="{FF2B5EF4-FFF2-40B4-BE49-F238E27FC236}">
              <a16:creationId xmlns:a16="http://schemas.microsoft.com/office/drawing/2014/main" id="{313890AA-B680-4B71-A763-57018416ABF3}"/>
            </a:ext>
          </a:extLst>
        </xdr:cNvPr>
        <xdr:cNvSpPr/>
      </xdr:nvSpPr>
      <xdr:spPr>
        <a:xfrm>
          <a:off x="69215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73914</xdr:rowOff>
    </xdr:from>
    <xdr:to>
      <xdr:col>41</xdr:col>
      <xdr:colOff>50800</xdr:colOff>
      <xdr:row>39</xdr:row>
      <xdr:rowOff>83058</xdr:rowOff>
    </xdr:to>
    <xdr:cxnSp macro="">
      <xdr:nvCxnSpPr>
        <xdr:cNvPr id="138" name="直線コネクタ 137">
          <a:extLst>
            <a:ext uri="{FF2B5EF4-FFF2-40B4-BE49-F238E27FC236}">
              <a16:creationId xmlns:a16="http://schemas.microsoft.com/office/drawing/2014/main" id="{3BB355D7-1A00-4688-8E4F-7FA067171DCA}"/>
            </a:ext>
          </a:extLst>
        </xdr:cNvPr>
        <xdr:cNvCxnSpPr/>
      </xdr:nvCxnSpPr>
      <xdr:spPr>
        <a:xfrm flipV="1">
          <a:off x="6972300" y="67604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a:extLst>
            <a:ext uri="{FF2B5EF4-FFF2-40B4-BE49-F238E27FC236}">
              <a16:creationId xmlns:a16="http://schemas.microsoft.com/office/drawing/2014/main" id="{F03DB551-4515-4F60-BD7E-F739BBD49FE7}"/>
            </a:ext>
          </a:extLst>
        </xdr:cNvPr>
        <xdr:cNvSpPr txBox="1"/>
      </xdr:nvSpPr>
      <xdr:spPr>
        <a:xfrm>
          <a:off x="93917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a:extLst>
            <a:ext uri="{FF2B5EF4-FFF2-40B4-BE49-F238E27FC236}">
              <a16:creationId xmlns:a16="http://schemas.microsoft.com/office/drawing/2014/main" id="{A4525DE2-8627-4037-8241-9606E9A79B5C}"/>
            </a:ext>
          </a:extLst>
        </xdr:cNvPr>
        <xdr:cNvSpPr txBox="1"/>
      </xdr:nvSpPr>
      <xdr:spPr>
        <a:xfrm>
          <a:off x="8515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1" name="n_3aveValue【図書館】&#10;一人当たり面積">
          <a:extLst>
            <a:ext uri="{FF2B5EF4-FFF2-40B4-BE49-F238E27FC236}">
              <a16:creationId xmlns:a16="http://schemas.microsoft.com/office/drawing/2014/main" id="{CD47651F-2823-4140-8F2C-C8B65E499C03}"/>
            </a:ext>
          </a:extLst>
        </xdr:cNvPr>
        <xdr:cNvSpPr txBox="1"/>
      </xdr:nvSpPr>
      <xdr:spPr>
        <a:xfrm>
          <a:off x="7626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145559</xdr:rowOff>
    </xdr:from>
    <xdr:ext cx="469744" cy="259045"/>
    <xdr:sp macro="" textlink="">
      <xdr:nvSpPr>
        <xdr:cNvPr id="142" name="n_4aveValue【図書館】&#10;一人当たり面積">
          <a:extLst>
            <a:ext uri="{FF2B5EF4-FFF2-40B4-BE49-F238E27FC236}">
              <a16:creationId xmlns:a16="http://schemas.microsoft.com/office/drawing/2014/main" id="{49A9D8DF-0073-4608-A7A9-D723FC357E70}"/>
            </a:ext>
          </a:extLst>
        </xdr:cNvPr>
        <xdr:cNvSpPr txBox="1"/>
      </xdr:nvSpPr>
      <xdr:spPr>
        <a:xfrm>
          <a:off x="6737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127525</xdr:rowOff>
    </xdr:from>
    <xdr:ext cx="469744" cy="259045"/>
    <xdr:sp macro="" textlink="">
      <xdr:nvSpPr>
        <xdr:cNvPr id="143" name="n_1mainValue【図書館】&#10;一人当たり面積">
          <a:extLst>
            <a:ext uri="{FF2B5EF4-FFF2-40B4-BE49-F238E27FC236}">
              <a16:creationId xmlns:a16="http://schemas.microsoft.com/office/drawing/2014/main" id="{461AAC5C-CABE-4449-8536-D3CFBFA0323F}"/>
            </a:ext>
          </a:extLst>
        </xdr:cNvPr>
        <xdr:cNvSpPr txBox="1"/>
      </xdr:nvSpPr>
      <xdr:spPr>
        <a:xfrm>
          <a:off x="9391727"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132097</xdr:rowOff>
    </xdr:from>
    <xdr:ext cx="469744" cy="259045"/>
    <xdr:sp macro="" textlink="">
      <xdr:nvSpPr>
        <xdr:cNvPr id="144" name="n_2mainValue【図書館】&#10;一人当たり面積">
          <a:extLst>
            <a:ext uri="{FF2B5EF4-FFF2-40B4-BE49-F238E27FC236}">
              <a16:creationId xmlns:a16="http://schemas.microsoft.com/office/drawing/2014/main" id="{73927FC9-31F7-4E01-8ACB-2C1F37BA6E6A}"/>
            </a:ext>
          </a:extLst>
        </xdr:cNvPr>
        <xdr:cNvSpPr txBox="1"/>
      </xdr:nvSpPr>
      <xdr:spPr>
        <a:xfrm>
          <a:off x="8515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141241</xdr:rowOff>
    </xdr:from>
    <xdr:ext cx="469744" cy="259045"/>
    <xdr:sp macro="" textlink="">
      <xdr:nvSpPr>
        <xdr:cNvPr id="145" name="n_3mainValue【図書館】&#10;一人当たり面積">
          <a:extLst>
            <a:ext uri="{FF2B5EF4-FFF2-40B4-BE49-F238E27FC236}">
              <a16:creationId xmlns:a16="http://schemas.microsoft.com/office/drawing/2014/main" id="{1A31C3D5-028B-4D4E-8EEC-0C4CBDA098C7}"/>
            </a:ext>
          </a:extLst>
        </xdr:cNvPr>
        <xdr:cNvSpPr txBox="1"/>
      </xdr:nvSpPr>
      <xdr:spPr>
        <a:xfrm>
          <a:off x="7626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150385</xdr:rowOff>
    </xdr:from>
    <xdr:ext cx="469744" cy="259045"/>
    <xdr:sp macro="" textlink="">
      <xdr:nvSpPr>
        <xdr:cNvPr id="146" name="n_4mainValue【図書館】&#10;一人当たり面積">
          <a:extLst>
            <a:ext uri="{FF2B5EF4-FFF2-40B4-BE49-F238E27FC236}">
              <a16:creationId xmlns:a16="http://schemas.microsoft.com/office/drawing/2014/main" id="{094A46A9-7625-4C51-A3E5-4D0F1B26AFF7}"/>
            </a:ext>
          </a:extLst>
        </xdr:cNvPr>
        <xdr:cNvSpPr txBox="1"/>
      </xdr:nvSpPr>
      <xdr:spPr>
        <a:xfrm>
          <a:off x="67374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9B506B69-E967-4573-850A-65962A97F00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4CDD1214-FAF5-4E85-B11F-6ACB3650A0D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37B2B9A3-D8EC-4CB9-A7B5-AF3C9865716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ECC19D3E-F1D4-4617-B20B-AA8000F142E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8BBAA3C1-2D79-408C-8400-39ABBC03F26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2320C8B6-9E98-455D-80A6-67F1DB9DFA1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44769C90-8AF8-415B-81A3-5878884631A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9C80D12B-A98D-4935-8222-059C0DB83B6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FAA4337F-40DB-4A90-A195-B48E8686C4D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ACFABEC6-288F-478B-A9DE-C8DFC20820C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BE319EBD-A6C9-43AA-AB49-E1675275510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98DBB01D-9BA8-4B29-AC85-67EE1ED0518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D4086DCA-2EC4-4EE6-BC63-DC9E2500562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B1025A72-4684-4F0B-8453-0DD04AC1D42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16E839D8-7927-4773-B9BD-F949BD68376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B74F3402-CB1A-4CDF-9C76-83FCC5DC756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2E122A3C-C3BB-40DE-8011-8F27D20BA0F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D210061-E5D6-4E73-82D1-A9A06CA212B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DF0878BB-C948-42B7-B7B5-19937EAA4AB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C83D6D02-4DC0-4119-956A-99686B30E58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643792FB-173B-476D-BF09-0C7687EB6EF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85CA742A-2F32-4271-979E-35CA2303A67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656B233E-0A60-4EC3-B000-5D7C7D9CC4A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33276C4A-1CFE-4E7A-8B15-FCD6B7EBAB9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57DC346F-44BF-4590-851C-E85126E44649}"/>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1A926092-AF1C-46F6-8E89-D71B7D6A7F56}"/>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40BC717C-0F4E-4CA7-99E8-EE1E9F199E43}"/>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928FF5C-7BE0-4C39-A1BD-25B90DA5514A}"/>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EC111D74-FBFB-4FE3-A9C8-B762D4B3F9B7}"/>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96D9777F-63AF-4C31-9E45-45A12DC473DB}"/>
            </a:ext>
          </a:extLst>
        </xdr:cNvPr>
        <xdr:cNvSpPr txBox="1"/>
      </xdr:nvSpPr>
      <xdr:spPr>
        <a:xfrm>
          <a:off x="4673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A5816D5C-82BC-4FEC-8A7E-814572F0FC41}"/>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45305180-CF24-4FA3-B180-1EE947D338B3}"/>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BF30B409-A21D-4A88-AD50-38024930CB2D}"/>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E598784C-6AA7-40FB-905F-10AC455553E0}"/>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1" name="フローチャート: 判断 180">
          <a:extLst>
            <a:ext uri="{FF2B5EF4-FFF2-40B4-BE49-F238E27FC236}">
              <a16:creationId xmlns:a16="http://schemas.microsoft.com/office/drawing/2014/main" id="{564239AA-550B-4301-92A4-C109D8104954}"/>
            </a:ext>
          </a:extLst>
        </xdr:cNvPr>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060246D-7A31-4BF4-8829-D11F5F78741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1779031-8AB4-4AC8-B142-87933366070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5C8ADFD-D30E-4503-9ED9-824E27E83F1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A30227D-7589-442C-AC19-ECAA4605EE0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3DD8ABE-EC09-4E50-8830-8959CF08A3A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74930</xdr:rowOff>
    </xdr:from>
    <xdr:to>
      <xdr:col>24</xdr:col>
      <xdr:colOff>114300</xdr:colOff>
      <xdr:row>63</xdr:row>
      <xdr:rowOff>5080</xdr:rowOff>
    </xdr:to>
    <xdr:sp macro="" textlink="">
      <xdr:nvSpPr>
        <xdr:cNvPr id="187" name="楕円 186">
          <a:extLst>
            <a:ext uri="{FF2B5EF4-FFF2-40B4-BE49-F238E27FC236}">
              <a16:creationId xmlns:a16="http://schemas.microsoft.com/office/drawing/2014/main" id="{89D53D47-D66B-47A3-B7C7-B47859C737EE}"/>
            </a:ext>
          </a:extLst>
        </xdr:cNvPr>
        <xdr:cNvSpPr/>
      </xdr:nvSpPr>
      <xdr:spPr>
        <a:xfrm>
          <a:off x="45847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53357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893DB553-96FB-45B8-B7DF-0EF5BE46A7A7}"/>
            </a:ext>
          </a:extLst>
        </xdr:cNvPr>
        <xdr:cNvSpPr txBox="1"/>
      </xdr:nvSpPr>
      <xdr:spPr>
        <a:xfrm>
          <a:off x="4673600"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73025</xdr:rowOff>
    </xdr:from>
    <xdr:to>
      <xdr:col>20</xdr:col>
      <xdr:colOff>38100</xdr:colOff>
      <xdr:row>63</xdr:row>
      <xdr:rowOff>3175</xdr:rowOff>
    </xdr:to>
    <xdr:sp macro="" textlink="">
      <xdr:nvSpPr>
        <xdr:cNvPr id="189" name="楕円 188">
          <a:extLst>
            <a:ext uri="{FF2B5EF4-FFF2-40B4-BE49-F238E27FC236}">
              <a16:creationId xmlns:a16="http://schemas.microsoft.com/office/drawing/2014/main" id="{528832EC-73E9-4503-88A9-0A7743A97CCD}"/>
            </a:ext>
          </a:extLst>
        </xdr:cNvPr>
        <xdr:cNvSpPr/>
      </xdr:nvSpPr>
      <xdr:spPr>
        <a:xfrm>
          <a:off x="37465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123825</xdr:rowOff>
    </xdr:from>
    <xdr:to>
      <xdr:col>24</xdr:col>
      <xdr:colOff>63500</xdr:colOff>
      <xdr:row>62</xdr:row>
      <xdr:rowOff>125730</xdr:rowOff>
    </xdr:to>
    <xdr:cxnSp macro="">
      <xdr:nvCxnSpPr>
        <xdr:cNvPr id="190" name="直線コネクタ 189">
          <a:extLst>
            <a:ext uri="{FF2B5EF4-FFF2-40B4-BE49-F238E27FC236}">
              <a16:creationId xmlns:a16="http://schemas.microsoft.com/office/drawing/2014/main" id="{C1B38394-D773-4BA6-BC7A-62A028D05C0B}"/>
            </a:ext>
          </a:extLst>
        </xdr:cNvPr>
        <xdr:cNvCxnSpPr/>
      </xdr:nvCxnSpPr>
      <xdr:spPr>
        <a:xfrm>
          <a:off x="3797300" y="1075372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124460</xdr:rowOff>
    </xdr:from>
    <xdr:to>
      <xdr:col>15</xdr:col>
      <xdr:colOff>101600</xdr:colOff>
      <xdr:row>63</xdr:row>
      <xdr:rowOff>54610</xdr:rowOff>
    </xdr:to>
    <xdr:sp macro="" textlink="">
      <xdr:nvSpPr>
        <xdr:cNvPr id="191" name="楕円 190">
          <a:extLst>
            <a:ext uri="{FF2B5EF4-FFF2-40B4-BE49-F238E27FC236}">
              <a16:creationId xmlns:a16="http://schemas.microsoft.com/office/drawing/2014/main" id="{C9BCB457-AD0E-46E7-98AA-EC3E1BC6B000}"/>
            </a:ext>
          </a:extLst>
        </xdr:cNvPr>
        <xdr:cNvSpPr/>
      </xdr:nvSpPr>
      <xdr:spPr>
        <a:xfrm>
          <a:off x="2857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123825</xdr:rowOff>
    </xdr:from>
    <xdr:to>
      <xdr:col>19</xdr:col>
      <xdr:colOff>177800</xdr:colOff>
      <xdr:row>63</xdr:row>
      <xdr:rowOff>3810</xdr:rowOff>
    </xdr:to>
    <xdr:cxnSp macro="">
      <xdr:nvCxnSpPr>
        <xdr:cNvPr id="192" name="直線コネクタ 191">
          <a:extLst>
            <a:ext uri="{FF2B5EF4-FFF2-40B4-BE49-F238E27FC236}">
              <a16:creationId xmlns:a16="http://schemas.microsoft.com/office/drawing/2014/main" id="{0B37CCE4-3ACF-4834-843B-BED5F96E5ED0}"/>
            </a:ext>
          </a:extLst>
        </xdr:cNvPr>
        <xdr:cNvCxnSpPr/>
      </xdr:nvCxnSpPr>
      <xdr:spPr>
        <a:xfrm flipV="1">
          <a:off x="2908300" y="107537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128270</xdr:rowOff>
    </xdr:from>
    <xdr:to>
      <xdr:col>10</xdr:col>
      <xdr:colOff>165100</xdr:colOff>
      <xdr:row>63</xdr:row>
      <xdr:rowOff>58420</xdr:rowOff>
    </xdr:to>
    <xdr:sp macro="" textlink="">
      <xdr:nvSpPr>
        <xdr:cNvPr id="193" name="楕円 192">
          <a:extLst>
            <a:ext uri="{FF2B5EF4-FFF2-40B4-BE49-F238E27FC236}">
              <a16:creationId xmlns:a16="http://schemas.microsoft.com/office/drawing/2014/main" id="{853DA102-4607-4678-BA65-8156B05DF1FC}"/>
            </a:ext>
          </a:extLst>
        </xdr:cNvPr>
        <xdr:cNvSpPr/>
      </xdr:nvSpPr>
      <xdr:spPr>
        <a:xfrm>
          <a:off x="1968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3810</xdr:rowOff>
    </xdr:from>
    <xdr:to>
      <xdr:col>15</xdr:col>
      <xdr:colOff>50800</xdr:colOff>
      <xdr:row>63</xdr:row>
      <xdr:rowOff>7620</xdr:rowOff>
    </xdr:to>
    <xdr:cxnSp macro="">
      <xdr:nvCxnSpPr>
        <xdr:cNvPr id="194" name="直線コネクタ 193">
          <a:extLst>
            <a:ext uri="{FF2B5EF4-FFF2-40B4-BE49-F238E27FC236}">
              <a16:creationId xmlns:a16="http://schemas.microsoft.com/office/drawing/2014/main" id="{69A233F6-EC78-4CEE-941A-67F5DB253FD7}"/>
            </a:ext>
          </a:extLst>
        </xdr:cNvPr>
        <xdr:cNvCxnSpPr/>
      </xdr:nvCxnSpPr>
      <xdr:spPr>
        <a:xfrm flipV="1">
          <a:off x="2019300" y="108051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19685</xdr:rowOff>
    </xdr:from>
    <xdr:to>
      <xdr:col>6</xdr:col>
      <xdr:colOff>38100</xdr:colOff>
      <xdr:row>63</xdr:row>
      <xdr:rowOff>121285</xdr:rowOff>
    </xdr:to>
    <xdr:sp macro="" textlink="">
      <xdr:nvSpPr>
        <xdr:cNvPr id="195" name="楕円 194">
          <a:extLst>
            <a:ext uri="{FF2B5EF4-FFF2-40B4-BE49-F238E27FC236}">
              <a16:creationId xmlns:a16="http://schemas.microsoft.com/office/drawing/2014/main" id="{E550335C-AFFB-4CBD-A4F8-07C68D83FE41}"/>
            </a:ext>
          </a:extLst>
        </xdr:cNvPr>
        <xdr:cNvSpPr/>
      </xdr:nvSpPr>
      <xdr:spPr>
        <a:xfrm>
          <a:off x="1079500" y="108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7620</xdr:rowOff>
    </xdr:from>
    <xdr:to>
      <xdr:col>10</xdr:col>
      <xdr:colOff>114300</xdr:colOff>
      <xdr:row>63</xdr:row>
      <xdr:rowOff>70485</xdr:rowOff>
    </xdr:to>
    <xdr:cxnSp macro="">
      <xdr:nvCxnSpPr>
        <xdr:cNvPr id="196" name="直線コネクタ 195">
          <a:extLst>
            <a:ext uri="{FF2B5EF4-FFF2-40B4-BE49-F238E27FC236}">
              <a16:creationId xmlns:a16="http://schemas.microsoft.com/office/drawing/2014/main" id="{4F15B1CE-D8AD-4B1B-80EE-E9ADC946F17D}"/>
            </a:ext>
          </a:extLst>
        </xdr:cNvPr>
        <xdr:cNvCxnSpPr/>
      </xdr:nvCxnSpPr>
      <xdr:spPr>
        <a:xfrm flipV="1">
          <a:off x="1130300" y="1080897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3DBCA239-F110-4B68-8143-59FCE7C2F6B9}"/>
            </a:ext>
          </a:extLst>
        </xdr:cNvPr>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77F80ECF-C10D-46D4-994E-4D58E3D93DA7}"/>
            </a:ext>
          </a:extLst>
        </xdr:cNvPr>
        <xdr:cNvSpPr txBox="1"/>
      </xdr:nvSpPr>
      <xdr:spPr>
        <a:xfrm>
          <a:off x="2705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a:extLst>
            <a:ext uri="{FF2B5EF4-FFF2-40B4-BE49-F238E27FC236}">
              <a16:creationId xmlns:a16="http://schemas.microsoft.com/office/drawing/2014/main" id="{C222FB4E-E6A0-4BE9-A5D9-C919DAE3D84A}"/>
            </a:ext>
          </a:extLst>
        </xdr:cNvPr>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200" name="n_4aveValue【体育館・プール】&#10;有形固定資産減価償却率">
          <a:extLst>
            <a:ext uri="{FF2B5EF4-FFF2-40B4-BE49-F238E27FC236}">
              <a16:creationId xmlns:a16="http://schemas.microsoft.com/office/drawing/2014/main" id="{D58CA7E1-2914-4CA8-90F8-B792D494A770}"/>
            </a:ext>
          </a:extLst>
        </xdr:cNvPr>
        <xdr:cNvSpPr txBox="1"/>
      </xdr:nvSpPr>
      <xdr:spPr>
        <a:xfrm>
          <a:off x="927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165752</xdr:rowOff>
    </xdr:from>
    <xdr:ext cx="405111" cy="259045"/>
    <xdr:sp macro="" textlink="">
      <xdr:nvSpPr>
        <xdr:cNvPr id="201" name="n_1mainValue【体育館・プール】&#10;有形固定資産減価償却率">
          <a:extLst>
            <a:ext uri="{FF2B5EF4-FFF2-40B4-BE49-F238E27FC236}">
              <a16:creationId xmlns:a16="http://schemas.microsoft.com/office/drawing/2014/main" id="{68A485E4-7A2C-4959-952C-15FF7A8428C1}"/>
            </a:ext>
          </a:extLst>
        </xdr:cNvPr>
        <xdr:cNvSpPr txBox="1"/>
      </xdr:nvSpPr>
      <xdr:spPr>
        <a:xfrm>
          <a:off x="3582044" y="1079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45737</xdr:rowOff>
    </xdr:from>
    <xdr:ext cx="405111" cy="259045"/>
    <xdr:sp macro="" textlink="">
      <xdr:nvSpPr>
        <xdr:cNvPr id="202" name="n_2mainValue【体育館・プール】&#10;有形固定資産減価償却率">
          <a:extLst>
            <a:ext uri="{FF2B5EF4-FFF2-40B4-BE49-F238E27FC236}">
              <a16:creationId xmlns:a16="http://schemas.microsoft.com/office/drawing/2014/main" id="{5E59BDDF-7294-4150-B29B-5BA49FCF3AE7}"/>
            </a:ext>
          </a:extLst>
        </xdr:cNvPr>
        <xdr:cNvSpPr txBox="1"/>
      </xdr:nvSpPr>
      <xdr:spPr>
        <a:xfrm>
          <a:off x="2705744"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49547</xdr:rowOff>
    </xdr:from>
    <xdr:ext cx="405111" cy="259045"/>
    <xdr:sp macro="" textlink="">
      <xdr:nvSpPr>
        <xdr:cNvPr id="203" name="n_3mainValue【体育館・プール】&#10;有形固定資産減価償却率">
          <a:extLst>
            <a:ext uri="{FF2B5EF4-FFF2-40B4-BE49-F238E27FC236}">
              <a16:creationId xmlns:a16="http://schemas.microsoft.com/office/drawing/2014/main" id="{57FD8347-6BAA-4FCC-AA69-CAD68E4886CF}"/>
            </a:ext>
          </a:extLst>
        </xdr:cNvPr>
        <xdr:cNvSpPr txBox="1"/>
      </xdr:nvSpPr>
      <xdr:spPr>
        <a:xfrm>
          <a:off x="1816744"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112412</xdr:rowOff>
    </xdr:from>
    <xdr:ext cx="405111" cy="259045"/>
    <xdr:sp macro="" textlink="">
      <xdr:nvSpPr>
        <xdr:cNvPr id="204" name="n_4mainValue【体育館・プール】&#10;有形固定資産減価償却率">
          <a:extLst>
            <a:ext uri="{FF2B5EF4-FFF2-40B4-BE49-F238E27FC236}">
              <a16:creationId xmlns:a16="http://schemas.microsoft.com/office/drawing/2014/main" id="{07354F2A-0CD3-4A8B-BC43-6625A1C2E29B}"/>
            </a:ext>
          </a:extLst>
        </xdr:cNvPr>
        <xdr:cNvSpPr txBox="1"/>
      </xdr:nvSpPr>
      <xdr:spPr>
        <a:xfrm>
          <a:off x="927744" y="1091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A824AB52-8B47-460E-BD98-6EE0F90D8F1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1804974-D3B1-4E7A-A4BD-88141EE6067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1A70FCF1-21A9-4AC8-B1FE-4F1B7816390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314FFE4-3D00-4901-895E-BC064310164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71540B36-42F6-4BD4-B4BA-8B3EC7637E4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5F3FF1A-3164-4566-AFAB-007A5ACFC43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FC6C2428-C337-49C5-AF45-3DAA3256BDC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674F47F7-6EEA-4A0F-81D9-07EC204291A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A173F04-370D-4255-AC8D-F960C7BCDE5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E61BC89-1F87-4CF1-9A8B-8B27ECCE61E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1443BB51-4A0B-4985-94A7-DDB2695867C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1217D4A7-F775-4BA1-AA35-8A4CB0C8B2E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59B80AB0-0E9E-4B5A-922B-3760C20C466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376C3595-C501-4E78-B42D-5E3C2795D66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B0564A49-C608-41E6-BC4E-78EB5CEC924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CB889307-69C9-4723-8718-D2C68624A2E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79FC656C-F474-407C-A046-117E2B57030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6EE1E74A-4891-4499-B9EB-5090433F86E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F3DB865A-469C-4291-A124-0D5AC81F6C8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3A7CA33-EE78-4DAC-870E-0316400848D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4D689F70-AFF1-4E68-BA73-50E2BC2821F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E797CD4F-86D2-4653-AF61-A75C108052B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DD5A9729-86D2-4A17-A543-C8EB8EA8579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07E791BC-D0A8-41A4-9C8A-ED29B48104C7}"/>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A039D621-0A16-416B-8150-03FF061D7371}"/>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EDC254C7-6AAE-49E7-A51B-F1CA39E50C0A}"/>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BC43C19B-0810-4AC9-A130-C58AA5FD1618}"/>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024863C9-BB36-4146-93F0-6AB6B39042FD}"/>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a:extLst>
            <a:ext uri="{FF2B5EF4-FFF2-40B4-BE49-F238E27FC236}">
              <a16:creationId xmlns:a16="http://schemas.microsoft.com/office/drawing/2014/main" id="{2144FA3D-39A4-4AD1-B649-55692652426C}"/>
            </a:ext>
          </a:extLst>
        </xdr:cNvPr>
        <xdr:cNvSpPr txBox="1"/>
      </xdr:nvSpPr>
      <xdr:spPr>
        <a:xfrm>
          <a:off x="10515600" y="1081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13AB046B-EF0C-43B7-9F0E-7A0603AD7B1A}"/>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6AE72C62-B1AE-469E-94E2-7F7B45A2B12F}"/>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0991F9DD-34A2-42EA-A204-5DF8F2FE8AB8}"/>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C71CFBA4-6DAF-46E7-A493-C4032EB8BD3B}"/>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97790</xdr:rowOff>
    </xdr:from>
    <xdr:to>
      <xdr:col>36</xdr:col>
      <xdr:colOff>165100</xdr:colOff>
      <xdr:row>64</xdr:row>
      <xdr:rowOff>27940</xdr:rowOff>
    </xdr:to>
    <xdr:sp macro="" textlink="">
      <xdr:nvSpPr>
        <xdr:cNvPr id="238" name="フローチャート: 判断 237">
          <a:extLst>
            <a:ext uri="{FF2B5EF4-FFF2-40B4-BE49-F238E27FC236}">
              <a16:creationId xmlns:a16="http://schemas.microsoft.com/office/drawing/2014/main" id="{0930C162-6D78-4BA8-B84F-88BFA309E13C}"/>
            </a:ext>
          </a:extLst>
        </xdr:cNvPr>
        <xdr:cNvSpPr/>
      </xdr:nvSpPr>
      <xdr:spPr>
        <a:xfrm>
          <a:off x="6921500" y="1089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EA67C05-0855-4AFD-9DF2-35D65D693B0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9037175-514B-4470-8535-798F1BB5DC9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B163421-18F1-414F-8222-9EA203F7EA4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F06CBBC-D845-454C-A462-04B0A9E37FF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1131E29-7A1E-4BA6-834F-9EC67D8BE0D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12065</xdr:rowOff>
    </xdr:from>
    <xdr:to>
      <xdr:col>55</xdr:col>
      <xdr:colOff>50800</xdr:colOff>
      <xdr:row>63</xdr:row>
      <xdr:rowOff>113665</xdr:rowOff>
    </xdr:to>
    <xdr:sp macro="" textlink="">
      <xdr:nvSpPr>
        <xdr:cNvPr id="244" name="楕円 243">
          <a:extLst>
            <a:ext uri="{FF2B5EF4-FFF2-40B4-BE49-F238E27FC236}">
              <a16:creationId xmlns:a16="http://schemas.microsoft.com/office/drawing/2014/main" id="{C9AB0DFE-9ECB-47D5-9C50-74BA73377BDC}"/>
            </a:ext>
          </a:extLst>
        </xdr:cNvPr>
        <xdr:cNvSpPr/>
      </xdr:nvSpPr>
      <xdr:spPr>
        <a:xfrm>
          <a:off x="10426700" y="1081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34942</xdr:rowOff>
    </xdr:from>
    <xdr:ext cx="469744" cy="259045"/>
    <xdr:sp macro="" textlink="">
      <xdr:nvSpPr>
        <xdr:cNvPr id="245" name="【体育館・プール】&#10;一人当たり面積該当値テキスト">
          <a:extLst>
            <a:ext uri="{FF2B5EF4-FFF2-40B4-BE49-F238E27FC236}">
              <a16:creationId xmlns:a16="http://schemas.microsoft.com/office/drawing/2014/main" id="{A684892C-F140-49D8-9079-EB3DCEEF84AF}"/>
            </a:ext>
          </a:extLst>
        </xdr:cNvPr>
        <xdr:cNvSpPr txBox="1"/>
      </xdr:nvSpPr>
      <xdr:spPr>
        <a:xfrm>
          <a:off x="10515600" y="1066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16256</xdr:rowOff>
    </xdr:from>
    <xdr:to>
      <xdr:col>50</xdr:col>
      <xdr:colOff>165100</xdr:colOff>
      <xdr:row>63</xdr:row>
      <xdr:rowOff>117856</xdr:rowOff>
    </xdr:to>
    <xdr:sp macro="" textlink="">
      <xdr:nvSpPr>
        <xdr:cNvPr id="246" name="楕円 245">
          <a:extLst>
            <a:ext uri="{FF2B5EF4-FFF2-40B4-BE49-F238E27FC236}">
              <a16:creationId xmlns:a16="http://schemas.microsoft.com/office/drawing/2014/main" id="{62E6D757-8E00-414B-91F7-E7621915A46A}"/>
            </a:ext>
          </a:extLst>
        </xdr:cNvPr>
        <xdr:cNvSpPr/>
      </xdr:nvSpPr>
      <xdr:spPr>
        <a:xfrm>
          <a:off x="9588500" y="108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62865</xdr:rowOff>
    </xdr:from>
    <xdr:to>
      <xdr:col>55</xdr:col>
      <xdr:colOff>0</xdr:colOff>
      <xdr:row>63</xdr:row>
      <xdr:rowOff>67056</xdr:rowOff>
    </xdr:to>
    <xdr:cxnSp macro="">
      <xdr:nvCxnSpPr>
        <xdr:cNvPr id="247" name="直線コネクタ 246">
          <a:extLst>
            <a:ext uri="{FF2B5EF4-FFF2-40B4-BE49-F238E27FC236}">
              <a16:creationId xmlns:a16="http://schemas.microsoft.com/office/drawing/2014/main" id="{9C743914-AD9A-47C7-A238-E119A8436F77}"/>
            </a:ext>
          </a:extLst>
        </xdr:cNvPr>
        <xdr:cNvCxnSpPr/>
      </xdr:nvCxnSpPr>
      <xdr:spPr>
        <a:xfrm flipV="1">
          <a:off x="9639300" y="10864215"/>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19685</xdr:rowOff>
    </xdr:from>
    <xdr:to>
      <xdr:col>46</xdr:col>
      <xdr:colOff>38100</xdr:colOff>
      <xdr:row>63</xdr:row>
      <xdr:rowOff>121285</xdr:rowOff>
    </xdr:to>
    <xdr:sp macro="" textlink="">
      <xdr:nvSpPr>
        <xdr:cNvPr id="248" name="楕円 247">
          <a:extLst>
            <a:ext uri="{FF2B5EF4-FFF2-40B4-BE49-F238E27FC236}">
              <a16:creationId xmlns:a16="http://schemas.microsoft.com/office/drawing/2014/main" id="{D04A4A2C-8A79-4169-BD0D-003C76584947}"/>
            </a:ext>
          </a:extLst>
        </xdr:cNvPr>
        <xdr:cNvSpPr/>
      </xdr:nvSpPr>
      <xdr:spPr>
        <a:xfrm>
          <a:off x="8699500" y="108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67056</xdr:rowOff>
    </xdr:from>
    <xdr:to>
      <xdr:col>50</xdr:col>
      <xdr:colOff>114300</xdr:colOff>
      <xdr:row>63</xdr:row>
      <xdr:rowOff>70485</xdr:rowOff>
    </xdr:to>
    <xdr:cxnSp macro="">
      <xdr:nvCxnSpPr>
        <xdr:cNvPr id="249" name="直線コネクタ 248">
          <a:extLst>
            <a:ext uri="{FF2B5EF4-FFF2-40B4-BE49-F238E27FC236}">
              <a16:creationId xmlns:a16="http://schemas.microsoft.com/office/drawing/2014/main" id="{07831EA1-2DDA-456D-A865-52E297A40783}"/>
            </a:ext>
          </a:extLst>
        </xdr:cNvPr>
        <xdr:cNvCxnSpPr/>
      </xdr:nvCxnSpPr>
      <xdr:spPr>
        <a:xfrm flipV="1">
          <a:off x="8750300" y="1086840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30734</xdr:rowOff>
    </xdr:from>
    <xdr:to>
      <xdr:col>41</xdr:col>
      <xdr:colOff>101600</xdr:colOff>
      <xdr:row>63</xdr:row>
      <xdr:rowOff>132334</xdr:rowOff>
    </xdr:to>
    <xdr:sp macro="" textlink="">
      <xdr:nvSpPr>
        <xdr:cNvPr id="250" name="楕円 249">
          <a:extLst>
            <a:ext uri="{FF2B5EF4-FFF2-40B4-BE49-F238E27FC236}">
              <a16:creationId xmlns:a16="http://schemas.microsoft.com/office/drawing/2014/main" id="{6971AA58-75BE-4D46-AF1B-F261543AE8E1}"/>
            </a:ext>
          </a:extLst>
        </xdr:cNvPr>
        <xdr:cNvSpPr/>
      </xdr:nvSpPr>
      <xdr:spPr>
        <a:xfrm>
          <a:off x="7810500" y="1083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70485</xdr:rowOff>
    </xdr:from>
    <xdr:to>
      <xdr:col>45</xdr:col>
      <xdr:colOff>177800</xdr:colOff>
      <xdr:row>63</xdr:row>
      <xdr:rowOff>81534</xdr:rowOff>
    </xdr:to>
    <xdr:cxnSp macro="">
      <xdr:nvCxnSpPr>
        <xdr:cNvPr id="251" name="直線コネクタ 250">
          <a:extLst>
            <a:ext uri="{FF2B5EF4-FFF2-40B4-BE49-F238E27FC236}">
              <a16:creationId xmlns:a16="http://schemas.microsoft.com/office/drawing/2014/main" id="{AB3136FA-DB0D-4EB2-BE8B-7C87E8A56196}"/>
            </a:ext>
          </a:extLst>
        </xdr:cNvPr>
        <xdr:cNvCxnSpPr/>
      </xdr:nvCxnSpPr>
      <xdr:spPr>
        <a:xfrm flipV="1">
          <a:off x="7861300" y="10871835"/>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18161</xdr:rowOff>
    </xdr:from>
    <xdr:to>
      <xdr:col>36</xdr:col>
      <xdr:colOff>165100</xdr:colOff>
      <xdr:row>63</xdr:row>
      <xdr:rowOff>119761</xdr:rowOff>
    </xdr:to>
    <xdr:sp macro="" textlink="">
      <xdr:nvSpPr>
        <xdr:cNvPr id="252" name="楕円 251">
          <a:extLst>
            <a:ext uri="{FF2B5EF4-FFF2-40B4-BE49-F238E27FC236}">
              <a16:creationId xmlns:a16="http://schemas.microsoft.com/office/drawing/2014/main" id="{14BC3724-2FB2-4186-AC01-F19E13B27142}"/>
            </a:ext>
          </a:extLst>
        </xdr:cNvPr>
        <xdr:cNvSpPr/>
      </xdr:nvSpPr>
      <xdr:spPr>
        <a:xfrm>
          <a:off x="6921500" y="1081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68961</xdr:rowOff>
    </xdr:from>
    <xdr:to>
      <xdr:col>41</xdr:col>
      <xdr:colOff>50800</xdr:colOff>
      <xdr:row>63</xdr:row>
      <xdr:rowOff>81534</xdr:rowOff>
    </xdr:to>
    <xdr:cxnSp macro="">
      <xdr:nvCxnSpPr>
        <xdr:cNvPr id="253" name="直線コネクタ 252">
          <a:extLst>
            <a:ext uri="{FF2B5EF4-FFF2-40B4-BE49-F238E27FC236}">
              <a16:creationId xmlns:a16="http://schemas.microsoft.com/office/drawing/2014/main" id="{9B2A91FC-ADB4-4BEC-8C76-DC82CF531932}"/>
            </a:ext>
          </a:extLst>
        </xdr:cNvPr>
        <xdr:cNvCxnSpPr/>
      </xdr:nvCxnSpPr>
      <xdr:spPr>
        <a:xfrm>
          <a:off x="6972300" y="10870311"/>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a:extLst>
            <a:ext uri="{FF2B5EF4-FFF2-40B4-BE49-F238E27FC236}">
              <a16:creationId xmlns:a16="http://schemas.microsoft.com/office/drawing/2014/main" id="{785F9E69-5F80-4498-B73A-8C35A270E421}"/>
            </a:ext>
          </a:extLst>
        </xdr:cNvPr>
        <xdr:cNvSpPr txBox="1"/>
      </xdr:nvSpPr>
      <xdr:spPr>
        <a:xfrm>
          <a:off x="9391727" y="1093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a:extLst>
            <a:ext uri="{FF2B5EF4-FFF2-40B4-BE49-F238E27FC236}">
              <a16:creationId xmlns:a16="http://schemas.microsoft.com/office/drawing/2014/main" id="{CD3EF93A-3B77-4C32-BC10-893F786FCC1C}"/>
            </a:ext>
          </a:extLst>
        </xdr:cNvPr>
        <xdr:cNvSpPr txBox="1"/>
      </xdr:nvSpPr>
      <xdr:spPr>
        <a:xfrm>
          <a:off x="8515427"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a:extLst>
            <a:ext uri="{FF2B5EF4-FFF2-40B4-BE49-F238E27FC236}">
              <a16:creationId xmlns:a16="http://schemas.microsoft.com/office/drawing/2014/main" id="{17E660C1-DADF-4F45-80D1-B9110146C0CE}"/>
            </a:ext>
          </a:extLst>
        </xdr:cNvPr>
        <xdr:cNvSpPr txBox="1"/>
      </xdr:nvSpPr>
      <xdr:spPr>
        <a:xfrm>
          <a:off x="7626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19067</xdr:rowOff>
    </xdr:from>
    <xdr:ext cx="469744" cy="259045"/>
    <xdr:sp macro="" textlink="">
      <xdr:nvSpPr>
        <xdr:cNvPr id="257" name="n_4aveValue【体育館・プール】&#10;一人当たり面積">
          <a:extLst>
            <a:ext uri="{FF2B5EF4-FFF2-40B4-BE49-F238E27FC236}">
              <a16:creationId xmlns:a16="http://schemas.microsoft.com/office/drawing/2014/main" id="{9D82F2C4-C34D-401A-9605-DEA5E37AF039}"/>
            </a:ext>
          </a:extLst>
        </xdr:cNvPr>
        <xdr:cNvSpPr txBox="1"/>
      </xdr:nvSpPr>
      <xdr:spPr>
        <a:xfrm>
          <a:off x="67374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134383</xdr:rowOff>
    </xdr:from>
    <xdr:ext cx="469744" cy="259045"/>
    <xdr:sp macro="" textlink="">
      <xdr:nvSpPr>
        <xdr:cNvPr id="258" name="n_1mainValue【体育館・プール】&#10;一人当たり面積">
          <a:extLst>
            <a:ext uri="{FF2B5EF4-FFF2-40B4-BE49-F238E27FC236}">
              <a16:creationId xmlns:a16="http://schemas.microsoft.com/office/drawing/2014/main" id="{03AC419E-34F1-4E76-BAF5-A7AEF9EDE513}"/>
            </a:ext>
          </a:extLst>
        </xdr:cNvPr>
        <xdr:cNvSpPr txBox="1"/>
      </xdr:nvSpPr>
      <xdr:spPr>
        <a:xfrm>
          <a:off x="9391727" y="1059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137812</xdr:rowOff>
    </xdr:from>
    <xdr:ext cx="469744" cy="259045"/>
    <xdr:sp macro="" textlink="">
      <xdr:nvSpPr>
        <xdr:cNvPr id="259" name="n_2mainValue【体育館・プール】&#10;一人当たり面積">
          <a:extLst>
            <a:ext uri="{FF2B5EF4-FFF2-40B4-BE49-F238E27FC236}">
              <a16:creationId xmlns:a16="http://schemas.microsoft.com/office/drawing/2014/main" id="{30EC0C20-AF29-40DF-BC13-6A5EE8533EC4}"/>
            </a:ext>
          </a:extLst>
        </xdr:cNvPr>
        <xdr:cNvSpPr txBox="1"/>
      </xdr:nvSpPr>
      <xdr:spPr>
        <a:xfrm>
          <a:off x="8515427" y="1059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148861</xdr:rowOff>
    </xdr:from>
    <xdr:ext cx="469744" cy="259045"/>
    <xdr:sp macro="" textlink="">
      <xdr:nvSpPr>
        <xdr:cNvPr id="260" name="n_3mainValue【体育館・プール】&#10;一人当たり面積">
          <a:extLst>
            <a:ext uri="{FF2B5EF4-FFF2-40B4-BE49-F238E27FC236}">
              <a16:creationId xmlns:a16="http://schemas.microsoft.com/office/drawing/2014/main" id="{8A3F141E-E5AB-432F-AD53-1CCF2C14C7C2}"/>
            </a:ext>
          </a:extLst>
        </xdr:cNvPr>
        <xdr:cNvSpPr txBox="1"/>
      </xdr:nvSpPr>
      <xdr:spPr>
        <a:xfrm>
          <a:off x="7626427" y="10607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136288</xdr:rowOff>
    </xdr:from>
    <xdr:ext cx="469744" cy="259045"/>
    <xdr:sp macro="" textlink="">
      <xdr:nvSpPr>
        <xdr:cNvPr id="261" name="n_4mainValue【体育館・プール】&#10;一人当たり面積">
          <a:extLst>
            <a:ext uri="{FF2B5EF4-FFF2-40B4-BE49-F238E27FC236}">
              <a16:creationId xmlns:a16="http://schemas.microsoft.com/office/drawing/2014/main" id="{3CEA650A-661B-43DA-A413-D8C41B21A29A}"/>
            </a:ext>
          </a:extLst>
        </xdr:cNvPr>
        <xdr:cNvSpPr txBox="1"/>
      </xdr:nvSpPr>
      <xdr:spPr>
        <a:xfrm>
          <a:off x="6737427" y="1059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D345E11F-4D2F-427A-909B-25DC7B37627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697C898A-DCDC-41F5-A272-5528B096C52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BB5B6EA3-86A4-4CC6-8386-60EA07F3BDD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7E3FC07D-CB4D-46C7-B833-53E7BC1568E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ED22843-9580-4E27-B267-06181BDC30B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21C5189C-D6EC-4457-A6A3-A2A2C81778C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27E52FA9-C9FF-4777-A373-447BD35E375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149BB4E9-88FD-4F10-A5B7-A91F9AE3174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B88E6995-A96C-48DD-94C8-F458B037276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85EDFD8E-477F-41C2-8985-8EBB4D67D2B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2D99957B-B411-435C-9869-2C37A59213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CE0104D4-1E8C-47DA-BCAC-8A31CD0850D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31FE1F8E-CAF5-457E-88BC-9B4ADEEA5D0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56EC41B4-3160-465C-BD75-71D7FCA7F68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A8D30BC1-7CEA-4535-9352-1779CAEDDCC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519DEE14-5881-48A1-B032-A43CFF7B27C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465B3B42-6309-47EF-8CB6-A0EA7120104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20A55793-5E71-4807-8347-0A7129F5AD9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4CAC0B9F-D44C-4F8E-82D8-72BF13FDF49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8B4ABB04-4A66-44A8-8B48-269013F9AF6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1A27DB5F-9785-48EC-86E6-14E1C580D88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6776EAB0-A1DD-4B65-9127-8F1B0AD1955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BAD7A7BC-EFCF-48C2-8C0D-3F94FAB3753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3EA7ACAE-CF38-441F-B97D-59167346C84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21C7F01B-E737-4C59-B11B-E1CACDB7E4C1}"/>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5E3A3BA2-ABCB-4E64-B529-7631513AC8F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CE012AE5-FB77-453A-AA9D-7C5983E12AF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B64FE040-F163-44B2-8B8A-75364D604704}"/>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824B8FAB-23AA-4937-92B5-F4FCB698FDED}"/>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133366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A5702479-FB26-41B3-B374-70B391D5AFE1}"/>
            </a:ext>
          </a:extLst>
        </xdr:cNvPr>
        <xdr:cNvSpPr txBox="1"/>
      </xdr:nvSpPr>
      <xdr:spPr>
        <a:xfrm>
          <a:off x="4673600" y="14020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B7371403-F3DD-49D6-9F44-32B0FB9F1C0B}"/>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799A6788-83CE-4048-A389-46F7262B913E}"/>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9883E92D-2DB3-4033-A407-DF8C9F2A8CC6}"/>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96779751-8D53-4A00-839D-ECE5313EB1EC}"/>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48261</xdr:rowOff>
    </xdr:from>
    <xdr:to>
      <xdr:col>6</xdr:col>
      <xdr:colOff>38100</xdr:colOff>
      <xdr:row>81</xdr:row>
      <xdr:rowOff>149861</xdr:rowOff>
    </xdr:to>
    <xdr:sp macro="" textlink="">
      <xdr:nvSpPr>
        <xdr:cNvPr id="296" name="フローチャート: 判断 295">
          <a:extLst>
            <a:ext uri="{FF2B5EF4-FFF2-40B4-BE49-F238E27FC236}">
              <a16:creationId xmlns:a16="http://schemas.microsoft.com/office/drawing/2014/main" id="{C1179B54-AFEB-4ECC-9DA4-C25C01F649A5}"/>
            </a:ext>
          </a:extLst>
        </xdr:cNvPr>
        <xdr:cNvSpPr/>
      </xdr:nvSpPr>
      <xdr:spPr>
        <a:xfrm>
          <a:off x="1079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E4D9C4B-55E7-47F7-BFAE-50A47D8A442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9E1C36F-F6AC-48FD-A60E-F625A6A370C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EEB4DB7-1F09-44E0-93C3-067D111F684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3A734CC-D1E3-42CF-8C21-4F49271C859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272DA65-5030-4A4B-AAA6-65963B41B84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50164</xdr:rowOff>
    </xdr:from>
    <xdr:to>
      <xdr:col>24</xdr:col>
      <xdr:colOff>114300</xdr:colOff>
      <xdr:row>79</xdr:row>
      <xdr:rowOff>151764</xdr:rowOff>
    </xdr:to>
    <xdr:sp macro="" textlink="">
      <xdr:nvSpPr>
        <xdr:cNvPr id="302" name="楕円 301">
          <a:extLst>
            <a:ext uri="{FF2B5EF4-FFF2-40B4-BE49-F238E27FC236}">
              <a16:creationId xmlns:a16="http://schemas.microsoft.com/office/drawing/2014/main" id="{929C27C0-0FD9-49CD-B27F-9F7D6A04487B}"/>
            </a:ext>
          </a:extLst>
        </xdr:cNvPr>
        <xdr:cNvSpPr/>
      </xdr:nvSpPr>
      <xdr:spPr>
        <a:xfrm>
          <a:off x="4584700" y="135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73041</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72D4910-75BC-4CAE-B5E4-D40A36F6E28C}"/>
            </a:ext>
          </a:extLst>
        </xdr:cNvPr>
        <xdr:cNvSpPr txBox="1"/>
      </xdr:nvSpPr>
      <xdr:spPr>
        <a:xfrm>
          <a:off x="4673600" y="134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13970</xdr:rowOff>
    </xdr:from>
    <xdr:to>
      <xdr:col>20</xdr:col>
      <xdr:colOff>38100</xdr:colOff>
      <xdr:row>79</xdr:row>
      <xdr:rowOff>115570</xdr:rowOff>
    </xdr:to>
    <xdr:sp macro="" textlink="">
      <xdr:nvSpPr>
        <xdr:cNvPr id="304" name="楕円 303">
          <a:extLst>
            <a:ext uri="{FF2B5EF4-FFF2-40B4-BE49-F238E27FC236}">
              <a16:creationId xmlns:a16="http://schemas.microsoft.com/office/drawing/2014/main" id="{94778BC9-2A0C-441A-AC79-34251AFAB7AE}"/>
            </a:ext>
          </a:extLst>
        </xdr:cNvPr>
        <xdr:cNvSpPr/>
      </xdr:nvSpPr>
      <xdr:spPr>
        <a:xfrm>
          <a:off x="3746500" y="1355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64770</xdr:rowOff>
    </xdr:from>
    <xdr:to>
      <xdr:col>24</xdr:col>
      <xdr:colOff>63500</xdr:colOff>
      <xdr:row>79</xdr:row>
      <xdr:rowOff>100964</xdr:rowOff>
    </xdr:to>
    <xdr:cxnSp macro="">
      <xdr:nvCxnSpPr>
        <xdr:cNvPr id="305" name="直線コネクタ 304">
          <a:extLst>
            <a:ext uri="{FF2B5EF4-FFF2-40B4-BE49-F238E27FC236}">
              <a16:creationId xmlns:a16="http://schemas.microsoft.com/office/drawing/2014/main" id="{3369EDE6-42E9-4F56-ADDB-6231EFF7DEC8}"/>
            </a:ext>
          </a:extLst>
        </xdr:cNvPr>
        <xdr:cNvCxnSpPr/>
      </xdr:nvCxnSpPr>
      <xdr:spPr>
        <a:xfrm>
          <a:off x="3797300" y="13609320"/>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122555</xdr:rowOff>
    </xdr:from>
    <xdr:to>
      <xdr:col>15</xdr:col>
      <xdr:colOff>101600</xdr:colOff>
      <xdr:row>79</xdr:row>
      <xdr:rowOff>52705</xdr:rowOff>
    </xdr:to>
    <xdr:sp macro="" textlink="">
      <xdr:nvSpPr>
        <xdr:cNvPr id="306" name="楕円 305">
          <a:extLst>
            <a:ext uri="{FF2B5EF4-FFF2-40B4-BE49-F238E27FC236}">
              <a16:creationId xmlns:a16="http://schemas.microsoft.com/office/drawing/2014/main" id="{8438C080-68EE-49ED-8F85-E463B4C73499}"/>
            </a:ext>
          </a:extLst>
        </xdr:cNvPr>
        <xdr:cNvSpPr/>
      </xdr:nvSpPr>
      <xdr:spPr>
        <a:xfrm>
          <a:off x="2857500" y="134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1905</xdr:rowOff>
    </xdr:from>
    <xdr:to>
      <xdr:col>19</xdr:col>
      <xdr:colOff>177800</xdr:colOff>
      <xdr:row>79</xdr:row>
      <xdr:rowOff>64770</xdr:rowOff>
    </xdr:to>
    <xdr:cxnSp macro="">
      <xdr:nvCxnSpPr>
        <xdr:cNvPr id="307" name="直線コネクタ 306">
          <a:extLst>
            <a:ext uri="{FF2B5EF4-FFF2-40B4-BE49-F238E27FC236}">
              <a16:creationId xmlns:a16="http://schemas.microsoft.com/office/drawing/2014/main" id="{09F2F352-C985-494C-A367-37A5BE2F83EF}"/>
            </a:ext>
          </a:extLst>
        </xdr:cNvPr>
        <xdr:cNvCxnSpPr/>
      </xdr:nvCxnSpPr>
      <xdr:spPr>
        <a:xfrm>
          <a:off x="2908300" y="1354645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61595</xdr:rowOff>
    </xdr:from>
    <xdr:to>
      <xdr:col>10</xdr:col>
      <xdr:colOff>165100</xdr:colOff>
      <xdr:row>78</xdr:row>
      <xdr:rowOff>163195</xdr:rowOff>
    </xdr:to>
    <xdr:sp macro="" textlink="">
      <xdr:nvSpPr>
        <xdr:cNvPr id="308" name="楕円 307">
          <a:extLst>
            <a:ext uri="{FF2B5EF4-FFF2-40B4-BE49-F238E27FC236}">
              <a16:creationId xmlns:a16="http://schemas.microsoft.com/office/drawing/2014/main" id="{6B27F401-3AF9-4A19-9136-8353CE3B147F}"/>
            </a:ext>
          </a:extLst>
        </xdr:cNvPr>
        <xdr:cNvSpPr/>
      </xdr:nvSpPr>
      <xdr:spPr>
        <a:xfrm>
          <a:off x="1968500" y="134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112395</xdr:rowOff>
    </xdr:from>
    <xdr:to>
      <xdr:col>15</xdr:col>
      <xdr:colOff>50800</xdr:colOff>
      <xdr:row>79</xdr:row>
      <xdr:rowOff>1905</xdr:rowOff>
    </xdr:to>
    <xdr:cxnSp macro="">
      <xdr:nvCxnSpPr>
        <xdr:cNvPr id="309" name="直線コネクタ 308">
          <a:extLst>
            <a:ext uri="{FF2B5EF4-FFF2-40B4-BE49-F238E27FC236}">
              <a16:creationId xmlns:a16="http://schemas.microsoft.com/office/drawing/2014/main" id="{BC37F902-ED9B-491D-A1CD-086FFA3238D7}"/>
            </a:ext>
          </a:extLst>
        </xdr:cNvPr>
        <xdr:cNvCxnSpPr/>
      </xdr:nvCxnSpPr>
      <xdr:spPr>
        <a:xfrm>
          <a:off x="2019300" y="1348549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12064</xdr:rowOff>
    </xdr:from>
    <xdr:to>
      <xdr:col>6</xdr:col>
      <xdr:colOff>38100</xdr:colOff>
      <xdr:row>82</xdr:row>
      <xdr:rowOff>113664</xdr:rowOff>
    </xdr:to>
    <xdr:sp macro="" textlink="">
      <xdr:nvSpPr>
        <xdr:cNvPr id="310" name="楕円 309">
          <a:extLst>
            <a:ext uri="{FF2B5EF4-FFF2-40B4-BE49-F238E27FC236}">
              <a16:creationId xmlns:a16="http://schemas.microsoft.com/office/drawing/2014/main" id="{79BE7159-9B39-45CA-839A-A4EBEAB8261A}"/>
            </a:ext>
          </a:extLst>
        </xdr:cNvPr>
        <xdr:cNvSpPr/>
      </xdr:nvSpPr>
      <xdr:spPr>
        <a:xfrm>
          <a:off x="1079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112395</xdr:rowOff>
    </xdr:from>
    <xdr:to>
      <xdr:col>10</xdr:col>
      <xdr:colOff>114300</xdr:colOff>
      <xdr:row>82</xdr:row>
      <xdr:rowOff>62864</xdr:rowOff>
    </xdr:to>
    <xdr:cxnSp macro="">
      <xdr:nvCxnSpPr>
        <xdr:cNvPr id="311" name="直線コネクタ 310">
          <a:extLst>
            <a:ext uri="{FF2B5EF4-FFF2-40B4-BE49-F238E27FC236}">
              <a16:creationId xmlns:a16="http://schemas.microsoft.com/office/drawing/2014/main" id="{EFA92C90-9BAD-46F4-8AC5-D365904679C2}"/>
            </a:ext>
          </a:extLst>
        </xdr:cNvPr>
        <xdr:cNvCxnSpPr/>
      </xdr:nvCxnSpPr>
      <xdr:spPr>
        <a:xfrm flipV="1">
          <a:off x="1130300" y="13485495"/>
          <a:ext cx="889000" cy="63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51452</xdr:rowOff>
    </xdr:from>
    <xdr:ext cx="405111" cy="259045"/>
    <xdr:sp macro="" textlink="">
      <xdr:nvSpPr>
        <xdr:cNvPr id="312" name="n_1aveValue【福祉施設】&#10;有形固定資産減価償却率">
          <a:extLst>
            <a:ext uri="{FF2B5EF4-FFF2-40B4-BE49-F238E27FC236}">
              <a16:creationId xmlns:a16="http://schemas.microsoft.com/office/drawing/2014/main" id="{875AF560-C1F0-479F-BE17-6374EA772339}"/>
            </a:ext>
          </a:extLst>
        </xdr:cNvPr>
        <xdr:cNvSpPr txBox="1"/>
      </xdr:nvSpPr>
      <xdr:spPr>
        <a:xfrm>
          <a:off x="35820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3" name="n_2aveValue【福祉施設】&#10;有形固定資産減価償却率">
          <a:extLst>
            <a:ext uri="{FF2B5EF4-FFF2-40B4-BE49-F238E27FC236}">
              <a16:creationId xmlns:a16="http://schemas.microsoft.com/office/drawing/2014/main" id="{220529EF-B5BC-41B7-B9FB-3BA0002AE549}"/>
            </a:ext>
          </a:extLst>
        </xdr:cNvPr>
        <xdr:cNvSpPr txBox="1"/>
      </xdr:nvSpPr>
      <xdr:spPr>
        <a:xfrm>
          <a:off x="2705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4" name="n_3aveValue【福祉施設】&#10;有形固定資産減価償却率">
          <a:extLst>
            <a:ext uri="{FF2B5EF4-FFF2-40B4-BE49-F238E27FC236}">
              <a16:creationId xmlns:a16="http://schemas.microsoft.com/office/drawing/2014/main" id="{2DC67A52-68A9-40F0-86DB-3E020A06E07B}"/>
            </a:ext>
          </a:extLst>
        </xdr:cNvPr>
        <xdr:cNvSpPr txBox="1"/>
      </xdr:nvSpPr>
      <xdr:spPr>
        <a:xfrm>
          <a:off x="1816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166388</xdr:rowOff>
    </xdr:from>
    <xdr:ext cx="405111" cy="259045"/>
    <xdr:sp macro="" textlink="">
      <xdr:nvSpPr>
        <xdr:cNvPr id="315" name="n_4aveValue【福祉施設】&#10;有形固定資産減価償却率">
          <a:extLst>
            <a:ext uri="{FF2B5EF4-FFF2-40B4-BE49-F238E27FC236}">
              <a16:creationId xmlns:a16="http://schemas.microsoft.com/office/drawing/2014/main" id="{4D1897D1-6497-4FFD-99E9-6384D868A8A0}"/>
            </a:ext>
          </a:extLst>
        </xdr:cNvPr>
        <xdr:cNvSpPr txBox="1"/>
      </xdr:nvSpPr>
      <xdr:spPr>
        <a:xfrm>
          <a:off x="927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132097</xdr:rowOff>
    </xdr:from>
    <xdr:ext cx="405111" cy="259045"/>
    <xdr:sp macro="" textlink="">
      <xdr:nvSpPr>
        <xdr:cNvPr id="316" name="n_1mainValue【福祉施設】&#10;有形固定資産減価償却率">
          <a:extLst>
            <a:ext uri="{FF2B5EF4-FFF2-40B4-BE49-F238E27FC236}">
              <a16:creationId xmlns:a16="http://schemas.microsoft.com/office/drawing/2014/main" id="{A1945D17-BE4B-4247-BEE4-371AFCE6A1DF}"/>
            </a:ext>
          </a:extLst>
        </xdr:cNvPr>
        <xdr:cNvSpPr txBox="1"/>
      </xdr:nvSpPr>
      <xdr:spPr>
        <a:xfrm>
          <a:off x="3582044" y="1333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69232</xdr:rowOff>
    </xdr:from>
    <xdr:ext cx="405111" cy="259045"/>
    <xdr:sp macro="" textlink="">
      <xdr:nvSpPr>
        <xdr:cNvPr id="317" name="n_2mainValue【福祉施設】&#10;有形固定資産減価償却率">
          <a:extLst>
            <a:ext uri="{FF2B5EF4-FFF2-40B4-BE49-F238E27FC236}">
              <a16:creationId xmlns:a16="http://schemas.microsoft.com/office/drawing/2014/main" id="{6DB78EF0-0FAB-4740-89D9-741AE1FD1243}"/>
            </a:ext>
          </a:extLst>
        </xdr:cNvPr>
        <xdr:cNvSpPr txBox="1"/>
      </xdr:nvSpPr>
      <xdr:spPr>
        <a:xfrm>
          <a:off x="2705744" y="1327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8272</xdr:rowOff>
    </xdr:from>
    <xdr:ext cx="405111" cy="259045"/>
    <xdr:sp macro="" textlink="">
      <xdr:nvSpPr>
        <xdr:cNvPr id="318" name="n_3mainValue【福祉施設】&#10;有形固定資産減価償却率">
          <a:extLst>
            <a:ext uri="{FF2B5EF4-FFF2-40B4-BE49-F238E27FC236}">
              <a16:creationId xmlns:a16="http://schemas.microsoft.com/office/drawing/2014/main" id="{CF53B598-D1D3-4929-859A-BEE6C920EF71}"/>
            </a:ext>
          </a:extLst>
        </xdr:cNvPr>
        <xdr:cNvSpPr txBox="1"/>
      </xdr:nvSpPr>
      <xdr:spPr>
        <a:xfrm>
          <a:off x="1816744" y="1320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104791</xdr:rowOff>
    </xdr:from>
    <xdr:ext cx="405111" cy="259045"/>
    <xdr:sp macro="" textlink="">
      <xdr:nvSpPr>
        <xdr:cNvPr id="319" name="n_4mainValue【福祉施設】&#10;有形固定資産減価償却率">
          <a:extLst>
            <a:ext uri="{FF2B5EF4-FFF2-40B4-BE49-F238E27FC236}">
              <a16:creationId xmlns:a16="http://schemas.microsoft.com/office/drawing/2014/main" id="{1B052614-5635-44C9-A634-E2B609F75C1F}"/>
            </a:ext>
          </a:extLst>
        </xdr:cNvPr>
        <xdr:cNvSpPr txBox="1"/>
      </xdr:nvSpPr>
      <xdr:spPr>
        <a:xfrm>
          <a:off x="9277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C1A71E8A-37E2-4D25-9756-930F9367B3D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BE01834A-9355-49D7-A74D-65340A67F3B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AA87DE65-D4C2-4FD1-A404-5EB34E34F9F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61CFBBAD-FAFA-4E05-8B31-47EB4B4BBBF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C0CB874F-C89E-4334-B82B-7831D7AB024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39E5CBBE-76EB-4C50-8F4A-31799D8DBB3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E1E2B7E3-2502-45BB-96F2-7C1FFEE64B9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3D4778AC-8E3A-41E7-9D5A-072F055D9DB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7F4ACEF3-EBE7-400B-B558-F6C9B0C92EE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B183A86A-12F2-4EF6-8EDD-1E2186556F4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2F39E43B-2DD4-4BA8-AB42-2C526A799C5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D2846CDA-0177-4179-BA06-2A739DDC2D58}"/>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5B3A1233-097E-4683-B9C8-BC19EFF0E03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95920CBD-B0ED-48D9-AC09-3C7B3056EB6A}"/>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5620F7EF-EA7F-4A45-B7E2-CAF77505F98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9BE73A8B-81BC-4485-B805-9D982E4CF7F2}"/>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7E0A4D38-92EE-4BD5-ABC2-BC22A1E71D2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EE803C81-5152-4CE8-9FE3-728F19905914}"/>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369EA158-B7E4-4426-B7E3-90EFA3BAABC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EF04EEC6-054A-44C3-9D58-09DF49DE039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32460C9B-BD1A-45E0-8706-DAFA7FD1A78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7770D707-7C14-47B1-8891-9014BBD31FE7}"/>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8D4AE59C-21EF-44E7-96B8-4D096D414945}"/>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03130F39-E50C-44F2-B966-B08B8EA552E6}"/>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BEB916BA-9304-49F4-86B2-B0A00BC6B08F}"/>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BC88EF7A-2962-4A77-A846-D221F95ACC46}"/>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46" name="【福祉施設】&#10;一人当たり面積平均値テキスト">
          <a:extLst>
            <a:ext uri="{FF2B5EF4-FFF2-40B4-BE49-F238E27FC236}">
              <a16:creationId xmlns:a16="http://schemas.microsoft.com/office/drawing/2014/main" id="{6DC34FDB-AB0A-40EC-A1E2-DADA30F70FC5}"/>
            </a:ext>
          </a:extLst>
        </xdr:cNvPr>
        <xdr:cNvSpPr txBox="1"/>
      </xdr:nvSpPr>
      <xdr:spPr>
        <a:xfrm>
          <a:off x="10515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DA8F2515-616E-4BE5-8352-F34673EF9CD3}"/>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FCD83CE6-4B72-4074-A89E-93C08A8D44C1}"/>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2C25BE39-FE39-4B79-8C85-88940AFF77FE}"/>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E7260869-4E66-492E-B662-A21041390E65}"/>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81026</xdr:rowOff>
    </xdr:from>
    <xdr:to>
      <xdr:col>36</xdr:col>
      <xdr:colOff>165100</xdr:colOff>
      <xdr:row>85</xdr:row>
      <xdr:rowOff>11176</xdr:rowOff>
    </xdr:to>
    <xdr:sp macro="" textlink="">
      <xdr:nvSpPr>
        <xdr:cNvPr id="351" name="フローチャート: 判断 350">
          <a:extLst>
            <a:ext uri="{FF2B5EF4-FFF2-40B4-BE49-F238E27FC236}">
              <a16:creationId xmlns:a16="http://schemas.microsoft.com/office/drawing/2014/main" id="{A36511A3-E0B0-48EE-991E-2746B80871D9}"/>
            </a:ext>
          </a:extLst>
        </xdr:cNvPr>
        <xdr:cNvSpPr/>
      </xdr:nvSpPr>
      <xdr:spPr>
        <a:xfrm>
          <a:off x="6921500" y="1448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5ECCE19-EAB4-4786-A58C-E410564E708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96014E7E-1838-4C1E-8EDA-CE0034A68B9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E2EDF82-67A9-47AD-90AE-C1595A7AF2B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2470B4F-0785-4BFE-9BCD-88C0F3B4D3E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4CB7FD7-62DF-45D2-BBDB-1BFF6289A02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44450</xdr:rowOff>
    </xdr:from>
    <xdr:to>
      <xdr:col>55</xdr:col>
      <xdr:colOff>50800</xdr:colOff>
      <xdr:row>83</xdr:row>
      <xdr:rowOff>146050</xdr:rowOff>
    </xdr:to>
    <xdr:sp macro="" textlink="">
      <xdr:nvSpPr>
        <xdr:cNvPr id="357" name="楕円 356">
          <a:extLst>
            <a:ext uri="{FF2B5EF4-FFF2-40B4-BE49-F238E27FC236}">
              <a16:creationId xmlns:a16="http://schemas.microsoft.com/office/drawing/2014/main" id="{5D7CEB3D-A9D6-4EAE-9EDA-80F3918A2B61}"/>
            </a:ext>
          </a:extLst>
        </xdr:cNvPr>
        <xdr:cNvSpPr/>
      </xdr:nvSpPr>
      <xdr:spPr>
        <a:xfrm>
          <a:off x="10426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67327</xdr:rowOff>
    </xdr:from>
    <xdr:ext cx="469744" cy="259045"/>
    <xdr:sp macro="" textlink="">
      <xdr:nvSpPr>
        <xdr:cNvPr id="358" name="【福祉施設】&#10;一人当たり面積該当値テキスト">
          <a:extLst>
            <a:ext uri="{FF2B5EF4-FFF2-40B4-BE49-F238E27FC236}">
              <a16:creationId xmlns:a16="http://schemas.microsoft.com/office/drawing/2014/main" id="{D43F4833-AAA9-4885-9400-3F363C1C2C85}"/>
            </a:ext>
          </a:extLst>
        </xdr:cNvPr>
        <xdr:cNvSpPr txBox="1"/>
      </xdr:nvSpPr>
      <xdr:spPr>
        <a:xfrm>
          <a:off x="10515600"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145035</xdr:rowOff>
    </xdr:from>
    <xdr:to>
      <xdr:col>50</xdr:col>
      <xdr:colOff>165100</xdr:colOff>
      <xdr:row>83</xdr:row>
      <xdr:rowOff>75185</xdr:rowOff>
    </xdr:to>
    <xdr:sp macro="" textlink="">
      <xdr:nvSpPr>
        <xdr:cNvPr id="359" name="楕円 358">
          <a:extLst>
            <a:ext uri="{FF2B5EF4-FFF2-40B4-BE49-F238E27FC236}">
              <a16:creationId xmlns:a16="http://schemas.microsoft.com/office/drawing/2014/main" id="{21FBF1D4-A487-4405-8CAC-3C7E162E140D}"/>
            </a:ext>
          </a:extLst>
        </xdr:cNvPr>
        <xdr:cNvSpPr/>
      </xdr:nvSpPr>
      <xdr:spPr>
        <a:xfrm>
          <a:off x="9588500" y="142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24385</xdr:rowOff>
    </xdr:from>
    <xdr:to>
      <xdr:col>55</xdr:col>
      <xdr:colOff>0</xdr:colOff>
      <xdr:row>83</xdr:row>
      <xdr:rowOff>95250</xdr:rowOff>
    </xdr:to>
    <xdr:cxnSp macro="">
      <xdr:nvCxnSpPr>
        <xdr:cNvPr id="360" name="直線コネクタ 359">
          <a:extLst>
            <a:ext uri="{FF2B5EF4-FFF2-40B4-BE49-F238E27FC236}">
              <a16:creationId xmlns:a16="http://schemas.microsoft.com/office/drawing/2014/main" id="{4A8B1C4A-46CB-4D40-A4FD-534C2B44664D}"/>
            </a:ext>
          </a:extLst>
        </xdr:cNvPr>
        <xdr:cNvCxnSpPr/>
      </xdr:nvCxnSpPr>
      <xdr:spPr>
        <a:xfrm>
          <a:off x="9639300" y="14254735"/>
          <a:ext cx="838200" cy="7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154178</xdr:rowOff>
    </xdr:from>
    <xdr:to>
      <xdr:col>46</xdr:col>
      <xdr:colOff>38100</xdr:colOff>
      <xdr:row>83</xdr:row>
      <xdr:rowOff>84328</xdr:rowOff>
    </xdr:to>
    <xdr:sp macro="" textlink="">
      <xdr:nvSpPr>
        <xdr:cNvPr id="361" name="楕円 360">
          <a:extLst>
            <a:ext uri="{FF2B5EF4-FFF2-40B4-BE49-F238E27FC236}">
              <a16:creationId xmlns:a16="http://schemas.microsoft.com/office/drawing/2014/main" id="{EBACE7CA-08E8-48FC-B739-403B7D4C71C2}"/>
            </a:ext>
          </a:extLst>
        </xdr:cNvPr>
        <xdr:cNvSpPr/>
      </xdr:nvSpPr>
      <xdr:spPr>
        <a:xfrm>
          <a:off x="8699500" y="1421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24385</xdr:rowOff>
    </xdr:from>
    <xdr:to>
      <xdr:col>50</xdr:col>
      <xdr:colOff>114300</xdr:colOff>
      <xdr:row>83</xdr:row>
      <xdr:rowOff>33528</xdr:rowOff>
    </xdr:to>
    <xdr:cxnSp macro="">
      <xdr:nvCxnSpPr>
        <xdr:cNvPr id="362" name="直線コネクタ 361">
          <a:extLst>
            <a:ext uri="{FF2B5EF4-FFF2-40B4-BE49-F238E27FC236}">
              <a16:creationId xmlns:a16="http://schemas.microsoft.com/office/drawing/2014/main" id="{33CA6234-66E9-4DD6-894F-21B47CBA8497}"/>
            </a:ext>
          </a:extLst>
        </xdr:cNvPr>
        <xdr:cNvCxnSpPr/>
      </xdr:nvCxnSpPr>
      <xdr:spPr>
        <a:xfrm flipV="1">
          <a:off x="8750300" y="1425473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165608</xdr:rowOff>
    </xdr:from>
    <xdr:to>
      <xdr:col>41</xdr:col>
      <xdr:colOff>101600</xdr:colOff>
      <xdr:row>83</xdr:row>
      <xdr:rowOff>95758</xdr:rowOff>
    </xdr:to>
    <xdr:sp macro="" textlink="">
      <xdr:nvSpPr>
        <xdr:cNvPr id="363" name="楕円 362">
          <a:extLst>
            <a:ext uri="{FF2B5EF4-FFF2-40B4-BE49-F238E27FC236}">
              <a16:creationId xmlns:a16="http://schemas.microsoft.com/office/drawing/2014/main" id="{66640E21-787A-489A-9EF4-AAFD72D9C1CF}"/>
            </a:ext>
          </a:extLst>
        </xdr:cNvPr>
        <xdr:cNvSpPr/>
      </xdr:nvSpPr>
      <xdr:spPr>
        <a:xfrm>
          <a:off x="7810500" y="1422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33528</xdr:rowOff>
    </xdr:from>
    <xdr:to>
      <xdr:col>45</xdr:col>
      <xdr:colOff>177800</xdr:colOff>
      <xdr:row>83</xdr:row>
      <xdr:rowOff>44958</xdr:rowOff>
    </xdr:to>
    <xdr:cxnSp macro="">
      <xdr:nvCxnSpPr>
        <xdr:cNvPr id="364" name="直線コネクタ 363">
          <a:extLst>
            <a:ext uri="{FF2B5EF4-FFF2-40B4-BE49-F238E27FC236}">
              <a16:creationId xmlns:a16="http://schemas.microsoft.com/office/drawing/2014/main" id="{30FA9746-A15A-41EE-B96F-18E05AE5D1EA}"/>
            </a:ext>
          </a:extLst>
        </xdr:cNvPr>
        <xdr:cNvCxnSpPr/>
      </xdr:nvCxnSpPr>
      <xdr:spPr>
        <a:xfrm flipV="1">
          <a:off x="7861300" y="1426387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101600</xdr:rowOff>
    </xdr:from>
    <xdr:to>
      <xdr:col>36</xdr:col>
      <xdr:colOff>165100</xdr:colOff>
      <xdr:row>85</xdr:row>
      <xdr:rowOff>31750</xdr:rowOff>
    </xdr:to>
    <xdr:sp macro="" textlink="">
      <xdr:nvSpPr>
        <xdr:cNvPr id="365" name="楕円 364">
          <a:extLst>
            <a:ext uri="{FF2B5EF4-FFF2-40B4-BE49-F238E27FC236}">
              <a16:creationId xmlns:a16="http://schemas.microsoft.com/office/drawing/2014/main" id="{7BE8E7A4-3208-4B35-916B-E969A56B1C6E}"/>
            </a:ext>
          </a:extLst>
        </xdr:cNvPr>
        <xdr:cNvSpPr/>
      </xdr:nvSpPr>
      <xdr:spPr>
        <a:xfrm>
          <a:off x="6921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44958</xdr:rowOff>
    </xdr:from>
    <xdr:to>
      <xdr:col>41</xdr:col>
      <xdr:colOff>50800</xdr:colOff>
      <xdr:row>84</xdr:row>
      <xdr:rowOff>152400</xdr:rowOff>
    </xdr:to>
    <xdr:cxnSp macro="">
      <xdr:nvCxnSpPr>
        <xdr:cNvPr id="366" name="直線コネクタ 365">
          <a:extLst>
            <a:ext uri="{FF2B5EF4-FFF2-40B4-BE49-F238E27FC236}">
              <a16:creationId xmlns:a16="http://schemas.microsoft.com/office/drawing/2014/main" id="{FC56F304-1484-479B-AAB1-34D8096149DA}"/>
            </a:ext>
          </a:extLst>
        </xdr:cNvPr>
        <xdr:cNvCxnSpPr/>
      </xdr:nvCxnSpPr>
      <xdr:spPr>
        <a:xfrm flipV="1">
          <a:off x="6972300" y="14275308"/>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367" name="n_1aveValue【福祉施設】&#10;一人当たり面積">
          <a:extLst>
            <a:ext uri="{FF2B5EF4-FFF2-40B4-BE49-F238E27FC236}">
              <a16:creationId xmlns:a16="http://schemas.microsoft.com/office/drawing/2014/main" id="{86D57E2B-DCE1-4824-A687-B401915A9802}"/>
            </a:ext>
          </a:extLst>
        </xdr:cNvPr>
        <xdr:cNvSpPr txBox="1"/>
      </xdr:nvSpPr>
      <xdr:spPr>
        <a:xfrm>
          <a:off x="9391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68" name="n_2aveValue【福祉施設】&#10;一人当たり面積">
          <a:extLst>
            <a:ext uri="{FF2B5EF4-FFF2-40B4-BE49-F238E27FC236}">
              <a16:creationId xmlns:a16="http://schemas.microsoft.com/office/drawing/2014/main" id="{376C0D42-77F0-4335-B78A-A7E54091F1F3}"/>
            </a:ext>
          </a:extLst>
        </xdr:cNvPr>
        <xdr:cNvSpPr txBox="1"/>
      </xdr:nvSpPr>
      <xdr:spPr>
        <a:xfrm>
          <a:off x="8515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73169</xdr:rowOff>
    </xdr:from>
    <xdr:ext cx="469744" cy="259045"/>
    <xdr:sp macro="" textlink="">
      <xdr:nvSpPr>
        <xdr:cNvPr id="369" name="n_3aveValue【福祉施設】&#10;一人当たり面積">
          <a:extLst>
            <a:ext uri="{FF2B5EF4-FFF2-40B4-BE49-F238E27FC236}">
              <a16:creationId xmlns:a16="http://schemas.microsoft.com/office/drawing/2014/main" id="{AF3D1978-A40A-4889-ACF1-FD700B255A21}"/>
            </a:ext>
          </a:extLst>
        </xdr:cNvPr>
        <xdr:cNvSpPr txBox="1"/>
      </xdr:nvSpPr>
      <xdr:spPr>
        <a:xfrm>
          <a:off x="76264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27703</xdr:rowOff>
    </xdr:from>
    <xdr:ext cx="469744" cy="259045"/>
    <xdr:sp macro="" textlink="">
      <xdr:nvSpPr>
        <xdr:cNvPr id="370" name="n_4aveValue【福祉施設】&#10;一人当たり面積">
          <a:extLst>
            <a:ext uri="{FF2B5EF4-FFF2-40B4-BE49-F238E27FC236}">
              <a16:creationId xmlns:a16="http://schemas.microsoft.com/office/drawing/2014/main" id="{663DBC12-A8B5-4AED-8D65-995A12711C5D}"/>
            </a:ext>
          </a:extLst>
        </xdr:cNvPr>
        <xdr:cNvSpPr txBox="1"/>
      </xdr:nvSpPr>
      <xdr:spPr>
        <a:xfrm>
          <a:off x="6737427" y="1425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91712</xdr:rowOff>
    </xdr:from>
    <xdr:ext cx="469744" cy="259045"/>
    <xdr:sp macro="" textlink="">
      <xdr:nvSpPr>
        <xdr:cNvPr id="371" name="n_1mainValue【福祉施設】&#10;一人当たり面積">
          <a:extLst>
            <a:ext uri="{FF2B5EF4-FFF2-40B4-BE49-F238E27FC236}">
              <a16:creationId xmlns:a16="http://schemas.microsoft.com/office/drawing/2014/main" id="{3D26AA2D-A7CD-4427-88EF-8C5DAC27D0E0}"/>
            </a:ext>
          </a:extLst>
        </xdr:cNvPr>
        <xdr:cNvSpPr txBox="1"/>
      </xdr:nvSpPr>
      <xdr:spPr>
        <a:xfrm>
          <a:off x="9391727" y="1397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100855</xdr:rowOff>
    </xdr:from>
    <xdr:ext cx="469744" cy="259045"/>
    <xdr:sp macro="" textlink="">
      <xdr:nvSpPr>
        <xdr:cNvPr id="372" name="n_2mainValue【福祉施設】&#10;一人当たり面積">
          <a:extLst>
            <a:ext uri="{FF2B5EF4-FFF2-40B4-BE49-F238E27FC236}">
              <a16:creationId xmlns:a16="http://schemas.microsoft.com/office/drawing/2014/main" id="{4D322C37-8BD5-4E10-9475-4ECD478EA4F1}"/>
            </a:ext>
          </a:extLst>
        </xdr:cNvPr>
        <xdr:cNvSpPr txBox="1"/>
      </xdr:nvSpPr>
      <xdr:spPr>
        <a:xfrm>
          <a:off x="8515427" y="1398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112285</xdr:rowOff>
    </xdr:from>
    <xdr:ext cx="469744" cy="259045"/>
    <xdr:sp macro="" textlink="">
      <xdr:nvSpPr>
        <xdr:cNvPr id="373" name="n_3mainValue【福祉施設】&#10;一人当たり面積">
          <a:extLst>
            <a:ext uri="{FF2B5EF4-FFF2-40B4-BE49-F238E27FC236}">
              <a16:creationId xmlns:a16="http://schemas.microsoft.com/office/drawing/2014/main" id="{26221448-1F5D-4310-8754-9F4EDD5ABEF5}"/>
            </a:ext>
          </a:extLst>
        </xdr:cNvPr>
        <xdr:cNvSpPr txBox="1"/>
      </xdr:nvSpPr>
      <xdr:spPr>
        <a:xfrm>
          <a:off x="7626427" y="1399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22877</xdr:rowOff>
    </xdr:from>
    <xdr:ext cx="469744" cy="259045"/>
    <xdr:sp macro="" textlink="">
      <xdr:nvSpPr>
        <xdr:cNvPr id="374" name="n_4mainValue【福祉施設】&#10;一人当たり面積">
          <a:extLst>
            <a:ext uri="{FF2B5EF4-FFF2-40B4-BE49-F238E27FC236}">
              <a16:creationId xmlns:a16="http://schemas.microsoft.com/office/drawing/2014/main" id="{A452A995-38B5-4027-8E1A-3FE3F18C3CF6}"/>
            </a:ext>
          </a:extLst>
        </xdr:cNvPr>
        <xdr:cNvSpPr txBox="1"/>
      </xdr:nvSpPr>
      <xdr:spPr>
        <a:xfrm>
          <a:off x="6737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2B4EE76-8637-4906-96D6-8F68430AA6F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BA755B38-E205-4392-B4FF-BF52E417242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AB39C3D6-3621-4367-81B4-6B9D904A6A2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5F3E2132-39C1-4980-822F-A778D10C1EC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5EFBE4AF-909D-427A-BBB7-B239364BD4D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66E558A3-2960-4AB8-A4F4-5CB641CA7FF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210BE8C5-45A1-4867-A85F-69D6C031621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F846B1FB-E8C4-4126-82C1-4A983292A1E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D1019106-D522-4F25-AF42-FA25B2B0727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ECD82D6A-01EC-48A6-8325-9A8A8B35F37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69C50A44-4915-45F9-8E05-052F6E8D3F7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2DB629B8-D8C0-4F35-A661-813404E06C86}"/>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073F5076-757B-425E-AED4-B237A71973D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8A2B6A89-017F-40A5-A5A7-85980389D8BA}"/>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32CE46FD-0951-470A-A503-225D52BA732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DAB315C9-ADBA-4B50-A619-9C2D5FC0B78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22401815-9632-4BE7-9208-06DB4E3A70E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1C0CC937-0ED1-46AB-8C58-410965D859BF}"/>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63D37BF9-D6E7-4B83-95E6-B7F25A30CC9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3968BDD6-0DC7-494C-9424-701160BF084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7D32357E-C067-4F24-A133-193AAEC0B2E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0C2E1CC8-F0A6-454F-A2D2-414F2803813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B2EB6DD6-8D9B-4810-9FBF-5627829EC89D}"/>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5CA744DD-1540-4F1C-ABE4-33757E6C3ED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01A2144F-307F-4FDC-8DD1-33F99AC75F7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7B5782C4-18CD-4094-A56D-EB36A76CCE3C}"/>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F86551C9-4B1D-432C-ADC5-C784F3EE5C52}"/>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DAD5F087-5804-4174-9E27-503DF951CD5A}"/>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A10DD013-6A70-49C1-8877-0027D7C2B404}"/>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AD5E55E8-8C2D-48E4-9F05-A4354605081F}"/>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69141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91AD6899-B880-4DB5-8C34-A0874E130DD9}"/>
            </a:ext>
          </a:extLst>
        </xdr:cNvPr>
        <xdr:cNvSpPr txBox="1"/>
      </xdr:nvSpPr>
      <xdr:spPr>
        <a:xfrm>
          <a:off x="4673600" y="17899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B00878C3-4A20-450D-AC2D-2FE5D334500B}"/>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E53C6DAC-5521-4E7A-8FA3-0803E97DDFDA}"/>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0E09C043-B9D0-4D00-B19E-4058517D8635}"/>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D41E64E2-9ED4-4FC1-B530-4C6918293126}"/>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0" name="フローチャート: 判断 409">
          <a:extLst>
            <a:ext uri="{FF2B5EF4-FFF2-40B4-BE49-F238E27FC236}">
              <a16:creationId xmlns:a16="http://schemas.microsoft.com/office/drawing/2014/main" id="{31F211E3-24B2-415D-86BB-E7586393552B}"/>
            </a:ext>
          </a:extLst>
        </xdr:cNvPr>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CFEFC89E-F360-4A65-8AA2-C73FE847DB2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D0D55687-3ECC-4E71-B0C8-B2F26DE15F8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CCA2ECFF-D0F5-46BD-8377-4B073BE8B80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3B54A1D-15FE-4CA8-AB4A-E08E706C186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54BB9D1-ED90-4050-B3A7-EF69BE73E44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84182</xdr:rowOff>
    </xdr:from>
    <xdr:to>
      <xdr:col>24</xdr:col>
      <xdr:colOff>114300</xdr:colOff>
      <xdr:row>102</xdr:row>
      <xdr:rowOff>14332</xdr:rowOff>
    </xdr:to>
    <xdr:sp macro="" textlink="">
      <xdr:nvSpPr>
        <xdr:cNvPr id="416" name="楕円 415">
          <a:extLst>
            <a:ext uri="{FF2B5EF4-FFF2-40B4-BE49-F238E27FC236}">
              <a16:creationId xmlns:a16="http://schemas.microsoft.com/office/drawing/2014/main" id="{5241B4C1-E2F1-444F-9E18-4CE7449674C8}"/>
            </a:ext>
          </a:extLst>
        </xdr:cNvPr>
        <xdr:cNvSpPr/>
      </xdr:nvSpPr>
      <xdr:spPr>
        <a:xfrm>
          <a:off x="4584700" y="1740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107059</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517778D8-63B0-46C2-BD19-C64F8AFA3BF8}"/>
            </a:ext>
          </a:extLst>
        </xdr:cNvPr>
        <xdr:cNvSpPr txBox="1"/>
      </xdr:nvSpPr>
      <xdr:spPr>
        <a:xfrm>
          <a:off x="4673600" y="1725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49893</xdr:rowOff>
    </xdr:from>
    <xdr:to>
      <xdr:col>20</xdr:col>
      <xdr:colOff>38100</xdr:colOff>
      <xdr:row>101</xdr:row>
      <xdr:rowOff>151493</xdr:rowOff>
    </xdr:to>
    <xdr:sp macro="" textlink="">
      <xdr:nvSpPr>
        <xdr:cNvPr id="418" name="楕円 417">
          <a:extLst>
            <a:ext uri="{FF2B5EF4-FFF2-40B4-BE49-F238E27FC236}">
              <a16:creationId xmlns:a16="http://schemas.microsoft.com/office/drawing/2014/main" id="{3F1E9129-FFC3-45A9-802F-3AC67BAC45E4}"/>
            </a:ext>
          </a:extLst>
        </xdr:cNvPr>
        <xdr:cNvSpPr/>
      </xdr:nvSpPr>
      <xdr:spPr>
        <a:xfrm>
          <a:off x="3746500" y="1736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100693</xdr:rowOff>
    </xdr:from>
    <xdr:to>
      <xdr:col>24</xdr:col>
      <xdr:colOff>63500</xdr:colOff>
      <xdr:row>101</xdr:row>
      <xdr:rowOff>134982</xdr:rowOff>
    </xdr:to>
    <xdr:cxnSp macro="">
      <xdr:nvCxnSpPr>
        <xdr:cNvPr id="419" name="直線コネクタ 418">
          <a:extLst>
            <a:ext uri="{FF2B5EF4-FFF2-40B4-BE49-F238E27FC236}">
              <a16:creationId xmlns:a16="http://schemas.microsoft.com/office/drawing/2014/main" id="{991AA0B6-7E09-445F-85BB-B431C673A41E}"/>
            </a:ext>
          </a:extLst>
        </xdr:cNvPr>
        <xdr:cNvCxnSpPr/>
      </xdr:nvCxnSpPr>
      <xdr:spPr>
        <a:xfrm>
          <a:off x="3797300" y="17417143"/>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13970</xdr:rowOff>
    </xdr:from>
    <xdr:to>
      <xdr:col>15</xdr:col>
      <xdr:colOff>101600</xdr:colOff>
      <xdr:row>101</xdr:row>
      <xdr:rowOff>115570</xdr:rowOff>
    </xdr:to>
    <xdr:sp macro="" textlink="">
      <xdr:nvSpPr>
        <xdr:cNvPr id="420" name="楕円 419">
          <a:extLst>
            <a:ext uri="{FF2B5EF4-FFF2-40B4-BE49-F238E27FC236}">
              <a16:creationId xmlns:a16="http://schemas.microsoft.com/office/drawing/2014/main" id="{CDF2C11E-24D5-4B63-9205-012B416596E8}"/>
            </a:ext>
          </a:extLst>
        </xdr:cNvPr>
        <xdr:cNvSpPr/>
      </xdr:nvSpPr>
      <xdr:spPr>
        <a:xfrm>
          <a:off x="2857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64770</xdr:rowOff>
    </xdr:from>
    <xdr:to>
      <xdr:col>19</xdr:col>
      <xdr:colOff>177800</xdr:colOff>
      <xdr:row>101</xdr:row>
      <xdr:rowOff>100693</xdr:rowOff>
    </xdr:to>
    <xdr:cxnSp macro="">
      <xdr:nvCxnSpPr>
        <xdr:cNvPr id="421" name="直線コネクタ 420">
          <a:extLst>
            <a:ext uri="{FF2B5EF4-FFF2-40B4-BE49-F238E27FC236}">
              <a16:creationId xmlns:a16="http://schemas.microsoft.com/office/drawing/2014/main" id="{9CC2D4B7-3FEC-4F01-B570-98E1DC7D33B0}"/>
            </a:ext>
          </a:extLst>
        </xdr:cNvPr>
        <xdr:cNvCxnSpPr/>
      </xdr:nvCxnSpPr>
      <xdr:spPr>
        <a:xfrm>
          <a:off x="2908300" y="173812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152763</xdr:rowOff>
    </xdr:from>
    <xdr:to>
      <xdr:col>10</xdr:col>
      <xdr:colOff>165100</xdr:colOff>
      <xdr:row>101</xdr:row>
      <xdr:rowOff>82913</xdr:rowOff>
    </xdr:to>
    <xdr:sp macro="" textlink="">
      <xdr:nvSpPr>
        <xdr:cNvPr id="422" name="楕円 421">
          <a:extLst>
            <a:ext uri="{FF2B5EF4-FFF2-40B4-BE49-F238E27FC236}">
              <a16:creationId xmlns:a16="http://schemas.microsoft.com/office/drawing/2014/main" id="{0823CC7C-614D-415A-8D0A-8B2268DD8F7A}"/>
            </a:ext>
          </a:extLst>
        </xdr:cNvPr>
        <xdr:cNvSpPr/>
      </xdr:nvSpPr>
      <xdr:spPr>
        <a:xfrm>
          <a:off x="1968500" y="1729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32113</xdr:rowOff>
    </xdr:from>
    <xdr:to>
      <xdr:col>15</xdr:col>
      <xdr:colOff>50800</xdr:colOff>
      <xdr:row>101</xdr:row>
      <xdr:rowOff>64770</xdr:rowOff>
    </xdr:to>
    <xdr:cxnSp macro="">
      <xdr:nvCxnSpPr>
        <xdr:cNvPr id="423" name="直線コネクタ 422">
          <a:extLst>
            <a:ext uri="{FF2B5EF4-FFF2-40B4-BE49-F238E27FC236}">
              <a16:creationId xmlns:a16="http://schemas.microsoft.com/office/drawing/2014/main" id="{7E2C4369-152F-4AD5-8E4C-77B53A3C211A}"/>
            </a:ext>
          </a:extLst>
        </xdr:cNvPr>
        <xdr:cNvCxnSpPr/>
      </xdr:nvCxnSpPr>
      <xdr:spPr>
        <a:xfrm>
          <a:off x="2019300" y="173485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116839</xdr:rowOff>
    </xdr:from>
    <xdr:to>
      <xdr:col>6</xdr:col>
      <xdr:colOff>38100</xdr:colOff>
      <xdr:row>101</xdr:row>
      <xdr:rowOff>46989</xdr:rowOff>
    </xdr:to>
    <xdr:sp macro="" textlink="">
      <xdr:nvSpPr>
        <xdr:cNvPr id="424" name="楕円 423">
          <a:extLst>
            <a:ext uri="{FF2B5EF4-FFF2-40B4-BE49-F238E27FC236}">
              <a16:creationId xmlns:a16="http://schemas.microsoft.com/office/drawing/2014/main" id="{B4D5398D-53A0-4EF5-8FF6-A8F13C831D9B}"/>
            </a:ext>
          </a:extLst>
        </xdr:cNvPr>
        <xdr:cNvSpPr/>
      </xdr:nvSpPr>
      <xdr:spPr>
        <a:xfrm>
          <a:off x="1079500" y="17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167639</xdr:rowOff>
    </xdr:from>
    <xdr:to>
      <xdr:col>10</xdr:col>
      <xdr:colOff>114300</xdr:colOff>
      <xdr:row>101</xdr:row>
      <xdr:rowOff>32113</xdr:rowOff>
    </xdr:to>
    <xdr:cxnSp macro="">
      <xdr:nvCxnSpPr>
        <xdr:cNvPr id="425" name="直線コネクタ 424">
          <a:extLst>
            <a:ext uri="{FF2B5EF4-FFF2-40B4-BE49-F238E27FC236}">
              <a16:creationId xmlns:a16="http://schemas.microsoft.com/office/drawing/2014/main" id="{DE418562-EAAD-48B4-B0CB-360B24941962}"/>
            </a:ext>
          </a:extLst>
        </xdr:cNvPr>
        <xdr:cNvCxnSpPr/>
      </xdr:nvCxnSpPr>
      <xdr:spPr>
        <a:xfrm>
          <a:off x="1130300" y="1731263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170378</xdr:rowOff>
    </xdr:from>
    <xdr:ext cx="405111" cy="259045"/>
    <xdr:sp macro="" textlink="">
      <xdr:nvSpPr>
        <xdr:cNvPr id="426" name="n_1aveValue【市民会館】&#10;有形固定資産減価償却率">
          <a:extLst>
            <a:ext uri="{FF2B5EF4-FFF2-40B4-BE49-F238E27FC236}">
              <a16:creationId xmlns:a16="http://schemas.microsoft.com/office/drawing/2014/main" id="{31AE7495-98D7-4B93-A1EA-231EB3E12454}"/>
            </a:ext>
          </a:extLst>
        </xdr:cNvPr>
        <xdr:cNvSpPr txBox="1"/>
      </xdr:nvSpPr>
      <xdr:spPr>
        <a:xfrm>
          <a:off x="35820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427" name="n_2aveValue【市民会館】&#10;有形固定資産減価償却率">
          <a:extLst>
            <a:ext uri="{FF2B5EF4-FFF2-40B4-BE49-F238E27FC236}">
              <a16:creationId xmlns:a16="http://schemas.microsoft.com/office/drawing/2014/main" id="{1A9C5498-33C1-4B1F-B0CF-D10E4DCB9039}"/>
            </a:ext>
          </a:extLst>
        </xdr:cNvPr>
        <xdr:cNvSpPr txBox="1"/>
      </xdr:nvSpPr>
      <xdr:spPr>
        <a:xfrm>
          <a:off x="2705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139354</xdr:rowOff>
    </xdr:from>
    <xdr:ext cx="405111" cy="259045"/>
    <xdr:sp macro="" textlink="">
      <xdr:nvSpPr>
        <xdr:cNvPr id="428" name="n_3aveValue【市民会館】&#10;有形固定資産減価償却率">
          <a:extLst>
            <a:ext uri="{FF2B5EF4-FFF2-40B4-BE49-F238E27FC236}">
              <a16:creationId xmlns:a16="http://schemas.microsoft.com/office/drawing/2014/main" id="{9A937347-D091-46F3-8DE1-5040B746305F}"/>
            </a:ext>
          </a:extLst>
        </xdr:cNvPr>
        <xdr:cNvSpPr txBox="1"/>
      </xdr:nvSpPr>
      <xdr:spPr>
        <a:xfrm>
          <a:off x="1816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170378</xdr:rowOff>
    </xdr:from>
    <xdr:ext cx="405111" cy="259045"/>
    <xdr:sp macro="" textlink="">
      <xdr:nvSpPr>
        <xdr:cNvPr id="429" name="n_4aveValue【市民会館】&#10;有形固定資産減価償却率">
          <a:extLst>
            <a:ext uri="{FF2B5EF4-FFF2-40B4-BE49-F238E27FC236}">
              <a16:creationId xmlns:a16="http://schemas.microsoft.com/office/drawing/2014/main" id="{5A39D5B3-BEEC-4C03-AAA2-8247035421F4}"/>
            </a:ext>
          </a:extLst>
        </xdr:cNvPr>
        <xdr:cNvSpPr txBox="1"/>
      </xdr:nvSpPr>
      <xdr:spPr>
        <a:xfrm>
          <a:off x="927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168020</xdr:rowOff>
    </xdr:from>
    <xdr:ext cx="405111" cy="259045"/>
    <xdr:sp macro="" textlink="">
      <xdr:nvSpPr>
        <xdr:cNvPr id="430" name="n_1mainValue【市民会館】&#10;有形固定資産減価償却率">
          <a:extLst>
            <a:ext uri="{FF2B5EF4-FFF2-40B4-BE49-F238E27FC236}">
              <a16:creationId xmlns:a16="http://schemas.microsoft.com/office/drawing/2014/main" id="{A5C151F6-1D3C-449D-8F02-74B192E65AAD}"/>
            </a:ext>
          </a:extLst>
        </xdr:cNvPr>
        <xdr:cNvSpPr txBox="1"/>
      </xdr:nvSpPr>
      <xdr:spPr>
        <a:xfrm>
          <a:off x="3582044" y="1714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132097</xdr:rowOff>
    </xdr:from>
    <xdr:ext cx="405111" cy="259045"/>
    <xdr:sp macro="" textlink="">
      <xdr:nvSpPr>
        <xdr:cNvPr id="431" name="n_2mainValue【市民会館】&#10;有形固定資産減価償却率">
          <a:extLst>
            <a:ext uri="{FF2B5EF4-FFF2-40B4-BE49-F238E27FC236}">
              <a16:creationId xmlns:a16="http://schemas.microsoft.com/office/drawing/2014/main" id="{B7144BC7-2395-41E7-80F9-28F8B3389C2B}"/>
            </a:ext>
          </a:extLst>
        </xdr:cNvPr>
        <xdr:cNvSpPr txBox="1"/>
      </xdr:nvSpPr>
      <xdr:spPr>
        <a:xfrm>
          <a:off x="2705744" y="1710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99440</xdr:rowOff>
    </xdr:from>
    <xdr:ext cx="405111" cy="259045"/>
    <xdr:sp macro="" textlink="">
      <xdr:nvSpPr>
        <xdr:cNvPr id="432" name="n_3mainValue【市民会館】&#10;有形固定資産減価償却率">
          <a:extLst>
            <a:ext uri="{FF2B5EF4-FFF2-40B4-BE49-F238E27FC236}">
              <a16:creationId xmlns:a16="http://schemas.microsoft.com/office/drawing/2014/main" id="{853EDBDD-B3EF-4104-AB38-9F8D1431AC3D}"/>
            </a:ext>
          </a:extLst>
        </xdr:cNvPr>
        <xdr:cNvSpPr txBox="1"/>
      </xdr:nvSpPr>
      <xdr:spPr>
        <a:xfrm>
          <a:off x="1816744" y="17072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63516</xdr:rowOff>
    </xdr:from>
    <xdr:ext cx="405111" cy="259045"/>
    <xdr:sp macro="" textlink="">
      <xdr:nvSpPr>
        <xdr:cNvPr id="433" name="n_4mainValue【市民会館】&#10;有形固定資産減価償却率">
          <a:extLst>
            <a:ext uri="{FF2B5EF4-FFF2-40B4-BE49-F238E27FC236}">
              <a16:creationId xmlns:a16="http://schemas.microsoft.com/office/drawing/2014/main" id="{074C0DF5-422C-41DD-A2C4-55AAE7FA98E5}"/>
            </a:ext>
          </a:extLst>
        </xdr:cNvPr>
        <xdr:cNvSpPr txBox="1"/>
      </xdr:nvSpPr>
      <xdr:spPr>
        <a:xfrm>
          <a:off x="927744" y="1703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5B781FF0-AAE1-4C4C-818A-4AEA0D44AF0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3373406D-7B70-44F9-B7BE-37C1618691C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EF73272E-AB2B-4FBE-B56C-E7DA025069A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ED9BDB5C-2F89-4425-8056-D1BB94C9C5A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C19DE1E2-4A16-4441-B59F-846E4E7BDBB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56CC5CD-C8BC-474D-8249-BFFFD995196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3619EADE-AF84-42A9-B431-C45D89E90B5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25DB8813-D397-49AC-849F-E9B29232778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FA638FF0-5A38-465F-954F-3208814AF76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FF4745F9-5E81-42F4-95AE-65DB3946AF4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5FDD0E6B-1688-4ACF-B885-AD155467452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AD20434A-6914-458D-B141-3809C4CD79EA}"/>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93BCDA3F-39A0-41FE-A559-051BF450557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DD970AE7-ECEA-4A06-9DFB-3126D263A3FE}"/>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3F7653E2-7D54-48C4-A128-CEDA6AEF9B12}"/>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9F7D25FC-2A04-4ECE-9A82-9AABB3480D4D}"/>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BA05037A-315B-4DF4-9A82-2DD9B40ADF3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E860BE98-9EBA-4402-89A9-E269948B0C25}"/>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6A2752BB-B06C-4B4C-970C-DDF5B1F0390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BE941BCF-6F00-44EE-8144-22B1E22182EF}"/>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B3FB1B10-9382-414E-9A9C-FF8DF1DEC2C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EA725D78-F7AA-455F-844E-B686D349E5D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CF4F4B43-1ECB-4D88-A09B-DAF61691556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ADAF0577-4C33-48A5-85A8-225D32CBA9CC}"/>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8F1213CE-3DB4-486A-A15A-65E1F806398B}"/>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B1F6969F-8F3F-465B-B761-AF431E978A23}"/>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1BE4BD9B-D4E2-4EE9-8A07-0228F807672D}"/>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2077A337-6BAD-4DC9-AD60-CA2852445181}"/>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62" name="【市民会館】&#10;一人当たり面積平均値テキスト">
          <a:extLst>
            <a:ext uri="{FF2B5EF4-FFF2-40B4-BE49-F238E27FC236}">
              <a16:creationId xmlns:a16="http://schemas.microsoft.com/office/drawing/2014/main" id="{1ED82AB8-BEA6-4463-A906-E05C8AF74924}"/>
            </a:ext>
          </a:extLst>
        </xdr:cNvPr>
        <xdr:cNvSpPr txBox="1"/>
      </xdr:nvSpPr>
      <xdr:spPr>
        <a:xfrm>
          <a:off x="10515600" y="1808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F72FC9EE-1A28-4A10-AE52-6CBB66AC167B}"/>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DE2246AC-F6C2-4AEF-BDBB-61000F13D0F2}"/>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A788060C-4320-49C5-B58A-9514A6B0598A}"/>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8348186B-A984-4F27-8020-BDCA48FAE1BA}"/>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50164</xdr:rowOff>
    </xdr:from>
    <xdr:to>
      <xdr:col>36</xdr:col>
      <xdr:colOff>165100</xdr:colOff>
      <xdr:row>107</xdr:row>
      <xdr:rowOff>151764</xdr:rowOff>
    </xdr:to>
    <xdr:sp macro="" textlink="">
      <xdr:nvSpPr>
        <xdr:cNvPr id="467" name="フローチャート: 判断 466">
          <a:extLst>
            <a:ext uri="{FF2B5EF4-FFF2-40B4-BE49-F238E27FC236}">
              <a16:creationId xmlns:a16="http://schemas.microsoft.com/office/drawing/2014/main" id="{D93B4A4A-01AF-4924-9D2D-8F561B3242FA}"/>
            </a:ext>
          </a:extLst>
        </xdr:cNvPr>
        <xdr:cNvSpPr/>
      </xdr:nvSpPr>
      <xdr:spPr>
        <a:xfrm>
          <a:off x="6921500" y="183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FDD6AE20-0B05-43A6-A74D-E64238709E0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60F6DC07-0CBC-4269-BC5F-C0621A5CA5D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D2C3309A-0251-4820-9860-5D727FD8327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A75F1541-BEC5-48F6-94D4-311BC312944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C8DDE3EB-2712-44F7-BE02-7E9FB212EF8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105411</xdr:rowOff>
    </xdr:from>
    <xdr:to>
      <xdr:col>55</xdr:col>
      <xdr:colOff>50800</xdr:colOff>
      <xdr:row>108</xdr:row>
      <xdr:rowOff>35561</xdr:rowOff>
    </xdr:to>
    <xdr:sp macro="" textlink="">
      <xdr:nvSpPr>
        <xdr:cNvPr id="473" name="楕円 472">
          <a:extLst>
            <a:ext uri="{FF2B5EF4-FFF2-40B4-BE49-F238E27FC236}">
              <a16:creationId xmlns:a16="http://schemas.microsoft.com/office/drawing/2014/main" id="{723B97F9-CE8B-4412-8B28-A31071F5B03E}"/>
            </a:ext>
          </a:extLst>
        </xdr:cNvPr>
        <xdr:cNvSpPr/>
      </xdr:nvSpPr>
      <xdr:spPr>
        <a:xfrm>
          <a:off x="104267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83838</xdr:rowOff>
    </xdr:from>
    <xdr:ext cx="469744" cy="259045"/>
    <xdr:sp macro="" textlink="">
      <xdr:nvSpPr>
        <xdr:cNvPr id="474" name="【市民会館】&#10;一人当たり面積該当値テキスト">
          <a:extLst>
            <a:ext uri="{FF2B5EF4-FFF2-40B4-BE49-F238E27FC236}">
              <a16:creationId xmlns:a16="http://schemas.microsoft.com/office/drawing/2014/main" id="{D8FA28CD-B4BC-4783-97C6-6A754F1F92BC}"/>
            </a:ext>
          </a:extLst>
        </xdr:cNvPr>
        <xdr:cNvSpPr txBox="1"/>
      </xdr:nvSpPr>
      <xdr:spPr>
        <a:xfrm>
          <a:off x="10515600"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109220</xdr:rowOff>
    </xdr:from>
    <xdr:to>
      <xdr:col>50</xdr:col>
      <xdr:colOff>165100</xdr:colOff>
      <xdr:row>108</xdr:row>
      <xdr:rowOff>39370</xdr:rowOff>
    </xdr:to>
    <xdr:sp macro="" textlink="">
      <xdr:nvSpPr>
        <xdr:cNvPr id="475" name="楕円 474">
          <a:extLst>
            <a:ext uri="{FF2B5EF4-FFF2-40B4-BE49-F238E27FC236}">
              <a16:creationId xmlns:a16="http://schemas.microsoft.com/office/drawing/2014/main" id="{34D2A1C0-BCC1-4CDD-B88D-819AB1727C8F}"/>
            </a:ext>
          </a:extLst>
        </xdr:cNvPr>
        <xdr:cNvSpPr/>
      </xdr:nvSpPr>
      <xdr:spPr>
        <a:xfrm>
          <a:off x="95885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156211</xdr:rowOff>
    </xdr:from>
    <xdr:to>
      <xdr:col>55</xdr:col>
      <xdr:colOff>0</xdr:colOff>
      <xdr:row>107</xdr:row>
      <xdr:rowOff>160020</xdr:rowOff>
    </xdr:to>
    <xdr:cxnSp macro="">
      <xdr:nvCxnSpPr>
        <xdr:cNvPr id="476" name="直線コネクタ 475">
          <a:extLst>
            <a:ext uri="{FF2B5EF4-FFF2-40B4-BE49-F238E27FC236}">
              <a16:creationId xmlns:a16="http://schemas.microsoft.com/office/drawing/2014/main" id="{CCE11E70-6A9D-4880-9983-F1D1B736D66B}"/>
            </a:ext>
          </a:extLst>
        </xdr:cNvPr>
        <xdr:cNvCxnSpPr/>
      </xdr:nvCxnSpPr>
      <xdr:spPr>
        <a:xfrm flipV="1">
          <a:off x="9639300" y="185013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113030</xdr:rowOff>
    </xdr:from>
    <xdr:to>
      <xdr:col>46</xdr:col>
      <xdr:colOff>38100</xdr:colOff>
      <xdr:row>108</xdr:row>
      <xdr:rowOff>43180</xdr:rowOff>
    </xdr:to>
    <xdr:sp macro="" textlink="">
      <xdr:nvSpPr>
        <xdr:cNvPr id="477" name="楕円 476">
          <a:extLst>
            <a:ext uri="{FF2B5EF4-FFF2-40B4-BE49-F238E27FC236}">
              <a16:creationId xmlns:a16="http://schemas.microsoft.com/office/drawing/2014/main" id="{9EDCE351-4376-4FC1-B3D2-9D094494EFC8}"/>
            </a:ext>
          </a:extLst>
        </xdr:cNvPr>
        <xdr:cNvSpPr/>
      </xdr:nvSpPr>
      <xdr:spPr>
        <a:xfrm>
          <a:off x="86995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160020</xdr:rowOff>
    </xdr:from>
    <xdr:to>
      <xdr:col>50</xdr:col>
      <xdr:colOff>114300</xdr:colOff>
      <xdr:row>107</xdr:row>
      <xdr:rowOff>163830</xdr:rowOff>
    </xdr:to>
    <xdr:cxnSp macro="">
      <xdr:nvCxnSpPr>
        <xdr:cNvPr id="478" name="直線コネクタ 477">
          <a:extLst>
            <a:ext uri="{FF2B5EF4-FFF2-40B4-BE49-F238E27FC236}">
              <a16:creationId xmlns:a16="http://schemas.microsoft.com/office/drawing/2014/main" id="{96235642-6B64-4DAC-AC53-7366391D33C3}"/>
            </a:ext>
          </a:extLst>
        </xdr:cNvPr>
        <xdr:cNvCxnSpPr/>
      </xdr:nvCxnSpPr>
      <xdr:spPr>
        <a:xfrm flipV="1">
          <a:off x="8750300" y="185051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114936</xdr:rowOff>
    </xdr:from>
    <xdr:to>
      <xdr:col>41</xdr:col>
      <xdr:colOff>101600</xdr:colOff>
      <xdr:row>108</xdr:row>
      <xdr:rowOff>45086</xdr:rowOff>
    </xdr:to>
    <xdr:sp macro="" textlink="">
      <xdr:nvSpPr>
        <xdr:cNvPr id="479" name="楕円 478">
          <a:extLst>
            <a:ext uri="{FF2B5EF4-FFF2-40B4-BE49-F238E27FC236}">
              <a16:creationId xmlns:a16="http://schemas.microsoft.com/office/drawing/2014/main" id="{127E432F-F2B2-477C-9DAC-2DDBADD8991E}"/>
            </a:ext>
          </a:extLst>
        </xdr:cNvPr>
        <xdr:cNvSpPr/>
      </xdr:nvSpPr>
      <xdr:spPr>
        <a:xfrm>
          <a:off x="7810500" y="1846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163830</xdr:rowOff>
    </xdr:from>
    <xdr:to>
      <xdr:col>45</xdr:col>
      <xdr:colOff>177800</xdr:colOff>
      <xdr:row>107</xdr:row>
      <xdr:rowOff>165736</xdr:rowOff>
    </xdr:to>
    <xdr:cxnSp macro="">
      <xdr:nvCxnSpPr>
        <xdr:cNvPr id="480" name="直線コネクタ 479">
          <a:extLst>
            <a:ext uri="{FF2B5EF4-FFF2-40B4-BE49-F238E27FC236}">
              <a16:creationId xmlns:a16="http://schemas.microsoft.com/office/drawing/2014/main" id="{E48A0A8D-978A-4F00-91AE-8BE104D24AEF}"/>
            </a:ext>
          </a:extLst>
        </xdr:cNvPr>
        <xdr:cNvCxnSpPr/>
      </xdr:nvCxnSpPr>
      <xdr:spPr>
        <a:xfrm flipV="1">
          <a:off x="7861300" y="185089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118745</xdr:rowOff>
    </xdr:from>
    <xdr:to>
      <xdr:col>36</xdr:col>
      <xdr:colOff>165100</xdr:colOff>
      <xdr:row>108</xdr:row>
      <xdr:rowOff>48895</xdr:rowOff>
    </xdr:to>
    <xdr:sp macro="" textlink="">
      <xdr:nvSpPr>
        <xdr:cNvPr id="481" name="楕円 480">
          <a:extLst>
            <a:ext uri="{FF2B5EF4-FFF2-40B4-BE49-F238E27FC236}">
              <a16:creationId xmlns:a16="http://schemas.microsoft.com/office/drawing/2014/main" id="{FC5BDE8A-E674-4426-9263-23536A66B7CB}"/>
            </a:ext>
          </a:extLst>
        </xdr:cNvPr>
        <xdr:cNvSpPr/>
      </xdr:nvSpPr>
      <xdr:spPr>
        <a:xfrm>
          <a:off x="6921500" y="1846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165736</xdr:rowOff>
    </xdr:from>
    <xdr:to>
      <xdr:col>41</xdr:col>
      <xdr:colOff>50800</xdr:colOff>
      <xdr:row>107</xdr:row>
      <xdr:rowOff>169545</xdr:rowOff>
    </xdr:to>
    <xdr:cxnSp macro="">
      <xdr:nvCxnSpPr>
        <xdr:cNvPr id="482" name="直線コネクタ 481">
          <a:extLst>
            <a:ext uri="{FF2B5EF4-FFF2-40B4-BE49-F238E27FC236}">
              <a16:creationId xmlns:a16="http://schemas.microsoft.com/office/drawing/2014/main" id="{0E66F9B7-270A-4B80-A0C1-3F682BBBDBE8}"/>
            </a:ext>
          </a:extLst>
        </xdr:cNvPr>
        <xdr:cNvCxnSpPr/>
      </xdr:nvCxnSpPr>
      <xdr:spPr>
        <a:xfrm flipV="1">
          <a:off x="6972300" y="1851088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3" name="n_1aveValue【市民会館】&#10;一人当たり面積">
          <a:extLst>
            <a:ext uri="{FF2B5EF4-FFF2-40B4-BE49-F238E27FC236}">
              <a16:creationId xmlns:a16="http://schemas.microsoft.com/office/drawing/2014/main" id="{31999D7F-F6E9-48AA-AF41-D938951BEB83}"/>
            </a:ext>
          </a:extLst>
        </xdr:cNvPr>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84" name="n_2aveValue【市民会館】&#10;一人当たり面積">
          <a:extLst>
            <a:ext uri="{FF2B5EF4-FFF2-40B4-BE49-F238E27FC236}">
              <a16:creationId xmlns:a16="http://schemas.microsoft.com/office/drawing/2014/main" id="{89FFB3C1-558F-459F-94A4-CB99E79ACE35}"/>
            </a:ext>
          </a:extLst>
        </xdr:cNvPr>
        <xdr:cNvSpPr txBox="1"/>
      </xdr:nvSpPr>
      <xdr:spPr>
        <a:xfrm>
          <a:off x="8515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485" name="n_3aveValue【市民会館】&#10;一人当たり面積">
          <a:extLst>
            <a:ext uri="{FF2B5EF4-FFF2-40B4-BE49-F238E27FC236}">
              <a16:creationId xmlns:a16="http://schemas.microsoft.com/office/drawing/2014/main" id="{E227D3D3-1C9E-411E-B53E-8A083C8E25B4}"/>
            </a:ext>
          </a:extLst>
        </xdr:cNvPr>
        <xdr:cNvSpPr txBox="1"/>
      </xdr:nvSpPr>
      <xdr:spPr>
        <a:xfrm>
          <a:off x="7626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168291</xdr:rowOff>
    </xdr:from>
    <xdr:ext cx="469744" cy="259045"/>
    <xdr:sp macro="" textlink="">
      <xdr:nvSpPr>
        <xdr:cNvPr id="486" name="n_4aveValue【市民会館】&#10;一人当たり面積">
          <a:extLst>
            <a:ext uri="{FF2B5EF4-FFF2-40B4-BE49-F238E27FC236}">
              <a16:creationId xmlns:a16="http://schemas.microsoft.com/office/drawing/2014/main" id="{E1D5366C-C0F4-49CD-ACA1-AE041077CB6A}"/>
            </a:ext>
          </a:extLst>
        </xdr:cNvPr>
        <xdr:cNvSpPr txBox="1"/>
      </xdr:nvSpPr>
      <xdr:spPr>
        <a:xfrm>
          <a:off x="6737427" y="1817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30497</xdr:rowOff>
    </xdr:from>
    <xdr:ext cx="469744" cy="259045"/>
    <xdr:sp macro="" textlink="">
      <xdr:nvSpPr>
        <xdr:cNvPr id="487" name="n_1mainValue【市民会館】&#10;一人当たり面積">
          <a:extLst>
            <a:ext uri="{FF2B5EF4-FFF2-40B4-BE49-F238E27FC236}">
              <a16:creationId xmlns:a16="http://schemas.microsoft.com/office/drawing/2014/main" id="{4CF1A60F-9A5F-43A1-A298-80E3CA40E8B1}"/>
            </a:ext>
          </a:extLst>
        </xdr:cNvPr>
        <xdr:cNvSpPr txBox="1"/>
      </xdr:nvSpPr>
      <xdr:spPr>
        <a:xfrm>
          <a:off x="9391727"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34307</xdr:rowOff>
    </xdr:from>
    <xdr:ext cx="469744" cy="259045"/>
    <xdr:sp macro="" textlink="">
      <xdr:nvSpPr>
        <xdr:cNvPr id="488" name="n_2mainValue【市民会館】&#10;一人当たり面積">
          <a:extLst>
            <a:ext uri="{FF2B5EF4-FFF2-40B4-BE49-F238E27FC236}">
              <a16:creationId xmlns:a16="http://schemas.microsoft.com/office/drawing/2014/main" id="{09EECE39-A77E-46DF-BFCF-9FBD02E9F1F3}"/>
            </a:ext>
          </a:extLst>
        </xdr:cNvPr>
        <xdr:cNvSpPr txBox="1"/>
      </xdr:nvSpPr>
      <xdr:spPr>
        <a:xfrm>
          <a:off x="8515427"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36213</xdr:rowOff>
    </xdr:from>
    <xdr:ext cx="469744" cy="259045"/>
    <xdr:sp macro="" textlink="">
      <xdr:nvSpPr>
        <xdr:cNvPr id="489" name="n_3mainValue【市民会館】&#10;一人当たり面積">
          <a:extLst>
            <a:ext uri="{FF2B5EF4-FFF2-40B4-BE49-F238E27FC236}">
              <a16:creationId xmlns:a16="http://schemas.microsoft.com/office/drawing/2014/main" id="{3D557665-58B0-4166-BF5D-6DADEBC65695}"/>
            </a:ext>
          </a:extLst>
        </xdr:cNvPr>
        <xdr:cNvSpPr txBox="1"/>
      </xdr:nvSpPr>
      <xdr:spPr>
        <a:xfrm>
          <a:off x="7626427" y="1855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40022</xdr:rowOff>
    </xdr:from>
    <xdr:ext cx="469744" cy="259045"/>
    <xdr:sp macro="" textlink="">
      <xdr:nvSpPr>
        <xdr:cNvPr id="490" name="n_4mainValue【市民会館】&#10;一人当たり面積">
          <a:extLst>
            <a:ext uri="{FF2B5EF4-FFF2-40B4-BE49-F238E27FC236}">
              <a16:creationId xmlns:a16="http://schemas.microsoft.com/office/drawing/2014/main" id="{E92D118C-447A-42D2-A489-B23DB2E9501A}"/>
            </a:ext>
          </a:extLst>
        </xdr:cNvPr>
        <xdr:cNvSpPr txBox="1"/>
      </xdr:nvSpPr>
      <xdr:spPr>
        <a:xfrm>
          <a:off x="6737427" y="1855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CB0447D3-D28F-4560-9A37-2478D2B6858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58517B2F-2FD3-4465-837A-878B90DA841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A61458AA-8C64-4BA3-8E19-4AB55839561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E0063E00-48DF-4F34-8710-9137D851B21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63CC7174-C807-4229-B912-729CFF931E7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8386ECA5-81CF-497B-8648-D436FB8444B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35CB09D7-CE7D-4593-BC70-595FADB4E75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461D857F-1D19-4EB9-8642-EF8987B1547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FB5D0C15-C64D-41E4-9244-832C3D3C080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E37C6344-5B44-47D4-B801-E7864FBCB8A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70ABCA5A-F683-4DF7-BFBD-1000732F3EA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8D28FE29-D0B2-4873-A78F-677E56ACB41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0C4C0621-9C35-4C24-9ED2-9189A81F68A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756F7D1D-11A6-4AF7-B2AC-F5DA41612E5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73AF2E64-0BE1-433C-9611-5CC098C29F4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1D434CF9-03EE-488C-9886-094853C2D87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58F65026-FAA8-4635-9410-C3A4748C881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F90B3AFB-42A9-455A-B604-A5658BB5112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7AF37779-F6EB-45B7-B168-05ADFF688C6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B5532EAC-C7C3-4F4C-9810-3ABD5A8D16D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419C228B-A9CA-4DC4-94D9-28376E3316D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B75D47AA-1A10-47EB-9357-90954D4C51E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795A0EF5-207B-47A4-9415-5E76D72FA0B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6F1DA5B0-9186-4AA8-9D87-DC23EE2AB74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74AC3B7A-D5FC-4B68-9513-E80C88978329}"/>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304D4625-1C94-4E70-AF48-DF7EEA76A6CF}"/>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423A56DA-4168-4452-B30A-728069E142F6}"/>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54EC3F23-BC03-42EC-9F5C-7232047025FD}"/>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7716DAF2-A953-4D2C-AE7E-B91D80F0F5FB}"/>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92CC018F-9407-4024-A68A-87C1C950C903}"/>
            </a:ext>
          </a:extLst>
        </xdr:cNvPr>
        <xdr:cNvSpPr txBox="1"/>
      </xdr:nvSpPr>
      <xdr:spPr>
        <a:xfrm>
          <a:off x="16357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DB5C61AF-EB24-4CF0-A280-3D638995B994}"/>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ECF264C3-FEAF-4CBB-9DA6-DA30E11618B8}"/>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FDB15273-5612-4D27-AADA-69EB588D8DF1}"/>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82276A2E-16DC-4811-BBFF-73769F72C45D}"/>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5" name="フローチャート: 判断 524">
          <a:extLst>
            <a:ext uri="{FF2B5EF4-FFF2-40B4-BE49-F238E27FC236}">
              <a16:creationId xmlns:a16="http://schemas.microsoft.com/office/drawing/2014/main" id="{E1511E3D-9421-42E2-818C-7F75DEF6E1C4}"/>
            </a:ext>
          </a:extLst>
        </xdr:cNvPr>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6F0721AE-B412-4206-9F8A-FB627E7C8FB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2C6950F1-6B6D-4DAD-972F-48809234ADA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5C6CD58D-3900-444C-8227-07A34913D19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9DDC6EF-D426-4DF0-9B7E-23833C542B3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8C400DDE-A9D7-4F1B-8234-9C1D59E6632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109220</xdr:rowOff>
    </xdr:from>
    <xdr:to>
      <xdr:col>85</xdr:col>
      <xdr:colOff>177800</xdr:colOff>
      <xdr:row>36</xdr:row>
      <xdr:rowOff>39370</xdr:rowOff>
    </xdr:to>
    <xdr:sp macro="" textlink="">
      <xdr:nvSpPr>
        <xdr:cNvPr id="531" name="楕円 530">
          <a:extLst>
            <a:ext uri="{FF2B5EF4-FFF2-40B4-BE49-F238E27FC236}">
              <a16:creationId xmlns:a16="http://schemas.microsoft.com/office/drawing/2014/main" id="{F43E24C9-8E55-4BC1-A570-EFEE71538CC7}"/>
            </a:ext>
          </a:extLst>
        </xdr:cNvPr>
        <xdr:cNvSpPr/>
      </xdr:nvSpPr>
      <xdr:spPr>
        <a:xfrm>
          <a:off x="16268700" y="61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132097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13D51CD4-EA7F-47BE-B560-044925E43E98}"/>
            </a:ext>
          </a:extLst>
        </xdr:cNvPr>
        <xdr:cNvSpPr txBox="1"/>
      </xdr:nvSpPr>
      <xdr:spPr>
        <a:xfrm>
          <a:off x="16357600"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71120</xdr:rowOff>
    </xdr:from>
    <xdr:to>
      <xdr:col>81</xdr:col>
      <xdr:colOff>101600</xdr:colOff>
      <xdr:row>36</xdr:row>
      <xdr:rowOff>1270</xdr:rowOff>
    </xdr:to>
    <xdr:sp macro="" textlink="">
      <xdr:nvSpPr>
        <xdr:cNvPr id="533" name="楕円 532">
          <a:extLst>
            <a:ext uri="{FF2B5EF4-FFF2-40B4-BE49-F238E27FC236}">
              <a16:creationId xmlns:a16="http://schemas.microsoft.com/office/drawing/2014/main" id="{EA726C02-70D3-4B79-81DA-C19358C4A413}"/>
            </a:ext>
          </a:extLst>
        </xdr:cNvPr>
        <xdr:cNvSpPr/>
      </xdr:nvSpPr>
      <xdr:spPr>
        <a:xfrm>
          <a:off x="15430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121920</xdr:rowOff>
    </xdr:from>
    <xdr:to>
      <xdr:col>85</xdr:col>
      <xdr:colOff>127000</xdr:colOff>
      <xdr:row>35</xdr:row>
      <xdr:rowOff>160020</xdr:rowOff>
    </xdr:to>
    <xdr:cxnSp macro="">
      <xdr:nvCxnSpPr>
        <xdr:cNvPr id="534" name="直線コネクタ 533">
          <a:extLst>
            <a:ext uri="{FF2B5EF4-FFF2-40B4-BE49-F238E27FC236}">
              <a16:creationId xmlns:a16="http://schemas.microsoft.com/office/drawing/2014/main" id="{30D7BAD2-D2C1-4C74-AF28-60D78C8E7DC7}"/>
            </a:ext>
          </a:extLst>
        </xdr:cNvPr>
        <xdr:cNvCxnSpPr/>
      </xdr:nvCxnSpPr>
      <xdr:spPr>
        <a:xfrm>
          <a:off x="15481300" y="61226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59690</xdr:rowOff>
    </xdr:from>
    <xdr:to>
      <xdr:col>76</xdr:col>
      <xdr:colOff>165100</xdr:colOff>
      <xdr:row>38</xdr:row>
      <xdr:rowOff>161290</xdr:rowOff>
    </xdr:to>
    <xdr:sp macro="" textlink="">
      <xdr:nvSpPr>
        <xdr:cNvPr id="535" name="楕円 534">
          <a:extLst>
            <a:ext uri="{FF2B5EF4-FFF2-40B4-BE49-F238E27FC236}">
              <a16:creationId xmlns:a16="http://schemas.microsoft.com/office/drawing/2014/main" id="{5947142D-EF7F-4482-8EB0-FF2568E1F86A}"/>
            </a:ext>
          </a:extLst>
        </xdr:cNvPr>
        <xdr:cNvSpPr/>
      </xdr:nvSpPr>
      <xdr:spPr>
        <a:xfrm>
          <a:off x="14541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121920</xdr:rowOff>
    </xdr:from>
    <xdr:to>
      <xdr:col>81</xdr:col>
      <xdr:colOff>50800</xdr:colOff>
      <xdr:row>38</xdr:row>
      <xdr:rowOff>110490</xdr:rowOff>
    </xdr:to>
    <xdr:cxnSp macro="">
      <xdr:nvCxnSpPr>
        <xdr:cNvPr id="536" name="直線コネクタ 535">
          <a:extLst>
            <a:ext uri="{FF2B5EF4-FFF2-40B4-BE49-F238E27FC236}">
              <a16:creationId xmlns:a16="http://schemas.microsoft.com/office/drawing/2014/main" id="{CA47FD52-3326-4857-BEE1-D41CC084E468}"/>
            </a:ext>
          </a:extLst>
        </xdr:cNvPr>
        <xdr:cNvCxnSpPr/>
      </xdr:nvCxnSpPr>
      <xdr:spPr>
        <a:xfrm flipV="1">
          <a:off x="14592300" y="6122670"/>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52070</xdr:rowOff>
    </xdr:from>
    <xdr:to>
      <xdr:col>72</xdr:col>
      <xdr:colOff>38100</xdr:colOff>
      <xdr:row>38</xdr:row>
      <xdr:rowOff>153670</xdr:rowOff>
    </xdr:to>
    <xdr:sp macro="" textlink="">
      <xdr:nvSpPr>
        <xdr:cNvPr id="537" name="楕円 536">
          <a:extLst>
            <a:ext uri="{FF2B5EF4-FFF2-40B4-BE49-F238E27FC236}">
              <a16:creationId xmlns:a16="http://schemas.microsoft.com/office/drawing/2014/main" id="{27DFDB6E-B625-498F-BB55-7800850E653A}"/>
            </a:ext>
          </a:extLst>
        </xdr:cNvPr>
        <xdr:cNvSpPr/>
      </xdr:nvSpPr>
      <xdr:spPr>
        <a:xfrm>
          <a:off x="13652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102870</xdr:rowOff>
    </xdr:from>
    <xdr:to>
      <xdr:col>76</xdr:col>
      <xdr:colOff>114300</xdr:colOff>
      <xdr:row>38</xdr:row>
      <xdr:rowOff>110490</xdr:rowOff>
    </xdr:to>
    <xdr:cxnSp macro="">
      <xdr:nvCxnSpPr>
        <xdr:cNvPr id="538" name="直線コネクタ 537">
          <a:extLst>
            <a:ext uri="{FF2B5EF4-FFF2-40B4-BE49-F238E27FC236}">
              <a16:creationId xmlns:a16="http://schemas.microsoft.com/office/drawing/2014/main" id="{C1EDE2A2-FC42-4432-BD27-E837377793AD}"/>
            </a:ext>
          </a:extLst>
        </xdr:cNvPr>
        <xdr:cNvCxnSpPr/>
      </xdr:nvCxnSpPr>
      <xdr:spPr>
        <a:xfrm>
          <a:off x="13703300" y="66179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4445</xdr:rowOff>
    </xdr:from>
    <xdr:to>
      <xdr:col>67</xdr:col>
      <xdr:colOff>101600</xdr:colOff>
      <xdr:row>38</xdr:row>
      <xdr:rowOff>106045</xdr:rowOff>
    </xdr:to>
    <xdr:sp macro="" textlink="">
      <xdr:nvSpPr>
        <xdr:cNvPr id="539" name="楕円 538">
          <a:extLst>
            <a:ext uri="{FF2B5EF4-FFF2-40B4-BE49-F238E27FC236}">
              <a16:creationId xmlns:a16="http://schemas.microsoft.com/office/drawing/2014/main" id="{07C173EC-35D8-4481-97D9-74E8697FF043}"/>
            </a:ext>
          </a:extLst>
        </xdr:cNvPr>
        <xdr:cNvSpPr/>
      </xdr:nvSpPr>
      <xdr:spPr>
        <a:xfrm>
          <a:off x="127635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55245</xdr:rowOff>
    </xdr:from>
    <xdr:to>
      <xdr:col>71</xdr:col>
      <xdr:colOff>177800</xdr:colOff>
      <xdr:row>38</xdr:row>
      <xdr:rowOff>102870</xdr:rowOff>
    </xdr:to>
    <xdr:cxnSp macro="">
      <xdr:nvCxnSpPr>
        <xdr:cNvPr id="540" name="直線コネクタ 539">
          <a:extLst>
            <a:ext uri="{FF2B5EF4-FFF2-40B4-BE49-F238E27FC236}">
              <a16:creationId xmlns:a16="http://schemas.microsoft.com/office/drawing/2014/main" id="{7EF0196B-6AF0-425A-A9E4-18A196D50F12}"/>
            </a:ext>
          </a:extLst>
        </xdr:cNvPr>
        <xdr:cNvCxnSpPr/>
      </xdr:nvCxnSpPr>
      <xdr:spPr>
        <a:xfrm>
          <a:off x="12814300" y="657034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C24B4507-2D9D-4545-8248-376AA703AF62}"/>
            </a:ext>
          </a:extLst>
        </xdr:cNvPr>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0AEB45A5-EF40-455F-84E7-05907A05D6F7}"/>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A7A4BB8F-4EF4-4803-8036-61737BBCBAEF}"/>
            </a:ext>
          </a:extLst>
        </xdr:cNvPr>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00F893C1-0D0C-4E34-8243-0BAB94487E61}"/>
            </a:ext>
          </a:extLst>
        </xdr:cNvPr>
        <xdr:cNvSpPr txBox="1"/>
      </xdr:nvSpPr>
      <xdr:spPr>
        <a:xfrm>
          <a:off x="12611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17797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B58D89BA-865A-4E9A-B0BD-4C78CA9258AE}"/>
            </a:ext>
          </a:extLst>
        </xdr:cNvPr>
        <xdr:cNvSpPr txBox="1"/>
      </xdr:nvSpPr>
      <xdr:spPr>
        <a:xfrm>
          <a:off x="152660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152417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E59B1A5D-793F-4588-938C-5C546B14089A}"/>
            </a:ext>
          </a:extLst>
        </xdr:cNvPr>
        <xdr:cNvSpPr txBox="1"/>
      </xdr:nvSpPr>
      <xdr:spPr>
        <a:xfrm>
          <a:off x="14389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144797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67E52BFD-E353-4AC8-8FD8-18456BC6A39D}"/>
            </a:ext>
          </a:extLst>
        </xdr:cNvPr>
        <xdr:cNvSpPr txBox="1"/>
      </xdr:nvSpPr>
      <xdr:spPr>
        <a:xfrm>
          <a:off x="13500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97172</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E0F81375-4B20-4A8D-85E5-774E5A5CE941}"/>
            </a:ext>
          </a:extLst>
        </xdr:cNvPr>
        <xdr:cNvSpPr txBox="1"/>
      </xdr:nvSpPr>
      <xdr:spPr>
        <a:xfrm>
          <a:off x="126117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FD552D72-C54E-4765-983B-12BEFE01D37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FC9DCE50-322E-4B50-B578-FFD2BCC799F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8067387B-9D4F-4FEE-AE46-4D30E7A0254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8DC6FFB9-3348-4A2F-8FAA-F0355FCBEA8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9E88601A-91E9-46CD-A8AF-79C9B13A97E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B4B29082-FFC4-4928-A37B-1DD3954C6EB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82BCED34-60B1-420F-8E67-7B3215A1844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E0F96FBE-B450-4584-BA48-E0709D736F5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6652AE3D-5084-4416-809D-13910242A16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AA718979-2F1D-4650-9168-5AAFE351019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0CDBD353-EBA0-4F08-92A8-32619762332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B62A940A-3708-491A-AB1F-F769328F804A}"/>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1895D825-5A7A-4797-BD1F-A96A8CC6792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0549EB43-4059-4602-95C1-2F1DC2018E37}"/>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410B3402-97C6-4538-B17F-692FDB09841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50A8DC98-A7D5-419C-8F1F-F2D8F6713BDE}"/>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131E53AD-5ABA-47E5-8EC2-62D9DAA7A19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C45364F9-3A08-4281-BA69-8E9F9C63FFA7}"/>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CE68896B-45A0-46AE-81B3-B2F0D003AA1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513B332E-B847-4192-98EB-7DE9977D938C}"/>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8D1CC480-F1B7-479E-A227-0D7EE81D658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CF3209FC-FDC8-483D-A4ED-9F8773D6C07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F4A8CFC0-3B2A-4FA9-8C86-BA093A4B7F0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83AE7B7F-1923-486F-BBC1-D287B12BF63F}"/>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67859BBE-7490-468A-8846-EC61180939FE}"/>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50768D73-039B-428B-9904-518042B6A76C}"/>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9FE0AB60-9919-427F-AF08-D2E77B809C29}"/>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A7475001-C741-4190-8990-15C6846A3F79}"/>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6759E91B-DAEE-4A0D-A9EC-C2CD9B5975A1}"/>
            </a:ext>
          </a:extLst>
        </xdr:cNvPr>
        <xdr:cNvSpPr txBox="1"/>
      </xdr:nvSpPr>
      <xdr:spPr>
        <a:xfrm>
          <a:off x="22199600" y="6696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F0A2E659-C311-45C3-8FEA-D3A9091C1647}"/>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29B51CC0-B1A9-4438-B595-5A6E74F1A839}"/>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49A51E6C-0272-47FC-9AF2-AC87839C1C62}"/>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9B943769-84D2-4DEF-BCE9-1FCA4AA8B0E9}"/>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161710</xdr:rowOff>
    </xdr:from>
    <xdr:to>
      <xdr:col>98</xdr:col>
      <xdr:colOff>38100</xdr:colOff>
      <xdr:row>40</xdr:row>
      <xdr:rowOff>91860</xdr:rowOff>
    </xdr:to>
    <xdr:sp macro="" textlink="">
      <xdr:nvSpPr>
        <xdr:cNvPr id="582" name="フローチャート: 判断 581">
          <a:extLst>
            <a:ext uri="{FF2B5EF4-FFF2-40B4-BE49-F238E27FC236}">
              <a16:creationId xmlns:a16="http://schemas.microsoft.com/office/drawing/2014/main" id="{4790300A-9203-4CBF-A289-8B02785C7171}"/>
            </a:ext>
          </a:extLst>
        </xdr:cNvPr>
        <xdr:cNvSpPr/>
      </xdr:nvSpPr>
      <xdr:spPr>
        <a:xfrm>
          <a:off x="18605500" y="68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64CB3033-C7EB-49B8-AA3D-15C71684ED3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6B543936-7486-409E-A49A-24B9353999D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CEC2861D-06BC-486C-98EE-8163474318A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5C05FD0C-B5E8-4388-9CAD-DFB95768399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1DAFE026-EA90-4A20-ACB5-D1EEF68BD57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169258</xdr:rowOff>
    </xdr:from>
    <xdr:to>
      <xdr:col>116</xdr:col>
      <xdr:colOff>114300</xdr:colOff>
      <xdr:row>38</xdr:row>
      <xdr:rowOff>99408</xdr:rowOff>
    </xdr:to>
    <xdr:sp macro="" textlink="">
      <xdr:nvSpPr>
        <xdr:cNvPr id="588" name="楕円 587">
          <a:extLst>
            <a:ext uri="{FF2B5EF4-FFF2-40B4-BE49-F238E27FC236}">
              <a16:creationId xmlns:a16="http://schemas.microsoft.com/office/drawing/2014/main" id="{C00CC580-79AE-429D-907F-4D0EBEDF1580}"/>
            </a:ext>
          </a:extLst>
        </xdr:cNvPr>
        <xdr:cNvSpPr/>
      </xdr:nvSpPr>
      <xdr:spPr>
        <a:xfrm>
          <a:off x="22110700" y="651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20685</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75B8A65F-2819-4348-AC0D-80E2AE5306AD}"/>
            </a:ext>
          </a:extLst>
        </xdr:cNvPr>
        <xdr:cNvSpPr txBox="1"/>
      </xdr:nvSpPr>
      <xdr:spPr>
        <a:xfrm>
          <a:off x="22199600" y="636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21823</xdr:rowOff>
    </xdr:from>
    <xdr:to>
      <xdr:col>112</xdr:col>
      <xdr:colOff>38100</xdr:colOff>
      <xdr:row>38</xdr:row>
      <xdr:rowOff>123423</xdr:rowOff>
    </xdr:to>
    <xdr:sp macro="" textlink="">
      <xdr:nvSpPr>
        <xdr:cNvPr id="590" name="楕円 589">
          <a:extLst>
            <a:ext uri="{FF2B5EF4-FFF2-40B4-BE49-F238E27FC236}">
              <a16:creationId xmlns:a16="http://schemas.microsoft.com/office/drawing/2014/main" id="{26072EAF-46B7-400A-8E33-0CCCE5051834}"/>
            </a:ext>
          </a:extLst>
        </xdr:cNvPr>
        <xdr:cNvSpPr/>
      </xdr:nvSpPr>
      <xdr:spPr>
        <a:xfrm>
          <a:off x="21272500" y="653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48608</xdr:rowOff>
    </xdr:from>
    <xdr:to>
      <xdr:col>116</xdr:col>
      <xdr:colOff>63500</xdr:colOff>
      <xdr:row>38</xdr:row>
      <xdr:rowOff>72623</xdr:rowOff>
    </xdr:to>
    <xdr:cxnSp macro="">
      <xdr:nvCxnSpPr>
        <xdr:cNvPr id="591" name="直線コネクタ 590">
          <a:extLst>
            <a:ext uri="{FF2B5EF4-FFF2-40B4-BE49-F238E27FC236}">
              <a16:creationId xmlns:a16="http://schemas.microsoft.com/office/drawing/2014/main" id="{F9A4FAD2-A2C4-4334-96BE-1B0CE2B4AB9F}"/>
            </a:ext>
          </a:extLst>
        </xdr:cNvPr>
        <xdr:cNvCxnSpPr/>
      </xdr:nvCxnSpPr>
      <xdr:spPr>
        <a:xfrm flipV="1">
          <a:off x="21323300" y="6563708"/>
          <a:ext cx="838200" cy="2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126536</xdr:rowOff>
    </xdr:from>
    <xdr:to>
      <xdr:col>107</xdr:col>
      <xdr:colOff>101600</xdr:colOff>
      <xdr:row>40</xdr:row>
      <xdr:rowOff>56686</xdr:rowOff>
    </xdr:to>
    <xdr:sp macro="" textlink="">
      <xdr:nvSpPr>
        <xdr:cNvPr id="592" name="楕円 591">
          <a:extLst>
            <a:ext uri="{FF2B5EF4-FFF2-40B4-BE49-F238E27FC236}">
              <a16:creationId xmlns:a16="http://schemas.microsoft.com/office/drawing/2014/main" id="{DAB7391A-3B4D-4EC5-AD00-CEBC6B1B1BD7}"/>
            </a:ext>
          </a:extLst>
        </xdr:cNvPr>
        <xdr:cNvSpPr/>
      </xdr:nvSpPr>
      <xdr:spPr>
        <a:xfrm>
          <a:off x="20383500" y="681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72623</xdr:rowOff>
    </xdr:from>
    <xdr:to>
      <xdr:col>111</xdr:col>
      <xdr:colOff>177800</xdr:colOff>
      <xdr:row>40</xdr:row>
      <xdr:rowOff>5886</xdr:rowOff>
    </xdr:to>
    <xdr:cxnSp macro="">
      <xdr:nvCxnSpPr>
        <xdr:cNvPr id="593" name="直線コネクタ 592">
          <a:extLst>
            <a:ext uri="{FF2B5EF4-FFF2-40B4-BE49-F238E27FC236}">
              <a16:creationId xmlns:a16="http://schemas.microsoft.com/office/drawing/2014/main" id="{A66C0ED6-B209-47B3-AEAF-7DAEAE7A9887}"/>
            </a:ext>
          </a:extLst>
        </xdr:cNvPr>
        <xdr:cNvCxnSpPr/>
      </xdr:nvCxnSpPr>
      <xdr:spPr>
        <a:xfrm flipV="1">
          <a:off x="20434300" y="6587723"/>
          <a:ext cx="889000" cy="27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136633</xdr:rowOff>
    </xdr:from>
    <xdr:to>
      <xdr:col>102</xdr:col>
      <xdr:colOff>165100</xdr:colOff>
      <xdr:row>40</xdr:row>
      <xdr:rowOff>66783</xdr:rowOff>
    </xdr:to>
    <xdr:sp macro="" textlink="">
      <xdr:nvSpPr>
        <xdr:cNvPr id="594" name="楕円 593">
          <a:extLst>
            <a:ext uri="{FF2B5EF4-FFF2-40B4-BE49-F238E27FC236}">
              <a16:creationId xmlns:a16="http://schemas.microsoft.com/office/drawing/2014/main" id="{86DD7FEA-1A3B-42FD-8C5A-1F0C6D50BE3E}"/>
            </a:ext>
          </a:extLst>
        </xdr:cNvPr>
        <xdr:cNvSpPr/>
      </xdr:nvSpPr>
      <xdr:spPr>
        <a:xfrm>
          <a:off x="19494500" y="682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5886</xdr:rowOff>
    </xdr:from>
    <xdr:to>
      <xdr:col>107</xdr:col>
      <xdr:colOff>50800</xdr:colOff>
      <xdr:row>40</xdr:row>
      <xdr:rowOff>15983</xdr:rowOff>
    </xdr:to>
    <xdr:cxnSp macro="">
      <xdr:nvCxnSpPr>
        <xdr:cNvPr id="595" name="直線コネクタ 594">
          <a:extLst>
            <a:ext uri="{FF2B5EF4-FFF2-40B4-BE49-F238E27FC236}">
              <a16:creationId xmlns:a16="http://schemas.microsoft.com/office/drawing/2014/main" id="{ADFC1C9F-E92F-4D5E-BF20-A2B0D5686648}"/>
            </a:ext>
          </a:extLst>
        </xdr:cNvPr>
        <xdr:cNvCxnSpPr/>
      </xdr:nvCxnSpPr>
      <xdr:spPr>
        <a:xfrm flipV="1">
          <a:off x="19545300" y="6863886"/>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145545</xdr:rowOff>
    </xdr:from>
    <xdr:to>
      <xdr:col>98</xdr:col>
      <xdr:colOff>38100</xdr:colOff>
      <xdr:row>40</xdr:row>
      <xdr:rowOff>75695</xdr:rowOff>
    </xdr:to>
    <xdr:sp macro="" textlink="">
      <xdr:nvSpPr>
        <xdr:cNvPr id="596" name="楕円 595">
          <a:extLst>
            <a:ext uri="{FF2B5EF4-FFF2-40B4-BE49-F238E27FC236}">
              <a16:creationId xmlns:a16="http://schemas.microsoft.com/office/drawing/2014/main" id="{598EF06D-2021-4E7B-938D-8B1F86C75BC1}"/>
            </a:ext>
          </a:extLst>
        </xdr:cNvPr>
        <xdr:cNvSpPr/>
      </xdr:nvSpPr>
      <xdr:spPr>
        <a:xfrm>
          <a:off x="18605500" y="683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15983</xdr:rowOff>
    </xdr:from>
    <xdr:to>
      <xdr:col>102</xdr:col>
      <xdr:colOff>114300</xdr:colOff>
      <xdr:row>40</xdr:row>
      <xdr:rowOff>24895</xdr:rowOff>
    </xdr:to>
    <xdr:cxnSp macro="">
      <xdr:nvCxnSpPr>
        <xdr:cNvPr id="597" name="直線コネクタ 596">
          <a:extLst>
            <a:ext uri="{FF2B5EF4-FFF2-40B4-BE49-F238E27FC236}">
              <a16:creationId xmlns:a16="http://schemas.microsoft.com/office/drawing/2014/main" id="{39C4A488-0D87-4B2A-9C56-FF3E177A6283}"/>
            </a:ext>
          </a:extLst>
        </xdr:cNvPr>
        <xdr:cNvCxnSpPr/>
      </xdr:nvCxnSpPr>
      <xdr:spPr>
        <a:xfrm flipV="1">
          <a:off x="18656300" y="6873983"/>
          <a:ext cx="889000" cy="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48B1E500-B148-4E9C-88EF-6E374EA61630}"/>
            </a:ext>
          </a:extLst>
        </xdr:cNvPr>
        <xdr:cNvSpPr txBox="1"/>
      </xdr:nvSpPr>
      <xdr:spPr>
        <a:xfrm>
          <a:off x="21011095" y="681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99D1085D-D3BF-4E33-AAB6-C3CAA0CD4809}"/>
            </a:ext>
          </a:extLst>
        </xdr:cNvPr>
        <xdr:cNvSpPr txBox="1"/>
      </xdr:nvSpPr>
      <xdr:spPr>
        <a:xfrm>
          <a:off x="201347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C91B2CCE-2DB1-4CCE-8ED1-36B15D72AF91}"/>
            </a:ext>
          </a:extLst>
        </xdr:cNvPr>
        <xdr:cNvSpPr txBox="1"/>
      </xdr:nvSpPr>
      <xdr:spPr>
        <a:xfrm>
          <a:off x="19245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82987</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8B4DEF0A-2636-4EB0-B238-BC0BDFB2984B}"/>
            </a:ext>
          </a:extLst>
        </xdr:cNvPr>
        <xdr:cNvSpPr txBox="1"/>
      </xdr:nvSpPr>
      <xdr:spPr>
        <a:xfrm>
          <a:off x="18389111" y="694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139949</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C2261CC1-E1D3-4794-987E-FFC94887028A}"/>
            </a:ext>
          </a:extLst>
        </xdr:cNvPr>
        <xdr:cNvSpPr txBox="1"/>
      </xdr:nvSpPr>
      <xdr:spPr>
        <a:xfrm>
          <a:off x="21011095" y="631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47813</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F63A74B7-BF1A-40F6-A965-03C774029961}"/>
            </a:ext>
          </a:extLst>
        </xdr:cNvPr>
        <xdr:cNvSpPr txBox="1"/>
      </xdr:nvSpPr>
      <xdr:spPr>
        <a:xfrm>
          <a:off x="20167111" y="690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57910</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923FEF67-1714-442C-BCB1-872109A504C7}"/>
            </a:ext>
          </a:extLst>
        </xdr:cNvPr>
        <xdr:cNvSpPr txBox="1"/>
      </xdr:nvSpPr>
      <xdr:spPr>
        <a:xfrm>
          <a:off x="19278111" y="691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92222</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1F1B2A2B-5F74-45A6-A154-DA8C080BD7E5}"/>
            </a:ext>
          </a:extLst>
        </xdr:cNvPr>
        <xdr:cNvSpPr txBox="1"/>
      </xdr:nvSpPr>
      <xdr:spPr>
        <a:xfrm>
          <a:off x="18389111" y="660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DD2F230D-247C-42D4-9D2D-DF7CF788285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D53E412D-CF87-41B0-9F3B-18418B1FFF2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FD9CF4E9-4729-4507-A2F0-8D30EC6F4E8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0D221A81-375A-4127-A541-C74D38AC7CA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735C40CC-BD09-48CD-8134-673E6FEC1DE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D6784403-7D9A-4665-96FB-325CE2F8CF4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8F6D13B2-05B0-4CE6-B2CD-8EA06B870F2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E790EB29-0963-42A4-ADD7-9995C58EA43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5EB31A02-CCAE-4A93-A6AE-DC84C864117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F5C5B116-3B6F-417E-AF5D-118DDC4826B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3604DD86-63F2-418D-8C1E-E5B2CAD31F7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CA9DA91A-62D9-42C4-A3DC-35A6E4D7651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75004B7A-9D3F-4D86-81F4-3535A7AAA77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52E5A01F-BBB1-4437-A473-66DAD6DA834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CF3BFEBB-AC63-4682-B5EC-04F0045BCA1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962CAACF-AE45-4AF5-ABA2-0B5EA4F31B0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B596FA26-C86C-4DB0-B1FD-9A9408EC9F8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CB258EB2-5EBA-4F55-AF35-8DEB739C59E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31B8A08E-4156-41A6-AC94-A419D7ECC9E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F23119F3-32A0-4562-A46B-C7F47AF7231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12589163-30EC-45B8-8376-8BB2E58DDE0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8E938003-A316-43B7-B9BF-449BECA5162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02DBE4D0-93A2-4240-BABD-F42F1069E50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CF9700F1-8427-4168-A87E-A62408ABCB1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C8BB6026-FC42-472A-A0F3-35208027D2A7}"/>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02D13EBF-91DA-4EF3-815D-2815F5EB0A1A}"/>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C07D162B-CD23-4121-8F05-74A1FDF689FA}"/>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391DFFED-B653-4E2C-8A22-2A5527C0EA99}"/>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D32CED5C-562E-431A-8098-0B83CC32D036}"/>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4BE61EB3-3267-42FD-8ED3-A6FA3BBC7B60}"/>
            </a:ext>
          </a:extLst>
        </xdr:cNvPr>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1F5CBEC5-1F07-4BAB-81A8-E0AE252C1A30}"/>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86E058EC-D16F-47C2-8F29-37F2497E720B}"/>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DE413EA4-C894-4C7C-9F16-55A3AD5394EC}"/>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a:extLst>
            <a:ext uri="{FF2B5EF4-FFF2-40B4-BE49-F238E27FC236}">
              <a16:creationId xmlns:a16="http://schemas.microsoft.com/office/drawing/2014/main" id="{1FF1AD94-034E-424B-B9B8-ABFB101F76CA}"/>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69215</xdr:rowOff>
    </xdr:from>
    <xdr:to>
      <xdr:col>67</xdr:col>
      <xdr:colOff>101600</xdr:colOff>
      <xdr:row>58</xdr:row>
      <xdr:rowOff>170815</xdr:rowOff>
    </xdr:to>
    <xdr:sp macro="" textlink="">
      <xdr:nvSpPr>
        <xdr:cNvPr id="640" name="フローチャート: 判断 639">
          <a:extLst>
            <a:ext uri="{FF2B5EF4-FFF2-40B4-BE49-F238E27FC236}">
              <a16:creationId xmlns:a16="http://schemas.microsoft.com/office/drawing/2014/main" id="{10B8ECC2-94B2-4BCE-A37D-2DC1CBCC289E}"/>
            </a:ext>
          </a:extLst>
        </xdr:cNvPr>
        <xdr:cNvSpPr/>
      </xdr:nvSpPr>
      <xdr:spPr>
        <a:xfrm>
          <a:off x="12763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40913B6E-0B93-42BF-9E06-8FC8B02F485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3A9E2159-673D-4F6B-80C9-8A79F01FF74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169CD81A-9A6A-4714-91C6-AD85CCC4D39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8708680B-BD81-4B3F-9B6D-6E7E0F4D40E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1DC1D48D-EC3A-4D2E-96C8-2F9E30634AB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90170</xdr:rowOff>
    </xdr:from>
    <xdr:to>
      <xdr:col>85</xdr:col>
      <xdr:colOff>177800</xdr:colOff>
      <xdr:row>61</xdr:row>
      <xdr:rowOff>20320</xdr:rowOff>
    </xdr:to>
    <xdr:sp macro="" textlink="">
      <xdr:nvSpPr>
        <xdr:cNvPr id="646" name="楕円 645">
          <a:extLst>
            <a:ext uri="{FF2B5EF4-FFF2-40B4-BE49-F238E27FC236}">
              <a16:creationId xmlns:a16="http://schemas.microsoft.com/office/drawing/2014/main" id="{29885616-CF32-4A2D-8493-52EEBC4CF213}"/>
            </a:ext>
          </a:extLst>
        </xdr:cNvPr>
        <xdr:cNvSpPr/>
      </xdr:nvSpPr>
      <xdr:spPr>
        <a:xfrm>
          <a:off x="162687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68597</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A18A51D8-FF36-4F61-8AEE-30BF2D8DCC3E}"/>
            </a:ext>
          </a:extLst>
        </xdr:cNvPr>
        <xdr:cNvSpPr txBox="1"/>
      </xdr:nvSpPr>
      <xdr:spPr>
        <a:xfrm>
          <a:off x="16357600"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48260</xdr:rowOff>
    </xdr:from>
    <xdr:to>
      <xdr:col>81</xdr:col>
      <xdr:colOff>101600</xdr:colOff>
      <xdr:row>60</xdr:row>
      <xdr:rowOff>149860</xdr:rowOff>
    </xdr:to>
    <xdr:sp macro="" textlink="">
      <xdr:nvSpPr>
        <xdr:cNvPr id="648" name="楕円 647">
          <a:extLst>
            <a:ext uri="{FF2B5EF4-FFF2-40B4-BE49-F238E27FC236}">
              <a16:creationId xmlns:a16="http://schemas.microsoft.com/office/drawing/2014/main" id="{88716D4F-7CC9-467A-B144-0B14A68EBAB0}"/>
            </a:ext>
          </a:extLst>
        </xdr:cNvPr>
        <xdr:cNvSpPr/>
      </xdr:nvSpPr>
      <xdr:spPr>
        <a:xfrm>
          <a:off x="15430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99060</xdr:rowOff>
    </xdr:from>
    <xdr:to>
      <xdr:col>85</xdr:col>
      <xdr:colOff>127000</xdr:colOff>
      <xdr:row>60</xdr:row>
      <xdr:rowOff>140970</xdr:rowOff>
    </xdr:to>
    <xdr:cxnSp macro="">
      <xdr:nvCxnSpPr>
        <xdr:cNvPr id="649" name="直線コネクタ 648">
          <a:extLst>
            <a:ext uri="{FF2B5EF4-FFF2-40B4-BE49-F238E27FC236}">
              <a16:creationId xmlns:a16="http://schemas.microsoft.com/office/drawing/2014/main" id="{26871A25-CF9C-423F-97D5-DB6211486E69}"/>
            </a:ext>
          </a:extLst>
        </xdr:cNvPr>
        <xdr:cNvCxnSpPr/>
      </xdr:nvCxnSpPr>
      <xdr:spPr>
        <a:xfrm>
          <a:off x="15481300" y="1038606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4445</xdr:rowOff>
    </xdr:from>
    <xdr:to>
      <xdr:col>76</xdr:col>
      <xdr:colOff>165100</xdr:colOff>
      <xdr:row>60</xdr:row>
      <xdr:rowOff>106045</xdr:rowOff>
    </xdr:to>
    <xdr:sp macro="" textlink="">
      <xdr:nvSpPr>
        <xdr:cNvPr id="650" name="楕円 649">
          <a:extLst>
            <a:ext uri="{FF2B5EF4-FFF2-40B4-BE49-F238E27FC236}">
              <a16:creationId xmlns:a16="http://schemas.microsoft.com/office/drawing/2014/main" id="{92C6D913-A688-44DA-A954-A0F27BBA69C9}"/>
            </a:ext>
          </a:extLst>
        </xdr:cNvPr>
        <xdr:cNvSpPr/>
      </xdr:nvSpPr>
      <xdr:spPr>
        <a:xfrm>
          <a:off x="145415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55245</xdr:rowOff>
    </xdr:from>
    <xdr:to>
      <xdr:col>81</xdr:col>
      <xdr:colOff>50800</xdr:colOff>
      <xdr:row>60</xdr:row>
      <xdr:rowOff>99060</xdr:rowOff>
    </xdr:to>
    <xdr:cxnSp macro="">
      <xdr:nvCxnSpPr>
        <xdr:cNvPr id="651" name="直線コネクタ 650">
          <a:extLst>
            <a:ext uri="{FF2B5EF4-FFF2-40B4-BE49-F238E27FC236}">
              <a16:creationId xmlns:a16="http://schemas.microsoft.com/office/drawing/2014/main" id="{44C2AE7D-1595-4B55-97B4-22A019AE70BC}"/>
            </a:ext>
          </a:extLst>
        </xdr:cNvPr>
        <xdr:cNvCxnSpPr/>
      </xdr:nvCxnSpPr>
      <xdr:spPr>
        <a:xfrm>
          <a:off x="14592300" y="1034224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139700</xdr:rowOff>
    </xdr:from>
    <xdr:to>
      <xdr:col>72</xdr:col>
      <xdr:colOff>38100</xdr:colOff>
      <xdr:row>60</xdr:row>
      <xdr:rowOff>69850</xdr:rowOff>
    </xdr:to>
    <xdr:sp macro="" textlink="">
      <xdr:nvSpPr>
        <xdr:cNvPr id="652" name="楕円 651">
          <a:extLst>
            <a:ext uri="{FF2B5EF4-FFF2-40B4-BE49-F238E27FC236}">
              <a16:creationId xmlns:a16="http://schemas.microsoft.com/office/drawing/2014/main" id="{0F8ED5C7-3465-4D43-8BC8-AAC0FF9F58E6}"/>
            </a:ext>
          </a:extLst>
        </xdr:cNvPr>
        <xdr:cNvSpPr/>
      </xdr:nvSpPr>
      <xdr:spPr>
        <a:xfrm>
          <a:off x="13652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19050</xdr:rowOff>
    </xdr:from>
    <xdr:to>
      <xdr:col>76</xdr:col>
      <xdr:colOff>114300</xdr:colOff>
      <xdr:row>60</xdr:row>
      <xdr:rowOff>55245</xdr:rowOff>
    </xdr:to>
    <xdr:cxnSp macro="">
      <xdr:nvCxnSpPr>
        <xdr:cNvPr id="653" name="直線コネクタ 652">
          <a:extLst>
            <a:ext uri="{FF2B5EF4-FFF2-40B4-BE49-F238E27FC236}">
              <a16:creationId xmlns:a16="http://schemas.microsoft.com/office/drawing/2014/main" id="{C190EE3E-A275-49B4-AD0A-9BFA9A845D7E}"/>
            </a:ext>
          </a:extLst>
        </xdr:cNvPr>
        <xdr:cNvCxnSpPr/>
      </xdr:nvCxnSpPr>
      <xdr:spPr>
        <a:xfrm>
          <a:off x="13703300" y="103060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97790</xdr:rowOff>
    </xdr:from>
    <xdr:to>
      <xdr:col>67</xdr:col>
      <xdr:colOff>101600</xdr:colOff>
      <xdr:row>60</xdr:row>
      <xdr:rowOff>27940</xdr:rowOff>
    </xdr:to>
    <xdr:sp macro="" textlink="">
      <xdr:nvSpPr>
        <xdr:cNvPr id="654" name="楕円 653">
          <a:extLst>
            <a:ext uri="{FF2B5EF4-FFF2-40B4-BE49-F238E27FC236}">
              <a16:creationId xmlns:a16="http://schemas.microsoft.com/office/drawing/2014/main" id="{D7B0A48C-6CD7-4ACC-991C-9624F06D6BFD}"/>
            </a:ext>
          </a:extLst>
        </xdr:cNvPr>
        <xdr:cNvSpPr/>
      </xdr:nvSpPr>
      <xdr:spPr>
        <a:xfrm>
          <a:off x="12763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148590</xdr:rowOff>
    </xdr:from>
    <xdr:to>
      <xdr:col>71</xdr:col>
      <xdr:colOff>177800</xdr:colOff>
      <xdr:row>60</xdr:row>
      <xdr:rowOff>19050</xdr:rowOff>
    </xdr:to>
    <xdr:cxnSp macro="">
      <xdr:nvCxnSpPr>
        <xdr:cNvPr id="655" name="直線コネクタ 654">
          <a:extLst>
            <a:ext uri="{FF2B5EF4-FFF2-40B4-BE49-F238E27FC236}">
              <a16:creationId xmlns:a16="http://schemas.microsoft.com/office/drawing/2014/main" id="{D0B292E8-5A7C-4F6A-9477-EEB1F534404B}"/>
            </a:ext>
          </a:extLst>
        </xdr:cNvPr>
        <xdr:cNvCxnSpPr/>
      </xdr:nvCxnSpPr>
      <xdr:spPr>
        <a:xfrm>
          <a:off x="12814300" y="102641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6FA65AD9-8ADC-4B10-8AB5-4DE06474B4A5}"/>
            </a:ext>
          </a:extLst>
        </xdr:cNvPr>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180FA729-46D5-4246-AE03-C5309C17A59E}"/>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9BE8CC8F-382D-4B33-8FF0-EE182CD1EDD0}"/>
            </a:ext>
          </a:extLst>
        </xdr:cNvPr>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15892</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9D341B8D-3D53-4137-872A-32EA5B77D97D}"/>
            </a:ext>
          </a:extLst>
        </xdr:cNvPr>
        <xdr:cNvSpPr txBox="1"/>
      </xdr:nvSpPr>
      <xdr:spPr>
        <a:xfrm>
          <a:off x="12611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140987</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0FC2157B-5598-49D1-BA15-8C5B688F269A}"/>
            </a:ext>
          </a:extLst>
        </xdr:cNvPr>
        <xdr:cNvSpPr txBox="1"/>
      </xdr:nvSpPr>
      <xdr:spPr>
        <a:xfrm>
          <a:off x="152660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97172</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A5D58A62-BAEA-4342-AEA5-B38147CA0B30}"/>
            </a:ext>
          </a:extLst>
        </xdr:cNvPr>
        <xdr:cNvSpPr txBox="1"/>
      </xdr:nvSpPr>
      <xdr:spPr>
        <a:xfrm>
          <a:off x="143897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60977</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C9F9DDBD-8713-4370-9818-AC9E8D65C351}"/>
            </a:ext>
          </a:extLst>
        </xdr:cNvPr>
        <xdr:cNvSpPr txBox="1"/>
      </xdr:nvSpPr>
      <xdr:spPr>
        <a:xfrm>
          <a:off x="13500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19067</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00BAEC69-0C4D-43B7-8D8B-CB3F6BB0126D}"/>
            </a:ext>
          </a:extLst>
        </xdr:cNvPr>
        <xdr:cNvSpPr txBox="1"/>
      </xdr:nvSpPr>
      <xdr:spPr>
        <a:xfrm>
          <a:off x="12611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BB42A37B-AC4E-45EC-BB09-05647E39556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DE61E3FD-6DBD-4D3E-8386-5DCA0967F23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A8E4D535-7B7B-476F-A0AB-C2FFF389EF7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745F5E50-1573-4B4E-96EB-BBA9E563B2B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F578A96B-7715-44A5-9B30-B3AA46FED7A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65D65C07-60B0-44D4-BFC5-033B693D63D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0936615B-36ED-4F58-9CA8-48B0617FF4B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4884DB16-8D4F-457B-BAE0-29F1E12348D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B498C146-76D4-4F92-B622-5B944230543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4BE89817-58A4-49B6-ACB8-DC94500657E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55C6A72A-42BE-47C9-B670-04D7BA98892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74626C91-768D-4CB0-B784-364CF725E4B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D7DD42AE-346B-493C-9C7B-2F64ED1ABD6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62CA9E47-0B80-4488-BC62-978AA200CE6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D42DD9B1-4065-4277-AC1C-6E1DBE2A63C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AF3E656A-46C9-4458-864A-C0331C99519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F0D8BF74-3196-451F-9CDE-D30B1701B4E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780EE485-A7EB-44C3-82BC-6DC0D2BE6FA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1487C2BC-FB9C-405D-A222-A1936515322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3CCE01BB-777F-4CCA-A2F7-5A4404867FE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967CA458-A5F2-4DA9-9B0F-178DFF1E869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A07C030D-08C8-486E-9D58-1456F68EAF0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BAB3905F-B0B0-4D0C-BD0A-1075AAFD734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619CEA63-5F95-410A-84F8-4C9487538272}"/>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871AB912-F01B-4DEA-887A-7569D6E02F2E}"/>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10F51B65-9541-470C-B8E5-24E7F033A215}"/>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73115CEE-FB5F-47A0-B040-088816D014F1}"/>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F2CB3CD7-0DF5-492F-B146-175A24F49B60}"/>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C3920409-D105-4353-91B9-67DC9120B19B}"/>
            </a:ext>
          </a:extLst>
        </xdr:cNvPr>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63F32D56-5D26-485A-9DD9-E877460429D9}"/>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4BA4EADC-A28F-467C-A769-3EC24A19D983}"/>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554E1720-5DBB-4F55-B99B-EE31A4DFC803}"/>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a:extLst>
            <a:ext uri="{FF2B5EF4-FFF2-40B4-BE49-F238E27FC236}">
              <a16:creationId xmlns:a16="http://schemas.microsoft.com/office/drawing/2014/main" id="{D1697AA3-4047-457E-8E26-7E4D5F58CC37}"/>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170180</xdr:rowOff>
    </xdr:from>
    <xdr:to>
      <xdr:col>98</xdr:col>
      <xdr:colOff>38100</xdr:colOff>
      <xdr:row>63</xdr:row>
      <xdr:rowOff>100330</xdr:rowOff>
    </xdr:to>
    <xdr:sp macro="" textlink="">
      <xdr:nvSpPr>
        <xdr:cNvPr id="697" name="フローチャート: 判断 696">
          <a:extLst>
            <a:ext uri="{FF2B5EF4-FFF2-40B4-BE49-F238E27FC236}">
              <a16:creationId xmlns:a16="http://schemas.microsoft.com/office/drawing/2014/main" id="{C51CA4D8-D7A8-498C-B9A8-F6FD4DB966CB}"/>
            </a:ext>
          </a:extLst>
        </xdr:cNvPr>
        <xdr:cNvSpPr/>
      </xdr:nvSpPr>
      <xdr:spPr>
        <a:xfrm>
          <a:off x="18605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D80D41D-26FE-40C8-BA5A-447E2676B20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7A3790CA-3630-44FB-9566-30DDDBA3489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A7E9053A-3242-46DA-B863-776DD845F5A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511C3580-1962-41ED-831E-FB0DB492C42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EF655CFF-5448-40C0-AE81-6F7195B3C18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21590</xdr:rowOff>
    </xdr:from>
    <xdr:to>
      <xdr:col>116</xdr:col>
      <xdr:colOff>114300</xdr:colOff>
      <xdr:row>63</xdr:row>
      <xdr:rowOff>123190</xdr:rowOff>
    </xdr:to>
    <xdr:sp macro="" textlink="">
      <xdr:nvSpPr>
        <xdr:cNvPr id="703" name="楕円 702">
          <a:extLst>
            <a:ext uri="{FF2B5EF4-FFF2-40B4-BE49-F238E27FC236}">
              <a16:creationId xmlns:a16="http://schemas.microsoft.com/office/drawing/2014/main" id="{02343282-6DD2-44AB-8D42-E4FD2BD83282}"/>
            </a:ext>
          </a:extLst>
        </xdr:cNvPr>
        <xdr:cNvSpPr/>
      </xdr:nvSpPr>
      <xdr:spPr>
        <a:xfrm>
          <a:off x="221107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A8952142-506C-4BF6-AF1E-330BB7C9D3E8}"/>
            </a:ext>
          </a:extLst>
        </xdr:cNvPr>
        <xdr:cNvSpPr txBox="1"/>
      </xdr:nvSpPr>
      <xdr:spPr>
        <a:xfrm>
          <a:off x="22199600" y="1080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25400</xdr:rowOff>
    </xdr:from>
    <xdr:to>
      <xdr:col>112</xdr:col>
      <xdr:colOff>38100</xdr:colOff>
      <xdr:row>63</xdr:row>
      <xdr:rowOff>127000</xdr:rowOff>
    </xdr:to>
    <xdr:sp macro="" textlink="">
      <xdr:nvSpPr>
        <xdr:cNvPr id="705" name="楕円 704">
          <a:extLst>
            <a:ext uri="{FF2B5EF4-FFF2-40B4-BE49-F238E27FC236}">
              <a16:creationId xmlns:a16="http://schemas.microsoft.com/office/drawing/2014/main" id="{27620538-3905-47DB-9BE0-970E73445FDB}"/>
            </a:ext>
          </a:extLst>
        </xdr:cNvPr>
        <xdr:cNvSpPr/>
      </xdr:nvSpPr>
      <xdr:spPr>
        <a:xfrm>
          <a:off x="21272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72390</xdr:rowOff>
    </xdr:from>
    <xdr:to>
      <xdr:col>116</xdr:col>
      <xdr:colOff>63500</xdr:colOff>
      <xdr:row>63</xdr:row>
      <xdr:rowOff>76200</xdr:rowOff>
    </xdr:to>
    <xdr:cxnSp macro="">
      <xdr:nvCxnSpPr>
        <xdr:cNvPr id="706" name="直線コネクタ 705">
          <a:extLst>
            <a:ext uri="{FF2B5EF4-FFF2-40B4-BE49-F238E27FC236}">
              <a16:creationId xmlns:a16="http://schemas.microsoft.com/office/drawing/2014/main" id="{3DA00934-D80F-4A47-B95D-900DB87AE301}"/>
            </a:ext>
          </a:extLst>
        </xdr:cNvPr>
        <xdr:cNvCxnSpPr/>
      </xdr:nvCxnSpPr>
      <xdr:spPr>
        <a:xfrm flipV="1">
          <a:off x="21323300" y="108737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25400</xdr:rowOff>
    </xdr:from>
    <xdr:to>
      <xdr:col>107</xdr:col>
      <xdr:colOff>101600</xdr:colOff>
      <xdr:row>63</xdr:row>
      <xdr:rowOff>127000</xdr:rowOff>
    </xdr:to>
    <xdr:sp macro="" textlink="">
      <xdr:nvSpPr>
        <xdr:cNvPr id="707" name="楕円 706">
          <a:extLst>
            <a:ext uri="{FF2B5EF4-FFF2-40B4-BE49-F238E27FC236}">
              <a16:creationId xmlns:a16="http://schemas.microsoft.com/office/drawing/2014/main" id="{4A8EE156-5745-41A6-9276-CB31D7FAB5F7}"/>
            </a:ext>
          </a:extLst>
        </xdr:cNvPr>
        <xdr:cNvSpPr/>
      </xdr:nvSpPr>
      <xdr:spPr>
        <a:xfrm>
          <a:off x="20383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76200</xdr:rowOff>
    </xdr:from>
    <xdr:to>
      <xdr:col>111</xdr:col>
      <xdr:colOff>177800</xdr:colOff>
      <xdr:row>63</xdr:row>
      <xdr:rowOff>76200</xdr:rowOff>
    </xdr:to>
    <xdr:cxnSp macro="">
      <xdr:nvCxnSpPr>
        <xdr:cNvPr id="708" name="直線コネクタ 707">
          <a:extLst>
            <a:ext uri="{FF2B5EF4-FFF2-40B4-BE49-F238E27FC236}">
              <a16:creationId xmlns:a16="http://schemas.microsoft.com/office/drawing/2014/main" id="{5C154225-43F6-4FF3-8630-34072B9462D6}"/>
            </a:ext>
          </a:extLst>
        </xdr:cNvPr>
        <xdr:cNvCxnSpPr/>
      </xdr:nvCxnSpPr>
      <xdr:spPr>
        <a:xfrm>
          <a:off x="20434300" y="1087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29210</xdr:rowOff>
    </xdr:from>
    <xdr:to>
      <xdr:col>102</xdr:col>
      <xdr:colOff>165100</xdr:colOff>
      <xdr:row>63</xdr:row>
      <xdr:rowOff>130810</xdr:rowOff>
    </xdr:to>
    <xdr:sp macro="" textlink="">
      <xdr:nvSpPr>
        <xdr:cNvPr id="709" name="楕円 708">
          <a:extLst>
            <a:ext uri="{FF2B5EF4-FFF2-40B4-BE49-F238E27FC236}">
              <a16:creationId xmlns:a16="http://schemas.microsoft.com/office/drawing/2014/main" id="{A60F8AB0-0B97-450F-A530-32A3337CB896}"/>
            </a:ext>
          </a:extLst>
        </xdr:cNvPr>
        <xdr:cNvSpPr/>
      </xdr:nvSpPr>
      <xdr:spPr>
        <a:xfrm>
          <a:off x="19494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76200</xdr:rowOff>
    </xdr:from>
    <xdr:to>
      <xdr:col>107</xdr:col>
      <xdr:colOff>50800</xdr:colOff>
      <xdr:row>63</xdr:row>
      <xdr:rowOff>80010</xdr:rowOff>
    </xdr:to>
    <xdr:cxnSp macro="">
      <xdr:nvCxnSpPr>
        <xdr:cNvPr id="710" name="直線コネクタ 709">
          <a:extLst>
            <a:ext uri="{FF2B5EF4-FFF2-40B4-BE49-F238E27FC236}">
              <a16:creationId xmlns:a16="http://schemas.microsoft.com/office/drawing/2014/main" id="{0BD35201-948C-44C6-B578-8F2010B16868}"/>
            </a:ext>
          </a:extLst>
        </xdr:cNvPr>
        <xdr:cNvCxnSpPr/>
      </xdr:nvCxnSpPr>
      <xdr:spPr>
        <a:xfrm flipV="1">
          <a:off x="19545300" y="108775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33020</xdr:rowOff>
    </xdr:from>
    <xdr:to>
      <xdr:col>98</xdr:col>
      <xdr:colOff>38100</xdr:colOff>
      <xdr:row>63</xdr:row>
      <xdr:rowOff>134620</xdr:rowOff>
    </xdr:to>
    <xdr:sp macro="" textlink="">
      <xdr:nvSpPr>
        <xdr:cNvPr id="711" name="楕円 710">
          <a:extLst>
            <a:ext uri="{FF2B5EF4-FFF2-40B4-BE49-F238E27FC236}">
              <a16:creationId xmlns:a16="http://schemas.microsoft.com/office/drawing/2014/main" id="{E0283ADD-55CD-4CD3-A501-CD7EC8BDF75F}"/>
            </a:ext>
          </a:extLst>
        </xdr:cNvPr>
        <xdr:cNvSpPr/>
      </xdr:nvSpPr>
      <xdr:spPr>
        <a:xfrm>
          <a:off x="18605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80010</xdr:rowOff>
    </xdr:from>
    <xdr:to>
      <xdr:col>102</xdr:col>
      <xdr:colOff>114300</xdr:colOff>
      <xdr:row>63</xdr:row>
      <xdr:rowOff>83820</xdr:rowOff>
    </xdr:to>
    <xdr:cxnSp macro="">
      <xdr:nvCxnSpPr>
        <xdr:cNvPr id="712" name="直線コネクタ 711">
          <a:extLst>
            <a:ext uri="{FF2B5EF4-FFF2-40B4-BE49-F238E27FC236}">
              <a16:creationId xmlns:a16="http://schemas.microsoft.com/office/drawing/2014/main" id="{D9ACDB3D-AAD6-4EC9-A5A8-33C5B5605E13}"/>
            </a:ext>
          </a:extLst>
        </xdr:cNvPr>
        <xdr:cNvCxnSpPr/>
      </xdr:nvCxnSpPr>
      <xdr:spPr>
        <a:xfrm flipV="1">
          <a:off x="18656300" y="108813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713" name="n_1aveValue【保健センター・保健所】&#10;一人当たり面積">
          <a:extLst>
            <a:ext uri="{FF2B5EF4-FFF2-40B4-BE49-F238E27FC236}">
              <a16:creationId xmlns:a16="http://schemas.microsoft.com/office/drawing/2014/main" id="{014CCE15-D040-417F-A01C-BA23542801AB}"/>
            </a:ext>
          </a:extLst>
        </xdr:cNvPr>
        <xdr:cNvSpPr txBox="1"/>
      </xdr:nvSpPr>
      <xdr:spPr>
        <a:xfrm>
          <a:off x="210757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714" name="n_2aveValue【保健センター・保健所】&#10;一人当たり面積">
          <a:extLst>
            <a:ext uri="{FF2B5EF4-FFF2-40B4-BE49-F238E27FC236}">
              <a16:creationId xmlns:a16="http://schemas.microsoft.com/office/drawing/2014/main" id="{8E4E5C1D-FCCC-4B38-9FE0-944DC36116BC}"/>
            </a:ext>
          </a:extLst>
        </xdr:cNvPr>
        <xdr:cNvSpPr txBox="1"/>
      </xdr:nvSpPr>
      <xdr:spPr>
        <a:xfrm>
          <a:off x="20199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715" name="n_3aveValue【保健センター・保健所】&#10;一人当たり面積">
          <a:extLst>
            <a:ext uri="{FF2B5EF4-FFF2-40B4-BE49-F238E27FC236}">
              <a16:creationId xmlns:a16="http://schemas.microsoft.com/office/drawing/2014/main" id="{38AB7F5D-4FED-4780-816C-EA9FDA31D820}"/>
            </a:ext>
          </a:extLst>
        </xdr:cNvPr>
        <xdr:cNvSpPr txBox="1"/>
      </xdr:nvSpPr>
      <xdr:spPr>
        <a:xfrm>
          <a:off x="193104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116857</xdr:rowOff>
    </xdr:from>
    <xdr:ext cx="469744" cy="259045"/>
    <xdr:sp macro="" textlink="">
      <xdr:nvSpPr>
        <xdr:cNvPr id="716" name="n_4aveValue【保健センター・保健所】&#10;一人当たり面積">
          <a:extLst>
            <a:ext uri="{FF2B5EF4-FFF2-40B4-BE49-F238E27FC236}">
              <a16:creationId xmlns:a16="http://schemas.microsoft.com/office/drawing/2014/main" id="{EE84B207-A5A1-406B-A507-4D1405DA8AA3}"/>
            </a:ext>
          </a:extLst>
        </xdr:cNvPr>
        <xdr:cNvSpPr txBox="1"/>
      </xdr:nvSpPr>
      <xdr:spPr>
        <a:xfrm>
          <a:off x="18421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118127</xdr:rowOff>
    </xdr:from>
    <xdr:ext cx="469744" cy="259045"/>
    <xdr:sp macro="" textlink="">
      <xdr:nvSpPr>
        <xdr:cNvPr id="717" name="n_1mainValue【保健センター・保健所】&#10;一人当たり面積">
          <a:extLst>
            <a:ext uri="{FF2B5EF4-FFF2-40B4-BE49-F238E27FC236}">
              <a16:creationId xmlns:a16="http://schemas.microsoft.com/office/drawing/2014/main" id="{6C81D1E5-9CA0-4467-8C8D-504B1E5B5C6A}"/>
            </a:ext>
          </a:extLst>
        </xdr:cNvPr>
        <xdr:cNvSpPr txBox="1"/>
      </xdr:nvSpPr>
      <xdr:spPr>
        <a:xfrm>
          <a:off x="210757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118127</xdr:rowOff>
    </xdr:from>
    <xdr:ext cx="469744" cy="259045"/>
    <xdr:sp macro="" textlink="">
      <xdr:nvSpPr>
        <xdr:cNvPr id="718" name="n_2mainValue【保健センター・保健所】&#10;一人当たり面積">
          <a:extLst>
            <a:ext uri="{FF2B5EF4-FFF2-40B4-BE49-F238E27FC236}">
              <a16:creationId xmlns:a16="http://schemas.microsoft.com/office/drawing/2014/main" id="{D4EEDB58-7E2B-46C1-AF98-44A2BCCAADE7}"/>
            </a:ext>
          </a:extLst>
        </xdr:cNvPr>
        <xdr:cNvSpPr txBox="1"/>
      </xdr:nvSpPr>
      <xdr:spPr>
        <a:xfrm>
          <a:off x="201994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121937</xdr:rowOff>
    </xdr:from>
    <xdr:ext cx="469744" cy="259045"/>
    <xdr:sp macro="" textlink="">
      <xdr:nvSpPr>
        <xdr:cNvPr id="719" name="n_3mainValue【保健センター・保健所】&#10;一人当たり面積">
          <a:extLst>
            <a:ext uri="{FF2B5EF4-FFF2-40B4-BE49-F238E27FC236}">
              <a16:creationId xmlns:a16="http://schemas.microsoft.com/office/drawing/2014/main" id="{A6000137-D1D7-46A7-A4BA-B78D6D130E69}"/>
            </a:ext>
          </a:extLst>
        </xdr:cNvPr>
        <xdr:cNvSpPr txBox="1"/>
      </xdr:nvSpPr>
      <xdr:spPr>
        <a:xfrm>
          <a:off x="19310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125747</xdr:rowOff>
    </xdr:from>
    <xdr:ext cx="469744" cy="259045"/>
    <xdr:sp macro="" textlink="">
      <xdr:nvSpPr>
        <xdr:cNvPr id="720" name="n_4mainValue【保健センター・保健所】&#10;一人当たり面積">
          <a:extLst>
            <a:ext uri="{FF2B5EF4-FFF2-40B4-BE49-F238E27FC236}">
              <a16:creationId xmlns:a16="http://schemas.microsoft.com/office/drawing/2014/main" id="{B0A81723-530D-4C74-AA1C-41F7E9555337}"/>
            </a:ext>
          </a:extLst>
        </xdr:cNvPr>
        <xdr:cNvSpPr txBox="1"/>
      </xdr:nvSpPr>
      <xdr:spPr>
        <a:xfrm>
          <a:off x="18421427"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B3F324B1-714C-4338-938F-33C8C552DBD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2B3DAF1F-B7DD-40CA-950C-BE800205729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07DF4C1F-8292-4745-A4FB-12F271F627D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1F06E622-4019-4B52-BDB0-A10813D7756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15756E96-BCC4-413C-B79B-904AD035C32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B7EDA9B8-A0FF-4C80-B04A-B3F221FBA4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9F0BCFB1-64B7-4720-8A6E-FE40D00748E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5AF7B2A3-2E83-4312-B172-25E9CC3ECEC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925583E4-C451-462B-A6BE-54377A5D625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CB62CE09-C6C1-4F2C-9490-1E0E0161544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5BD76B76-FBFD-4874-B60D-F9748039F90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B54592E7-2BAA-4BC4-A15C-966C57CD07B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A71F2403-5534-4257-8AFF-85C09D4D182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975A2C8E-4F8A-46EE-97F0-1A5538FA719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73CFD0A4-3CBD-4AD1-B27D-611476DF74B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5DE44C0E-F7BE-4E5D-94B1-1A902A00A34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688B02B1-1FB4-41E3-840E-F72EB40778F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0453E2A3-47D1-4423-AACB-2D374DB405B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C359E76F-0FA4-4082-8543-B8EA1670E1B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90B52866-E205-4880-8EBE-16998468B41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D81C2B01-0A92-4D3B-82AD-A3ED1D26008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ED273313-5EAD-414A-8171-5221B999B3F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35EA3451-C60B-424C-BF48-AF83F4C95B5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B2944A87-E178-4163-89A0-681B6977C64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47A4A4D2-64CB-470E-BAEF-3F91D5D51D90}"/>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a:extLst>
            <a:ext uri="{FF2B5EF4-FFF2-40B4-BE49-F238E27FC236}">
              <a16:creationId xmlns:a16="http://schemas.microsoft.com/office/drawing/2014/main" id="{A6AC2833-C922-445D-8A84-66DFFCA4B79E}"/>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C395D91D-6FAF-4F97-B092-80C97BE528FC}"/>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4C49328C-055F-4562-83E5-8EAA1350E865}"/>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446C3557-14B5-4303-AE43-200F9CC73642}"/>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288EF115-DA8B-4808-901B-896DAEC50073}"/>
            </a:ext>
          </a:extLst>
        </xdr:cNvPr>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a:extLst>
            <a:ext uri="{FF2B5EF4-FFF2-40B4-BE49-F238E27FC236}">
              <a16:creationId xmlns:a16="http://schemas.microsoft.com/office/drawing/2014/main" id="{A86D1270-D7F5-494C-AA5B-8A92F5D1B3C0}"/>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F0C079D9-FEBE-48D6-B552-C968F8B5F114}"/>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9205D967-C96A-4D87-9912-F67D734AD760}"/>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4" name="フローチャート: 判断 753">
          <a:extLst>
            <a:ext uri="{FF2B5EF4-FFF2-40B4-BE49-F238E27FC236}">
              <a16:creationId xmlns:a16="http://schemas.microsoft.com/office/drawing/2014/main" id="{4B70864D-3634-47A2-886C-CAB0C00D74E9}"/>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755" name="フローチャート: 判断 754">
          <a:extLst>
            <a:ext uri="{FF2B5EF4-FFF2-40B4-BE49-F238E27FC236}">
              <a16:creationId xmlns:a16="http://schemas.microsoft.com/office/drawing/2014/main" id="{43738EA4-EEA7-4C83-AA4F-A1AFB72331BC}"/>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8856C5FE-8822-476E-87E6-8A4E6576CA0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D919908E-4762-494E-A92F-02D0F9CEEE0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70701FA8-3350-4526-809D-188630919F4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D6BDDBDA-A505-4DE9-8604-DCC253E0E03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F276DF45-BFEA-4904-B068-E6C64AFB37C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113030</xdr:rowOff>
    </xdr:from>
    <xdr:to>
      <xdr:col>85</xdr:col>
      <xdr:colOff>177800</xdr:colOff>
      <xdr:row>82</xdr:row>
      <xdr:rowOff>43180</xdr:rowOff>
    </xdr:to>
    <xdr:sp macro="" textlink="">
      <xdr:nvSpPr>
        <xdr:cNvPr id="761" name="楕円 760">
          <a:extLst>
            <a:ext uri="{FF2B5EF4-FFF2-40B4-BE49-F238E27FC236}">
              <a16:creationId xmlns:a16="http://schemas.microsoft.com/office/drawing/2014/main" id="{2203C5F2-9F38-4B5D-90A2-1B819E214C4E}"/>
            </a:ext>
          </a:extLst>
        </xdr:cNvPr>
        <xdr:cNvSpPr/>
      </xdr:nvSpPr>
      <xdr:spPr>
        <a:xfrm>
          <a:off x="162687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135907</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C85F0C29-3290-4FF7-AC87-990978BC7EAE}"/>
            </a:ext>
          </a:extLst>
        </xdr:cNvPr>
        <xdr:cNvSpPr txBox="1"/>
      </xdr:nvSpPr>
      <xdr:spPr>
        <a:xfrm>
          <a:off x="16357600"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93980</xdr:rowOff>
    </xdr:from>
    <xdr:to>
      <xdr:col>81</xdr:col>
      <xdr:colOff>101600</xdr:colOff>
      <xdr:row>82</xdr:row>
      <xdr:rowOff>24130</xdr:rowOff>
    </xdr:to>
    <xdr:sp macro="" textlink="">
      <xdr:nvSpPr>
        <xdr:cNvPr id="763" name="楕円 762">
          <a:extLst>
            <a:ext uri="{FF2B5EF4-FFF2-40B4-BE49-F238E27FC236}">
              <a16:creationId xmlns:a16="http://schemas.microsoft.com/office/drawing/2014/main" id="{C603DB8E-2D5E-48C6-83CB-9E8A60C0D16A}"/>
            </a:ext>
          </a:extLst>
        </xdr:cNvPr>
        <xdr:cNvSpPr/>
      </xdr:nvSpPr>
      <xdr:spPr>
        <a:xfrm>
          <a:off x="15430500" y="139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144780</xdr:rowOff>
    </xdr:from>
    <xdr:to>
      <xdr:col>85</xdr:col>
      <xdr:colOff>127000</xdr:colOff>
      <xdr:row>81</xdr:row>
      <xdr:rowOff>163830</xdr:rowOff>
    </xdr:to>
    <xdr:cxnSp macro="">
      <xdr:nvCxnSpPr>
        <xdr:cNvPr id="764" name="直線コネクタ 763">
          <a:extLst>
            <a:ext uri="{FF2B5EF4-FFF2-40B4-BE49-F238E27FC236}">
              <a16:creationId xmlns:a16="http://schemas.microsoft.com/office/drawing/2014/main" id="{E4B6A45F-B940-44B3-BAE7-6C04065B7410}"/>
            </a:ext>
          </a:extLst>
        </xdr:cNvPr>
        <xdr:cNvCxnSpPr/>
      </xdr:nvCxnSpPr>
      <xdr:spPr>
        <a:xfrm>
          <a:off x="15481300" y="140322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69214</xdr:rowOff>
    </xdr:from>
    <xdr:to>
      <xdr:col>76</xdr:col>
      <xdr:colOff>165100</xdr:colOff>
      <xdr:row>81</xdr:row>
      <xdr:rowOff>170814</xdr:rowOff>
    </xdr:to>
    <xdr:sp macro="" textlink="">
      <xdr:nvSpPr>
        <xdr:cNvPr id="765" name="楕円 764">
          <a:extLst>
            <a:ext uri="{FF2B5EF4-FFF2-40B4-BE49-F238E27FC236}">
              <a16:creationId xmlns:a16="http://schemas.microsoft.com/office/drawing/2014/main" id="{0BA72B8F-C309-4922-BBF6-C74527C6A76F}"/>
            </a:ext>
          </a:extLst>
        </xdr:cNvPr>
        <xdr:cNvSpPr/>
      </xdr:nvSpPr>
      <xdr:spPr>
        <a:xfrm>
          <a:off x="145415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120014</xdr:rowOff>
    </xdr:from>
    <xdr:to>
      <xdr:col>81</xdr:col>
      <xdr:colOff>50800</xdr:colOff>
      <xdr:row>81</xdr:row>
      <xdr:rowOff>144780</xdr:rowOff>
    </xdr:to>
    <xdr:cxnSp macro="">
      <xdr:nvCxnSpPr>
        <xdr:cNvPr id="766" name="直線コネクタ 765">
          <a:extLst>
            <a:ext uri="{FF2B5EF4-FFF2-40B4-BE49-F238E27FC236}">
              <a16:creationId xmlns:a16="http://schemas.microsoft.com/office/drawing/2014/main" id="{2DB6D104-EBD6-41AA-85E3-F96B490108FC}"/>
            </a:ext>
          </a:extLst>
        </xdr:cNvPr>
        <xdr:cNvCxnSpPr/>
      </xdr:nvCxnSpPr>
      <xdr:spPr>
        <a:xfrm>
          <a:off x="14592300" y="1400746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33020</xdr:rowOff>
    </xdr:from>
    <xdr:to>
      <xdr:col>72</xdr:col>
      <xdr:colOff>38100</xdr:colOff>
      <xdr:row>81</xdr:row>
      <xdr:rowOff>134620</xdr:rowOff>
    </xdr:to>
    <xdr:sp macro="" textlink="">
      <xdr:nvSpPr>
        <xdr:cNvPr id="767" name="楕円 766">
          <a:extLst>
            <a:ext uri="{FF2B5EF4-FFF2-40B4-BE49-F238E27FC236}">
              <a16:creationId xmlns:a16="http://schemas.microsoft.com/office/drawing/2014/main" id="{A92EC284-5F74-41A4-82EC-891F2EA615D7}"/>
            </a:ext>
          </a:extLst>
        </xdr:cNvPr>
        <xdr:cNvSpPr/>
      </xdr:nvSpPr>
      <xdr:spPr>
        <a:xfrm>
          <a:off x="13652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83820</xdr:rowOff>
    </xdr:from>
    <xdr:to>
      <xdr:col>76</xdr:col>
      <xdr:colOff>114300</xdr:colOff>
      <xdr:row>81</xdr:row>
      <xdr:rowOff>120014</xdr:rowOff>
    </xdr:to>
    <xdr:cxnSp macro="">
      <xdr:nvCxnSpPr>
        <xdr:cNvPr id="768" name="直線コネクタ 767">
          <a:extLst>
            <a:ext uri="{FF2B5EF4-FFF2-40B4-BE49-F238E27FC236}">
              <a16:creationId xmlns:a16="http://schemas.microsoft.com/office/drawing/2014/main" id="{13106741-6C9A-4970-82A2-EE62312A2C10}"/>
            </a:ext>
          </a:extLst>
        </xdr:cNvPr>
        <xdr:cNvCxnSpPr/>
      </xdr:nvCxnSpPr>
      <xdr:spPr>
        <a:xfrm>
          <a:off x="13703300" y="139712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6350</xdr:rowOff>
    </xdr:from>
    <xdr:to>
      <xdr:col>67</xdr:col>
      <xdr:colOff>101600</xdr:colOff>
      <xdr:row>81</xdr:row>
      <xdr:rowOff>107950</xdr:rowOff>
    </xdr:to>
    <xdr:sp macro="" textlink="">
      <xdr:nvSpPr>
        <xdr:cNvPr id="769" name="楕円 768">
          <a:extLst>
            <a:ext uri="{FF2B5EF4-FFF2-40B4-BE49-F238E27FC236}">
              <a16:creationId xmlns:a16="http://schemas.microsoft.com/office/drawing/2014/main" id="{3B34054C-B4C4-45C6-94BF-CDDED8F319DB}"/>
            </a:ext>
          </a:extLst>
        </xdr:cNvPr>
        <xdr:cNvSpPr/>
      </xdr:nvSpPr>
      <xdr:spPr>
        <a:xfrm>
          <a:off x="12763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57150</xdr:rowOff>
    </xdr:from>
    <xdr:to>
      <xdr:col>71</xdr:col>
      <xdr:colOff>177800</xdr:colOff>
      <xdr:row>81</xdr:row>
      <xdr:rowOff>83820</xdr:rowOff>
    </xdr:to>
    <xdr:cxnSp macro="">
      <xdr:nvCxnSpPr>
        <xdr:cNvPr id="770" name="直線コネクタ 769">
          <a:extLst>
            <a:ext uri="{FF2B5EF4-FFF2-40B4-BE49-F238E27FC236}">
              <a16:creationId xmlns:a16="http://schemas.microsoft.com/office/drawing/2014/main" id="{B6D5AF90-78DC-4FCB-BC35-321A11A95814}"/>
            </a:ext>
          </a:extLst>
        </xdr:cNvPr>
        <xdr:cNvCxnSpPr/>
      </xdr:nvCxnSpPr>
      <xdr:spPr>
        <a:xfrm>
          <a:off x="12814300" y="139446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771" name="n_1aveValue【消防施設】&#10;有形固定資産減価償却率">
          <a:extLst>
            <a:ext uri="{FF2B5EF4-FFF2-40B4-BE49-F238E27FC236}">
              <a16:creationId xmlns:a16="http://schemas.microsoft.com/office/drawing/2014/main" id="{B678C3D5-5358-4882-AE4A-EAEF1D0E11A1}"/>
            </a:ext>
          </a:extLst>
        </xdr:cNvPr>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772" name="n_2aveValue【消防施設】&#10;有形固定資産減価償却率">
          <a:extLst>
            <a:ext uri="{FF2B5EF4-FFF2-40B4-BE49-F238E27FC236}">
              <a16:creationId xmlns:a16="http://schemas.microsoft.com/office/drawing/2014/main" id="{F862D94C-3FF5-4A1B-A8BB-BCF50018B890}"/>
            </a:ext>
          </a:extLst>
        </xdr:cNvPr>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773" name="n_3aveValue【消防施設】&#10;有形固定資産減価償却率">
          <a:extLst>
            <a:ext uri="{FF2B5EF4-FFF2-40B4-BE49-F238E27FC236}">
              <a16:creationId xmlns:a16="http://schemas.microsoft.com/office/drawing/2014/main" id="{A0CC817A-05EC-40F1-8052-1EA1490CC1A3}"/>
            </a:ext>
          </a:extLst>
        </xdr:cNvPr>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32402</xdr:rowOff>
    </xdr:from>
    <xdr:ext cx="405111" cy="259045"/>
    <xdr:sp macro="" textlink="">
      <xdr:nvSpPr>
        <xdr:cNvPr id="774" name="n_4aveValue【消防施設】&#10;有形固定資産減価償却率">
          <a:extLst>
            <a:ext uri="{FF2B5EF4-FFF2-40B4-BE49-F238E27FC236}">
              <a16:creationId xmlns:a16="http://schemas.microsoft.com/office/drawing/2014/main" id="{92F158A6-7200-42CC-8547-D9924508CFE6}"/>
            </a:ext>
          </a:extLst>
        </xdr:cNvPr>
        <xdr:cNvSpPr txBox="1"/>
      </xdr:nvSpPr>
      <xdr:spPr>
        <a:xfrm>
          <a:off x="12611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40657</xdr:rowOff>
    </xdr:from>
    <xdr:ext cx="405111" cy="259045"/>
    <xdr:sp macro="" textlink="">
      <xdr:nvSpPr>
        <xdr:cNvPr id="775" name="n_1mainValue【消防施設】&#10;有形固定資産減価償却率">
          <a:extLst>
            <a:ext uri="{FF2B5EF4-FFF2-40B4-BE49-F238E27FC236}">
              <a16:creationId xmlns:a16="http://schemas.microsoft.com/office/drawing/2014/main" id="{F0D921A4-2C97-4619-8197-414A4D32F966}"/>
            </a:ext>
          </a:extLst>
        </xdr:cNvPr>
        <xdr:cNvSpPr txBox="1"/>
      </xdr:nvSpPr>
      <xdr:spPr>
        <a:xfrm>
          <a:off x="152660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15891</xdr:rowOff>
    </xdr:from>
    <xdr:ext cx="405111" cy="259045"/>
    <xdr:sp macro="" textlink="">
      <xdr:nvSpPr>
        <xdr:cNvPr id="776" name="n_2mainValue【消防施設】&#10;有形固定資産減価償却率">
          <a:extLst>
            <a:ext uri="{FF2B5EF4-FFF2-40B4-BE49-F238E27FC236}">
              <a16:creationId xmlns:a16="http://schemas.microsoft.com/office/drawing/2014/main" id="{0A40D35D-398D-46C4-A381-11C3D90CF182}"/>
            </a:ext>
          </a:extLst>
        </xdr:cNvPr>
        <xdr:cNvSpPr txBox="1"/>
      </xdr:nvSpPr>
      <xdr:spPr>
        <a:xfrm>
          <a:off x="14389744"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151147</xdr:rowOff>
    </xdr:from>
    <xdr:ext cx="405111" cy="259045"/>
    <xdr:sp macro="" textlink="">
      <xdr:nvSpPr>
        <xdr:cNvPr id="777" name="n_3mainValue【消防施設】&#10;有形固定資産減価償却率">
          <a:extLst>
            <a:ext uri="{FF2B5EF4-FFF2-40B4-BE49-F238E27FC236}">
              <a16:creationId xmlns:a16="http://schemas.microsoft.com/office/drawing/2014/main" id="{77F0DB82-3006-4826-A9B6-B577F0E6C0B9}"/>
            </a:ext>
          </a:extLst>
        </xdr:cNvPr>
        <xdr:cNvSpPr txBox="1"/>
      </xdr:nvSpPr>
      <xdr:spPr>
        <a:xfrm>
          <a:off x="13500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124477</xdr:rowOff>
    </xdr:from>
    <xdr:ext cx="405111" cy="259045"/>
    <xdr:sp macro="" textlink="">
      <xdr:nvSpPr>
        <xdr:cNvPr id="778" name="n_4mainValue【消防施設】&#10;有形固定資産減価償却率">
          <a:extLst>
            <a:ext uri="{FF2B5EF4-FFF2-40B4-BE49-F238E27FC236}">
              <a16:creationId xmlns:a16="http://schemas.microsoft.com/office/drawing/2014/main" id="{1741E61B-2043-4403-92EF-4CFD78C8EB1D}"/>
            </a:ext>
          </a:extLst>
        </xdr:cNvPr>
        <xdr:cNvSpPr txBox="1"/>
      </xdr:nvSpPr>
      <xdr:spPr>
        <a:xfrm>
          <a:off x="12611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B86A7D16-0ED6-46CC-8C51-B35DCA4289D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574E238F-89EA-4EE1-9934-B79FE536CD3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DA4FBBA8-8DFE-4028-B5E9-014CB73AB3F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58147E87-AF63-40E2-A221-178511F5E32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597E1C83-DF3F-49FA-83D3-F4AE156546D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1A238224-CCFF-4647-9290-B019B156C4E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ADF13055-986B-465B-ACAD-71A0784E0C1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C04E8040-0AF4-4480-8B77-B167A1A90D5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F2D377D7-20AE-4140-B964-7033CE07B4A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4E0AEA6B-71B5-4F5F-96F5-34B9BC2C096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a:extLst>
            <a:ext uri="{FF2B5EF4-FFF2-40B4-BE49-F238E27FC236}">
              <a16:creationId xmlns:a16="http://schemas.microsoft.com/office/drawing/2014/main" id="{8E254AAA-3CAD-460D-89A0-C0901A1AA523}"/>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a:extLst>
            <a:ext uri="{FF2B5EF4-FFF2-40B4-BE49-F238E27FC236}">
              <a16:creationId xmlns:a16="http://schemas.microsoft.com/office/drawing/2014/main" id="{F83E23ED-23C2-4776-A5AF-7F668FA55162}"/>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a:extLst>
            <a:ext uri="{FF2B5EF4-FFF2-40B4-BE49-F238E27FC236}">
              <a16:creationId xmlns:a16="http://schemas.microsoft.com/office/drawing/2014/main" id="{0DF25AB9-F4CF-4570-AE56-09B717BE5C85}"/>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a:extLst>
            <a:ext uri="{FF2B5EF4-FFF2-40B4-BE49-F238E27FC236}">
              <a16:creationId xmlns:a16="http://schemas.microsoft.com/office/drawing/2014/main" id="{50547177-138E-4DB1-8E5A-B3C81FF6AB17}"/>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a:extLst>
            <a:ext uri="{FF2B5EF4-FFF2-40B4-BE49-F238E27FC236}">
              <a16:creationId xmlns:a16="http://schemas.microsoft.com/office/drawing/2014/main" id="{BA4EF915-685C-4A32-B39A-24DA6C78C4FE}"/>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a:extLst>
            <a:ext uri="{FF2B5EF4-FFF2-40B4-BE49-F238E27FC236}">
              <a16:creationId xmlns:a16="http://schemas.microsoft.com/office/drawing/2014/main" id="{4021312A-B9C7-4B94-8063-83C64B7C693B}"/>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a:extLst>
            <a:ext uri="{FF2B5EF4-FFF2-40B4-BE49-F238E27FC236}">
              <a16:creationId xmlns:a16="http://schemas.microsoft.com/office/drawing/2014/main" id="{1E3E0D5D-A53E-4D09-B987-B4F97C4DDBBD}"/>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a:extLst>
            <a:ext uri="{FF2B5EF4-FFF2-40B4-BE49-F238E27FC236}">
              <a16:creationId xmlns:a16="http://schemas.microsoft.com/office/drawing/2014/main" id="{912A33C5-FA47-46F3-A4FC-47CB68A4F48F}"/>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a:extLst>
            <a:ext uri="{FF2B5EF4-FFF2-40B4-BE49-F238E27FC236}">
              <a16:creationId xmlns:a16="http://schemas.microsoft.com/office/drawing/2014/main" id="{FD5C2279-C5EB-4087-8DE8-7CAD3F5782E3}"/>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a:extLst>
            <a:ext uri="{FF2B5EF4-FFF2-40B4-BE49-F238E27FC236}">
              <a16:creationId xmlns:a16="http://schemas.microsoft.com/office/drawing/2014/main" id="{59083219-ADC2-4D98-9E01-6FDE17CBD10A}"/>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a:extLst>
            <a:ext uri="{FF2B5EF4-FFF2-40B4-BE49-F238E27FC236}">
              <a16:creationId xmlns:a16="http://schemas.microsoft.com/office/drawing/2014/main" id="{E58DE789-4F96-446B-B134-97BB0973544F}"/>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a:extLst>
            <a:ext uri="{FF2B5EF4-FFF2-40B4-BE49-F238E27FC236}">
              <a16:creationId xmlns:a16="http://schemas.microsoft.com/office/drawing/2014/main" id="{0E048748-A0B4-4A27-8F5A-8E4B4EF31F8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AEFDDD68-3A9E-48EB-A272-0A0E991FE95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1DE373A2-4523-48A3-9ACA-15C4D61A41D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1DBA0FFC-CFF2-4B5F-A7F7-383DF55C29A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a:extLst>
            <a:ext uri="{FF2B5EF4-FFF2-40B4-BE49-F238E27FC236}">
              <a16:creationId xmlns:a16="http://schemas.microsoft.com/office/drawing/2014/main" id="{B06710F5-DB41-4FFF-AEFD-039B899EA1FD}"/>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a:extLst>
            <a:ext uri="{FF2B5EF4-FFF2-40B4-BE49-F238E27FC236}">
              <a16:creationId xmlns:a16="http://schemas.microsoft.com/office/drawing/2014/main" id="{8FBBA685-E19F-432F-8746-4DFDB1D5F4AF}"/>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a:extLst>
            <a:ext uri="{FF2B5EF4-FFF2-40B4-BE49-F238E27FC236}">
              <a16:creationId xmlns:a16="http://schemas.microsoft.com/office/drawing/2014/main" id="{9FDD764C-FBED-482E-80E4-442709E38C62}"/>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a:extLst>
            <a:ext uri="{FF2B5EF4-FFF2-40B4-BE49-F238E27FC236}">
              <a16:creationId xmlns:a16="http://schemas.microsoft.com/office/drawing/2014/main" id="{1C96EEF1-05BA-4405-B5F6-C051E11F0C02}"/>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a:extLst>
            <a:ext uri="{FF2B5EF4-FFF2-40B4-BE49-F238E27FC236}">
              <a16:creationId xmlns:a16="http://schemas.microsoft.com/office/drawing/2014/main" id="{151AAF96-B86E-486A-8ECD-515B2EE0B4B4}"/>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809" name="【消防施設】&#10;一人当たり面積平均値テキスト">
          <a:extLst>
            <a:ext uri="{FF2B5EF4-FFF2-40B4-BE49-F238E27FC236}">
              <a16:creationId xmlns:a16="http://schemas.microsoft.com/office/drawing/2014/main" id="{89FC849E-E4F2-456A-8EB1-8F5EBA3476D0}"/>
            </a:ext>
          </a:extLst>
        </xdr:cNvPr>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a:extLst>
            <a:ext uri="{FF2B5EF4-FFF2-40B4-BE49-F238E27FC236}">
              <a16:creationId xmlns:a16="http://schemas.microsoft.com/office/drawing/2014/main" id="{4E44ACF6-3A0C-40C1-ABAB-2796A36473E4}"/>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a:extLst>
            <a:ext uri="{FF2B5EF4-FFF2-40B4-BE49-F238E27FC236}">
              <a16:creationId xmlns:a16="http://schemas.microsoft.com/office/drawing/2014/main" id="{82682DBD-39BB-4FA9-BFBD-BA16094862FB}"/>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a:extLst>
            <a:ext uri="{FF2B5EF4-FFF2-40B4-BE49-F238E27FC236}">
              <a16:creationId xmlns:a16="http://schemas.microsoft.com/office/drawing/2014/main" id="{22DB608B-F56C-4961-BD9D-A27BFD497CF4}"/>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13" name="フローチャート: 判断 812">
          <a:extLst>
            <a:ext uri="{FF2B5EF4-FFF2-40B4-BE49-F238E27FC236}">
              <a16:creationId xmlns:a16="http://schemas.microsoft.com/office/drawing/2014/main" id="{FA825923-49FE-47D3-B7EC-A063D1C14C47}"/>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119562</xdr:rowOff>
    </xdr:from>
    <xdr:to>
      <xdr:col>98</xdr:col>
      <xdr:colOff>38100</xdr:colOff>
      <xdr:row>86</xdr:row>
      <xdr:rowOff>49712</xdr:rowOff>
    </xdr:to>
    <xdr:sp macro="" textlink="">
      <xdr:nvSpPr>
        <xdr:cNvPr id="814" name="フローチャート: 判断 813">
          <a:extLst>
            <a:ext uri="{FF2B5EF4-FFF2-40B4-BE49-F238E27FC236}">
              <a16:creationId xmlns:a16="http://schemas.microsoft.com/office/drawing/2014/main" id="{583A2130-6DB6-407C-A22D-8CC77140FFB7}"/>
            </a:ext>
          </a:extLst>
        </xdr:cNvPr>
        <xdr:cNvSpPr/>
      </xdr:nvSpPr>
      <xdr:spPr>
        <a:xfrm>
          <a:off x="18605500" y="1469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1AE6DD6C-DD76-46D0-AF70-6BF6F1FA302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CD9DFB9-FDCA-4628-BBBA-A5C50C36C12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C417A766-6109-4684-A2C6-0A75E3B5A98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B3AAE51A-C0F1-44DE-AA1C-75B4566F1A0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3E67820-080E-40CF-809D-8A9AE04D8CE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153851</xdr:rowOff>
    </xdr:from>
    <xdr:to>
      <xdr:col>116</xdr:col>
      <xdr:colOff>114300</xdr:colOff>
      <xdr:row>85</xdr:row>
      <xdr:rowOff>84001</xdr:rowOff>
    </xdr:to>
    <xdr:sp macro="" textlink="">
      <xdr:nvSpPr>
        <xdr:cNvPr id="820" name="楕円 819">
          <a:extLst>
            <a:ext uri="{FF2B5EF4-FFF2-40B4-BE49-F238E27FC236}">
              <a16:creationId xmlns:a16="http://schemas.microsoft.com/office/drawing/2014/main" id="{F6600B9E-9408-4C2B-85C7-C0B53343ABDB}"/>
            </a:ext>
          </a:extLst>
        </xdr:cNvPr>
        <xdr:cNvSpPr/>
      </xdr:nvSpPr>
      <xdr:spPr>
        <a:xfrm>
          <a:off x="22110700" y="145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5278</xdr:rowOff>
    </xdr:from>
    <xdr:ext cx="469744" cy="259045"/>
    <xdr:sp macro="" textlink="">
      <xdr:nvSpPr>
        <xdr:cNvPr id="821" name="【消防施設】&#10;一人当たり面積該当値テキスト">
          <a:extLst>
            <a:ext uri="{FF2B5EF4-FFF2-40B4-BE49-F238E27FC236}">
              <a16:creationId xmlns:a16="http://schemas.microsoft.com/office/drawing/2014/main" id="{7CFEE186-407F-4AE8-8F23-B69B632A0C29}"/>
            </a:ext>
          </a:extLst>
        </xdr:cNvPr>
        <xdr:cNvSpPr txBox="1"/>
      </xdr:nvSpPr>
      <xdr:spPr>
        <a:xfrm>
          <a:off x="22199600" y="1440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158750</xdr:rowOff>
    </xdr:from>
    <xdr:to>
      <xdr:col>112</xdr:col>
      <xdr:colOff>38100</xdr:colOff>
      <xdr:row>85</xdr:row>
      <xdr:rowOff>88900</xdr:rowOff>
    </xdr:to>
    <xdr:sp macro="" textlink="">
      <xdr:nvSpPr>
        <xdr:cNvPr id="822" name="楕円 821">
          <a:extLst>
            <a:ext uri="{FF2B5EF4-FFF2-40B4-BE49-F238E27FC236}">
              <a16:creationId xmlns:a16="http://schemas.microsoft.com/office/drawing/2014/main" id="{4D564D63-E676-47B5-A10C-5E743E0EC12D}"/>
            </a:ext>
          </a:extLst>
        </xdr:cNvPr>
        <xdr:cNvSpPr/>
      </xdr:nvSpPr>
      <xdr:spPr>
        <a:xfrm>
          <a:off x="21272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33201</xdr:rowOff>
    </xdr:from>
    <xdr:to>
      <xdr:col>116</xdr:col>
      <xdr:colOff>63500</xdr:colOff>
      <xdr:row>85</xdr:row>
      <xdr:rowOff>38100</xdr:rowOff>
    </xdr:to>
    <xdr:cxnSp macro="">
      <xdr:nvCxnSpPr>
        <xdr:cNvPr id="823" name="直線コネクタ 822">
          <a:extLst>
            <a:ext uri="{FF2B5EF4-FFF2-40B4-BE49-F238E27FC236}">
              <a16:creationId xmlns:a16="http://schemas.microsoft.com/office/drawing/2014/main" id="{BA657AAB-C0DF-4593-BBA2-78449D27C692}"/>
            </a:ext>
          </a:extLst>
        </xdr:cNvPr>
        <xdr:cNvCxnSpPr/>
      </xdr:nvCxnSpPr>
      <xdr:spPr>
        <a:xfrm flipV="1">
          <a:off x="21323300" y="14606451"/>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160382</xdr:rowOff>
    </xdr:from>
    <xdr:to>
      <xdr:col>107</xdr:col>
      <xdr:colOff>101600</xdr:colOff>
      <xdr:row>85</xdr:row>
      <xdr:rowOff>90532</xdr:rowOff>
    </xdr:to>
    <xdr:sp macro="" textlink="">
      <xdr:nvSpPr>
        <xdr:cNvPr id="824" name="楕円 823">
          <a:extLst>
            <a:ext uri="{FF2B5EF4-FFF2-40B4-BE49-F238E27FC236}">
              <a16:creationId xmlns:a16="http://schemas.microsoft.com/office/drawing/2014/main" id="{829DD0B8-3357-417F-B159-F7EC1B87685A}"/>
            </a:ext>
          </a:extLst>
        </xdr:cNvPr>
        <xdr:cNvSpPr/>
      </xdr:nvSpPr>
      <xdr:spPr>
        <a:xfrm>
          <a:off x="20383500" y="1456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38100</xdr:rowOff>
    </xdr:from>
    <xdr:to>
      <xdr:col>111</xdr:col>
      <xdr:colOff>177800</xdr:colOff>
      <xdr:row>85</xdr:row>
      <xdr:rowOff>39732</xdr:rowOff>
    </xdr:to>
    <xdr:cxnSp macro="">
      <xdr:nvCxnSpPr>
        <xdr:cNvPr id="825" name="直線コネクタ 824">
          <a:extLst>
            <a:ext uri="{FF2B5EF4-FFF2-40B4-BE49-F238E27FC236}">
              <a16:creationId xmlns:a16="http://schemas.microsoft.com/office/drawing/2014/main" id="{C1861454-0AD8-459E-9E5A-112ADC8CF7EA}"/>
            </a:ext>
          </a:extLst>
        </xdr:cNvPr>
        <xdr:cNvCxnSpPr/>
      </xdr:nvCxnSpPr>
      <xdr:spPr>
        <a:xfrm flipV="1">
          <a:off x="20434300" y="1461135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163649</xdr:rowOff>
    </xdr:from>
    <xdr:to>
      <xdr:col>102</xdr:col>
      <xdr:colOff>165100</xdr:colOff>
      <xdr:row>85</xdr:row>
      <xdr:rowOff>93799</xdr:rowOff>
    </xdr:to>
    <xdr:sp macro="" textlink="">
      <xdr:nvSpPr>
        <xdr:cNvPr id="826" name="楕円 825">
          <a:extLst>
            <a:ext uri="{FF2B5EF4-FFF2-40B4-BE49-F238E27FC236}">
              <a16:creationId xmlns:a16="http://schemas.microsoft.com/office/drawing/2014/main" id="{28D60F8F-CB8B-49C5-A1D2-F5025DFB2F11}"/>
            </a:ext>
          </a:extLst>
        </xdr:cNvPr>
        <xdr:cNvSpPr/>
      </xdr:nvSpPr>
      <xdr:spPr>
        <a:xfrm>
          <a:off x="19494500" y="145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39732</xdr:rowOff>
    </xdr:from>
    <xdr:to>
      <xdr:col>107</xdr:col>
      <xdr:colOff>50800</xdr:colOff>
      <xdr:row>85</xdr:row>
      <xdr:rowOff>42999</xdr:rowOff>
    </xdr:to>
    <xdr:cxnSp macro="">
      <xdr:nvCxnSpPr>
        <xdr:cNvPr id="827" name="直線コネクタ 826">
          <a:extLst>
            <a:ext uri="{FF2B5EF4-FFF2-40B4-BE49-F238E27FC236}">
              <a16:creationId xmlns:a16="http://schemas.microsoft.com/office/drawing/2014/main" id="{4C3EF410-0AAC-4253-A8A8-9CF3CFC83DCF}"/>
            </a:ext>
          </a:extLst>
        </xdr:cNvPr>
        <xdr:cNvCxnSpPr/>
      </xdr:nvCxnSpPr>
      <xdr:spPr>
        <a:xfrm flipV="1">
          <a:off x="19545300" y="1461298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147320</xdr:rowOff>
    </xdr:from>
    <xdr:to>
      <xdr:col>98</xdr:col>
      <xdr:colOff>38100</xdr:colOff>
      <xdr:row>85</xdr:row>
      <xdr:rowOff>77470</xdr:rowOff>
    </xdr:to>
    <xdr:sp macro="" textlink="">
      <xdr:nvSpPr>
        <xdr:cNvPr id="828" name="楕円 827">
          <a:extLst>
            <a:ext uri="{FF2B5EF4-FFF2-40B4-BE49-F238E27FC236}">
              <a16:creationId xmlns:a16="http://schemas.microsoft.com/office/drawing/2014/main" id="{E8BAA5E8-DE6A-42C3-81A6-F01F4A8CE43E}"/>
            </a:ext>
          </a:extLst>
        </xdr:cNvPr>
        <xdr:cNvSpPr/>
      </xdr:nvSpPr>
      <xdr:spPr>
        <a:xfrm>
          <a:off x="18605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26670</xdr:rowOff>
    </xdr:from>
    <xdr:to>
      <xdr:col>102</xdr:col>
      <xdr:colOff>114300</xdr:colOff>
      <xdr:row>85</xdr:row>
      <xdr:rowOff>42999</xdr:rowOff>
    </xdr:to>
    <xdr:cxnSp macro="">
      <xdr:nvCxnSpPr>
        <xdr:cNvPr id="829" name="直線コネクタ 828">
          <a:extLst>
            <a:ext uri="{FF2B5EF4-FFF2-40B4-BE49-F238E27FC236}">
              <a16:creationId xmlns:a16="http://schemas.microsoft.com/office/drawing/2014/main" id="{1A8938C8-E529-4E80-AB12-FBFF1DC8551B}"/>
            </a:ext>
          </a:extLst>
        </xdr:cNvPr>
        <xdr:cNvCxnSpPr/>
      </xdr:nvCxnSpPr>
      <xdr:spPr>
        <a:xfrm>
          <a:off x="18656300" y="1459992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830" name="n_1aveValue【消防施設】&#10;一人当たり面積">
          <a:extLst>
            <a:ext uri="{FF2B5EF4-FFF2-40B4-BE49-F238E27FC236}">
              <a16:creationId xmlns:a16="http://schemas.microsoft.com/office/drawing/2014/main" id="{C3CC67E0-188A-47AF-8FA3-889859492B32}"/>
            </a:ext>
          </a:extLst>
        </xdr:cNvPr>
        <xdr:cNvSpPr txBox="1"/>
      </xdr:nvSpPr>
      <xdr:spPr>
        <a:xfrm>
          <a:off x="210757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831" name="n_2aveValue【消防施設】&#10;一人当たり面積">
          <a:extLst>
            <a:ext uri="{FF2B5EF4-FFF2-40B4-BE49-F238E27FC236}">
              <a16:creationId xmlns:a16="http://schemas.microsoft.com/office/drawing/2014/main" id="{28DF4276-3E19-4B65-8E65-E5C93FFDEE2E}"/>
            </a:ext>
          </a:extLst>
        </xdr:cNvPr>
        <xdr:cNvSpPr txBox="1"/>
      </xdr:nvSpPr>
      <xdr:spPr>
        <a:xfrm>
          <a:off x="201994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832" name="n_3aveValue【消防施設】&#10;一人当たり面積">
          <a:extLst>
            <a:ext uri="{FF2B5EF4-FFF2-40B4-BE49-F238E27FC236}">
              <a16:creationId xmlns:a16="http://schemas.microsoft.com/office/drawing/2014/main" id="{14E53695-8F34-4981-A9CD-A135DC41CE03}"/>
            </a:ext>
          </a:extLst>
        </xdr:cNvPr>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40839</xdr:rowOff>
    </xdr:from>
    <xdr:ext cx="469744" cy="259045"/>
    <xdr:sp macro="" textlink="">
      <xdr:nvSpPr>
        <xdr:cNvPr id="833" name="n_4aveValue【消防施設】&#10;一人当たり面積">
          <a:extLst>
            <a:ext uri="{FF2B5EF4-FFF2-40B4-BE49-F238E27FC236}">
              <a16:creationId xmlns:a16="http://schemas.microsoft.com/office/drawing/2014/main" id="{1C638C61-B5E1-4952-BC06-135D496585C3}"/>
            </a:ext>
          </a:extLst>
        </xdr:cNvPr>
        <xdr:cNvSpPr txBox="1"/>
      </xdr:nvSpPr>
      <xdr:spPr>
        <a:xfrm>
          <a:off x="18421427" y="1478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105427</xdr:rowOff>
    </xdr:from>
    <xdr:ext cx="469744" cy="259045"/>
    <xdr:sp macro="" textlink="">
      <xdr:nvSpPr>
        <xdr:cNvPr id="834" name="n_1mainValue【消防施設】&#10;一人当たり面積">
          <a:extLst>
            <a:ext uri="{FF2B5EF4-FFF2-40B4-BE49-F238E27FC236}">
              <a16:creationId xmlns:a16="http://schemas.microsoft.com/office/drawing/2014/main" id="{F3F55454-3F9B-4CFA-B570-692E19EB3276}"/>
            </a:ext>
          </a:extLst>
        </xdr:cNvPr>
        <xdr:cNvSpPr txBox="1"/>
      </xdr:nvSpPr>
      <xdr:spPr>
        <a:xfrm>
          <a:off x="210757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107059</xdr:rowOff>
    </xdr:from>
    <xdr:ext cx="469744" cy="259045"/>
    <xdr:sp macro="" textlink="">
      <xdr:nvSpPr>
        <xdr:cNvPr id="835" name="n_2mainValue【消防施設】&#10;一人当たり面積">
          <a:extLst>
            <a:ext uri="{FF2B5EF4-FFF2-40B4-BE49-F238E27FC236}">
              <a16:creationId xmlns:a16="http://schemas.microsoft.com/office/drawing/2014/main" id="{81D240E3-E8EF-4693-9791-A870E7A9E7AF}"/>
            </a:ext>
          </a:extLst>
        </xdr:cNvPr>
        <xdr:cNvSpPr txBox="1"/>
      </xdr:nvSpPr>
      <xdr:spPr>
        <a:xfrm>
          <a:off x="20199427" y="1433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110326</xdr:rowOff>
    </xdr:from>
    <xdr:ext cx="469744" cy="259045"/>
    <xdr:sp macro="" textlink="">
      <xdr:nvSpPr>
        <xdr:cNvPr id="836" name="n_3mainValue【消防施設】&#10;一人当たり面積">
          <a:extLst>
            <a:ext uri="{FF2B5EF4-FFF2-40B4-BE49-F238E27FC236}">
              <a16:creationId xmlns:a16="http://schemas.microsoft.com/office/drawing/2014/main" id="{99391E3D-57F9-49C4-AF77-4F21F072FF5F}"/>
            </a:ext>
          </a:extLst>
        </xdr:cNvPr>
        <xdr:cNvSpPr txBox="1"/>
      </xdr:nvSpPr>
      <xdr:spPr>
        <a:xfrm>
          <a:off x="19310427" y="143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93997</xdr:rowOff>
    </xdr:from>
    <xdr:ext cx="469744" cy="259045"/>
    <xdr:sp macro="" textlink="">
      <xdr:nvSpPr>
        <xdr:cNvPr id="837" name="n_4mainValue【消防施設】&#10;一人当たり面積">
          <a:extLst>
            <a:ext uri="{FF2B5EF4-FFF2-40B4-BE49-F238E27FC236}">
              <a16:creationId xmlns:a16="http://schemas.microsoft.com/office/drawing/2014/main" id="{CCC087E0-AE44-44E3-89DD-D208BDEA48C4}"/>
            </a:ext>
          </a:extLst>
        </xdr:cNvPr>
        <xdr:cNvSpPr txBox="1"/>
      </xdr:nvSpPr>
      <xdr:spPr>
        <a:xfrm>
          <a:off x="18421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537CAA20-F458-4D47-A50F-2CF4FBA12CF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087F0C64-D155-4750-B0BA-A9799B5A656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441522D9-7CDD-4B85-9413-18992A16982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D04AD1EF-1020-4282-B682-56AB0889E20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0978CF19-35C4-454F-8478-EA8F9702D0D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B6283B3C-A96F-4C0E-9B97-09B705B0616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2D17AB42-B21B-4C7B-9E49-07B21A0191A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AC9D748D-7D3C-423F-B7B6-BA3C173AB2D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5162112B-AE62-4443-80D6-970C9B306BD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8E1E9828-DDAC-4292-939E-48F1D3E60D3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5FF864EC-76B0-442E-B528-218965AFEEA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55CEFA36-59F9-434D-BD12-EDDAD42199A6}"/>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F0D40AC8-3A45-42CC-B5FF-B4A9CCEE70B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4AE17105-81D4-4ACF-BCEB-EE105E4BB24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6C4BC48C-A011-4100-8AA4-C704E4D8ECA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F969F4B9-0566-4BBE-B740-0F1BBDF5EAE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0A028662-FC32-462F-A6FD-70E9F2823F8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01115B76-EC31-46CD-95D5-B27BC7D9F95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BFBB5802-59E1-4307-8090-50848D90BBE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BE9167C1-CCCB-476F-BC70-BCF2EE4838C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a:extLst>
            <a:ext uri="{FF2B5EF4-FFF2-40B4-BE49-F238E27FC236}">
              <a16:creationId xmlns:a16="http://schemas.microsoft.com/office/drawing/2014/main" id="{FCA7A573-50C3-439A-88C6-3D1568BE6275}"/>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2C4D5046-EB15-4F4D-B649-852B7A90F6F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5B9DAFDF-D667-44B7-B506-F3854303179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a:extLst>
            <a:ext uri="{FF2B5EF4-FFF2-40B4-BE49-F238E27FC236}">
              <a16:creationId xmlns:a16="http://schemas.microsoft.com/office/drawing/2014/main" id="{5F52E4B9-DDF2-47CE-A349-C262E2A51DE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a:extLst>
            <a:ext uri="{FF2B5EF4-FFF2-40B4-BE49-F238E27FC236}">
              <a16:creationId xmlns:a16="http://schemas.microsoft.com/office/drawing/2014/main" id="{3BE1FB85-23E2-41CA-8A2C-B03303880723}"/>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a:extLst>
            <a:ext uri="{FF2B5EF4-FFF2-40B4-BE49-F238E27FC236}">
              <a16:creationId xmlns:a16="http://schemas.microsoft.com/office/drawing/2014/main" id="{FCE027B8-AF05-4F12-9122-EC2707ECCA99}"/>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a:extLst>
            <a:ext uri="{FF2B5EF4-FFF2-40B4-BE49-F238E27FC236}">
              <a16:creationId xmlns:a16="http://schemas.microsoft.com/office/drawing/2014/main" id="{0F3152A5-D9A3-4A9A-B8B4-A5E6CB646E2B}"/>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a:extLst>
            <a:ext uri="{FF2B5EF4-FFF2-40B4-BE49-F238E27FC236}">
              <a16:creationId xmlns:a16="http://schemas.microsoft.com/office/drawing/2014/main" id="{DF74EDBC-6AE6-47FA-A5FB-6C7BF2CC5EE9}"/>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866" name="【庁舎】&#10;有形固定資産減価償却率平均値テキスト">
          <a:extLst>
            <a:ext uri="{FF2B5EF4-FFF2-40B4-BE49-F238E27FC236}">
              <a16:creationId xmlns:a16="http://schemas.microsoft.com/office/drawing/2014/main" id="{78B04B08-015F-4BAB-A8FF-0BB952D9987E}"/>
            </a:ext>
          </a:extLst>
        </xdr:cNvPr>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a:extLst>
            <a:ext uri="{FF2B5EF4-FFF2-40B4-BE49-F238E27FC236}">
              <a16:creationId xmlns:a16="http://schemas.microsoft.com/office/drawing/2014/main" id="{E0019948-5236-4832-A869-8E90C3072C7C}"/>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a:extLst>
            <a:ext uri="{FF2B5EF4-FFF2-40B4-BE49-F238E27FC236}">
              <a16:creationId xmlns:a16="http://schemas.microsoft.com/office/drawing/2014/main" id="{33A24977-CE59-4F55-A67A-BC6CC00758CD}"/>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a:extLst>
            <a:ext uri="{FF2B5EF4-FFF2-40B4-BE49-F238E27FC236}">
              <a16:creationId xmlns:a16="http://schemas.microsoft.com/office/drawing/2014/main" id="{9A782B89-7A65-465C-892B-A5E05A3A98B5}"/>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70" name="フローチャート: 判断 869">
          <a:extLst>
            <a:ext uri="{FF2B5EF4-FFF2-40B4-BE49-F238E27FC236}">
              <a16:creationId xmlns:a16="http://schemas.microsoft.com/office/drawing/2014/main" id="{12237CD6-BE94-41A7-BE1D-62F3F5BCC0EF}"/>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12700</xdr:rowOff>
    </xdr:from>
    <xdr:to>
      <xdr:col>67</xdr:col>
      <xdr:colOff>101600</xdr:colOff>
      <xdr:row>103</xdr:row>
      <xdr:rowOff>114300</xdr:rowOff>
    </xdr:to>
    <xdr:sp macro="" textlink="">
      <xdr:nvSpPr>
        <xdr:cNvPr id="871" name="フローチャート: 判断 870">
          <a:extLst>
            <a:ext uri="{FF2B5EF4-FFF2-40B4-BE49-F238E27FC236}">
              <a16:creationId xmlns:a16="http://schemas.microsoft.com/office/drawing/2014/main" id="{BC17B8EE-9E9A-4966-B54D-CA896C457F22}"/>
            </a:ext>
          </a:extLst>
        </xdr:cNvPr>
        <xdr:cNvSpPr/>
      </xdr:nvSpPr>
      <xdr:spPr>
        <a:xfrm>
          <a:off x="12763500" y="1767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C1DDB737-37E1-4D57-BE5C-7FAB8C79D2D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B2EE48AB-1094-4812-B15B-B2C6132BA65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865312D3-66B5-448C-B45C-BD6267A563F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98BD1753-E576-4C80-9B96-D55A7353841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2F4D3D37-A53F-4B3B-A9BC-6EEA23514B5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107950</xdr:rowOff>
    </xdr:from>
    <xdr:to>
      <xdr:col>85</xdr:col>
      <xdr:colOff>177800</xdr:colOff>
      <xdr:row>105</xdr:row>
      <xdr:rowOff>38100</xdr:rowOff>
    </xdr:to>
    <xdr:sp macro="" textlink="">
      <xdr:nvSpPr>
        <xdr:cNvPr id="877" name="楕円 876">
          <a:extLst>
            <a:ext uri="{FF2B5EF4-FFF2-40B4-BE49-F238E27FC236}">
              <a16:creationId xmlns:a16="http://schemas.microsoft.com/office/drawing/2014/main" id="{01DFBE2B-4865-40BE-BA40-9F0F113582C1}"/>
            </a:ext>
          </a:extLst>
        </xdr:cNvPr>
        <xdr:cNvSpPr/>
      </xdr:nvSpPr>
      <xdr:spPr>
        <a:xfrm>
          <a:off x="16268700" y="1793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86377</xdr:rowOff>
    </xdr:from>
    <xdr:ext cx="405111" cy="259045"/>
    <xdr:sp macro="" textlink="">
      <xdr:nvSpPr>
        <xdr:cNvPr id="878" name="【庁舎】&#10;有形固定資産減価償却率該当値テキスト">
          <a:extLst>
            <a:ext uri="{FF2B5EF4-FFF2-40B4-BE49-F238E27FC236}">
              <a16:creationId xmlns:a16="http://schemas.microsoft.com/office/drawing/2014/main" id="{A816A85B-6DC6-49AB-B8E1-81EE5A20398A}"/>
            </a:ext>
          </a:extLst>
        </xdr:cNvPr>
        <xdr:cNvSpPr txBox="1"/>
      </xdr:nvSpPr>
      <xdr:spPr>
        <a:xfrm>
          <a:off x="16357600" y="179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109220</xdr:rowOff>
    </xdr:from>
    <xdr:to>
      <xdr:col>81</xdr:col>
      <xdr:colOff>101600</xdr:colOff>
      <xdr:row>105</xdr:row>
      <xdr:rowOff>39370</xdr:rowOff>
    </xdr:to>
    <xdr:sp macro="" textlink="">
      <xdr:nvSpPr>
        <xdr:cNvPr id="879" name="楕円 878">
          <a:extLst>
            <a:ext uri="{FF2B5EF4-FFF2-40B4-BE49-F238E27FC236}">
              <a16:creationId xmlns:a16="http://schemas.microsoft.com/office/drawing/2014/main" id="{B8D9E587-8638-43FC-B959-737FA4ADAA11}"/>
            </a:ext>
          </a:extLst>
        </xdr:cNvPr>
        <xdr:cNvSpPr/>
      </xdr:nvSpPr>
      <xdr:spPr>
        <a:xfrm>
          <a:off x="15430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158750</xdr:rowOff>
    </xdr:from>
    <xdr:to>
      <xdr:col>85</xdr:col>
      <xdr:colOff>127000</xdr:colOff>
      <xdr:row>104</xdr:row>
      <xdr:rowOff>160020</xdr:rowOff>
    </xdr:to>
    <xdr:cxnSp macro="">
      <xdr:nvCxnSpPr>
        <xdr:cNvPr id="880" name="直線コネクタ 879">
          <a:extLst>
            <a:ext uri="{FF2B5EF4-FFF2-40B4-BE49-F238E27FC236}">
              <a16:creationId xmlns:a16="http://schemas.microsoft.com/office/drawing/2014/main" id="{EC4FEBE1-800A-4BDF-A607-5FFCD48D78C0}"/>
            </a:ext>
          </a:extLst>
        </xdr:cNvPr>
        <xdr:cNvCxnSpPr/>
      </xdr:nvCxnSpPr>
      <xdr:spPr>
        <a:xfrm flipV="1">
          <a:off x="15481300" y="1798955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86361</xdr:rowOff>
    </xdr:from>
    <xdr:to>
      <xdr:col>76</xdr:col>
      <xdr:colOff>165100</xdr:colOff>
      <xdr:row>105</xdr:row>
      <xdr:rowOff>16511</xdr:rowOff>
    </xdr:to>
    <xdr:sp macro="" textlink="">
      <xdr:nvSpPr>
        <xdr:cNvPr id="881" name="楕円 880">
          <a:extLst>
            <a:ext uri="{FF2B5EF4-FFF2-40B4-BE49-F238E27FC236}">
              <a16:creationId xmlns:a16="http://schemas.microsoft.com/office/drawing/2014/main" id="{38BF7502-46F3-4DF3-B18F-B5809607D96F}"/>
            </a:ext>
          </a:extLst>
        </xdr:cNvPr>
        <xdr:cNvSpPr/>
      </xdr:nvSpPr>
      <xdr:spPr>
        <a:xfrm>
          <a:off x="14541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137161</xdr:rowOff>
    </xdr:from>
    <xdr:to>
      <xdr:col>81</xdr:col>
      <xdr:colOff>50800</xdr:colOff>
      <xdr:row>104</xdr:row>
      <xdr:rowOff>160020</xdr:rowOff>
    </xdr:to>
    <xdr:cxnSp macro="">
      <xdr:nvCxnSpPr>
        <xdr:cNvPr id="882" name="直線コネクタ 881">
          <a:extLst>
            <a:ext uri="{FF2B5EF4-FFF2-40B4-BE49-F238E27FC236}">
              <a16:creationId xmlns:a16="http://schemas.microsoft.com/office/drawing/2014/main" id="{538A4A82-8602-4195-84F4-8F167BAA8474}"/>
            </a:ext>
          </a:extLst>
        </xdr:cNvPr>
        <xdr:cNvCxnSpPr/>
      </xdr:nvCxnSpPr>
      <xdr:spPr>
        <a:xfrm>
          <a:off x="14592300" y="179679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67311</xdr:rowOff>
    </xdr:from>
    <xdr:to>
      <xdr:col>72</xdr:col>
      <xdr:colOff>38100</xdr:colOff>
      <xdr:row>104</xdr:row>
      <xdr:rowOff>168911</xdr:rowOff>
    </xdr:to>
    <xdr:sp macro="" textlink="">
      <xdr:nvSpPr>
        <xdr:cNvPr id="883" name="楕円 882">
          <a:extLst>
            <a:ext uri="{FF2B5EF4-FFF2-40B4-BE49-F238E27FC236}">
              <a16:creationId xmlns:a16="http://schemas.microsoft.com/office/drawing/2014/main" id="{C8A5DE29-0D9A-4257-BAB1-DE4C974DE8DB}"/>
            </a:ext>
          </a:extLst>
        </xdr:cNvPr>
        <xdr:cNvSpPr/>
      </xdr:nvSpPr>
      <xdr:spPr>
        <a:xfrm>
          <a:off x="13652500" y="1789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118111</xdr:rowOff>
    </xdr:from>
    <xdr:to>
      <xdr:col>76</xdr:col>
      <xdr:colOff>114300</xdr:colOff>
      <xdr:row>104</xdr:row>
      <xdr:rowOff>137161</xdr:rowOff>
    </xdr:to>
    <xdr:cxnSp macro="">
      <xdr:nvCxnSpPr>
        <xdr:cNvPr id="884" name="直線コネクタ 883">
          <a:extLst>
            <a:ext uri="{FF2B5EF4-FFF2-40B4-BE49-F238E27FC236}">
              <a16:creationId xmlns:a16="http://schemas.microsoft.com/office/drawing/2014/main" id="{F460CF48-2736-456E-A9E6-E0687F4B322E}"/>
            </a:ext>
          </a:extLst>
        </xdr:cNvPr>
        <xdr:cNvCxnSpPr/>
      </xdr:nvCxnSpPr>
      <xdr:spPr>
        <a:xfrm>
          <a:off x="13703300" y="179489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53339</xdr:rowOff>
    </xdr:from>
    <xdr:to>
      <xdr:col>67</xdr:col>
      <xdr:colOff>101600</xdr:colOff>
      <xdr:row>104</xdr:row>
      <xdr:rowOff>154939</xdr:rowOff>
    </xdr:to>
    <xdr:sp macro="" textlink="">
      <xdr:nvSpPr>
        <xdr:cNvPr id="885" name="楕円 884">
          <a:extLst>
            <a:ext uri="{FF2B5EF4-FFF2-40B4-BE49-F238E27FC236}">
              <a16:creationId xmlns:a16="http://schemas.microsoft.com/office/drawing/2014/main" id="{E6F73E6D-EB13-4B32-A9EB-20A88C96CD3B}"/>
            </a:ext>
          </a:extLst>
        </xdr:cNvPr>
        <xdr:cNvSpPr/>
      </xdr:nvSpPr>
      <xdr:spPr>
        <a:xfrm>
          <a:off x="12763500" y="1788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104139</xdr:rowOff>
    </xdr:from>
    <xdr:to>
      <xdr:col>71</xdr:col>
      <xdr:colOff>177800</xdr:colOff>
      <xdr:row>104</xdr:row>
      <xdr:rowOff>118111</xdr:rowOff>
    </xdr:to>
    <xdr:cxnSp macro="">
      <xdr:nvCxnSpPr>
        <xdr:cNvPr id="886" name="直線コネクタ 885">
          <a:extLst>
            <a:ext uri="{FF2B5EF4-FFF2-40B4-BE49-F238E27FC236}">
              <a16:creationId xmlns:a16="http://schemas.microsoft.com/office/drawing/2014/main" id="{79FE5156-34B2-470C-A929-56E447C0B88B}"/>
            </a:ext>
          </a:extLst>
        </xdr:cNvPr>
        <xdr:cNvCxnSpPr/>
      </xdr:nvCxnSpPr>
      <xdr:spPr>
        <a:xfrm>
          <a:off x="12814300" y="17934939"/>
          <a:ext cx="88900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887" name="n_1aveValue【庁舎】&#10;有形固定資産減価償却率">
          <a:extLst>
            <a:ext uri="{FF2B5EF4-FFF2-40B4-BE49-F238E27FC236}">
              <a16:creationId xmlns:a16="http://schemas.microsoft.com/office/drawing/2014/main" id="{15800D3E-B365-4178-9755-9F339A900898}"/>
            </a:ext>
          </a:extLst>
        </xdr:cNvPr>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888" name="n_2aveValue【庁舎】&#10;有形固定資産減価償却率">
          <a:extLst>
            <a:ext uri="{FF2B5EF4-FFF2-40B4-BE49-F238E27FC236}">
              <a16:creationId xmlns:a16="http://schemas.microsoft.com/office/drawing/2014/main" id="{B6ADE217-B3D2-44E6-9515-D5C3446576A7}"/>
            </a:ext>
          </a:extLst>
        </xdr:cNvPr>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889" name="n_3aveValue【庁舎】&#10;有形固定資産減価償却率">
          <a:extLst>
            <a:ext uri="{FF2B5EF4-FFF2-40B4-BE49-F238E27FC236}">
              <a16:creationId xmlns:a16="http://schemas.microsoft.com/office/drawing/2014/main" id="{FAC379B6-D8C2-4ED1-84E7-6BACD665D15F}"/>
            </a:ext>
          </a:extLst>
        </xdr:cNvPr>
        <xdr:cNvSpPr txBox="1"/>
      </xdr:nvSpPr>
      <xdr:spPr>
        <a:xfrm>
          <a:off x="13500744" y="1751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130827</xdr:rowOff>
    </xdr:from>
    <xdr:ext cx="405111" cy="259045"/>
    <xdr:sp macro="" textlink="">
      <xdr:nvSpPr>
        <xdr:cNvPr id="890" name="n_4aveValue【庁舎】&#10;有形固定資産減価償却率">
          <a:extLst>
            <a:ext uri="{FF2B5EF4-FFF2-40B4-BE49-F238E27FC236}">
              <a16:creationId xmlns:a16="http://schemas.microsoft.com/office/drawing/2014/main" id="{AF521B93-6265-4DD2-874E-904DA752131F}"/>
            </a:ext>
          </a:extLst>
        </xdr:cNvPr>
        <xdr:cNvSpPr txBox="1"/>
      </xdr:nvSpPr>
      <xdr:spPr>
        <a:xfrm>
          <a:off x="12611744" y="17447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30497</xdr:rowOff>
    </xdr:from>
    <xdr:ext cx="405111" cy="259045"/>
    <xdr:sp macro="" textlink="">
      <xdr:nvSpPr>
        <xdr:cNvPr id="891" name="n_1mainValue【庁舎】&#10;有形固定資産減価償却率">
          <a:extLst>
            <a:ext uri="{FF2B5EF4-FFF2-40B4-BE49-F238E27FC236}">
              <a16:creationId xmlns:a16="http://schemas.microsoft.com/office/drawing/2014/main" id="{1C39A5D9-71AB-440C-9FF3-07FFAE15E278}"/>
            </a:ext>
          </a:extLst>
        </xdr:cNvPr>
        <xdr:cNvSpPr txBox="1"/>
      </xdr:nvSpPr>
      <xdr:spPr>
        <a:xfrm>
          <a:off x="15266044" y="180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7638</xdr:rowOff>
    </xdr:from>
    <xdr:ext cx="405111" cy="259045"/>
    <xdr:sp macro="" textlink="">
      <xdr:nvSpPr>
        <xdr:cNvPr id="892" name="n_2mainValue【庁舎】&#10;有形固定資産減価償却率">
          <a:extLst>
            <a:ext uri="{FF2B5EF4-FFF2-40B4-BE49-F238E27FC236}">
              <a16:creationId xmlns:a16="http://schemas.microsoft.com/office/drawing/2014/main" id="{AD26FDC1-4337-4A34-9D34-46299A2A7FAC}"/>
            </a:ext>
          </a:extLst>
        </xdr:cNvPr>
        <xdr:cNvSpPr txBox="1"/>
      </xdr:nvSpPr>
      <xdr:spPr>
        <a:xfrm>
          <a:off x="14389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160038</xdr:rowOff>
    </xdr:from>
    <xdr:ext cx="405111" cy="259045"/>
    <xdr:sp macro="" textlink="">
      <xdr:nvSpPr>
        <xdr:cNvPr id="893" name="n_3mainValue【庁舎】&#10;有形固定資産減価償却率">
          <a:extLst>
            <a:ext uri="{FF2B5EF4-FFF2-40B4-BE49-F238E27FC236}">
              <a16:creationId xmlns:a16="http://schemas.microsoft.com/office/drawing/2014/main" id="{7C73F605-4C8B-402C-ABCC-2A63CD07A14B}"/>
            </a:ext>
          </a:extLst>
        </xdr:cNvPr>
        <xdr:cNvSpPr txBox="1"/>
      </xdr:nvSpPr>
      <xdr:spPr>
        <a:xfrm>
          <a:off x="13500744"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146066</xdr:rowOff>
    </xdr:from>
    <xdr:ext cx="405111" cy="259045"/>
    <xdr:sp macro="" textlink="">
      <xdr:nvSpPr>
        <xdr:cNvPr id="894" name="n_4mainValue【庁舎】&#10;有形固定資産減価償却率">
          <a:extLst>
            <a:ext uri="{FF2B5EF4-FFF2-40B4-BE49-F238E27FC236}">
              <a16:creationId xmlns:a16="http://schemas.microsoft.com/office/drawing/2014/main" id="{C29F6590-E641-47D0-B8F5-E14A190EEF45}"/>
            </a:ext>
          </a:extLst>
        </xdr:cNvPr>
        <xdr:cNvSpPr txBox="1"/>
      </xdr:nvSpPr>
      <xdr:spPr>
        <a:xfrm>
          <a:off x="12611744" y="17976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6AEB3F76-5D43-4AB5-B1E3-7CE4CC81B66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653B9056-C5D3-4435-B2EE-402347AF3B4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9BE88305-E7AF-4E71-897A-92A935E8777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30350E97-BDC6-451D-95BE-6348E078BD9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E718EB1F-A7F3-42A2-898F-A6E08148201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7061F644-903F-470F-9DB4-1E086E67FC6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D7913344-B5B4-497A-90E8-A3081785F2E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83189FA4-1DE4-4B13-B5EC-D0A294D7288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7E11187D-788A-4F06-A6D3-961254E8724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4E719FD3-DB0F-457C-8F38-8414515E73D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E2C1CDD7-C055-4C89-B1D1-5344701ADDB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DE09C20E-0408-4F06-B8C1-E329B4D99BE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793AE9BC-B1B3-4477-94FF-6BA7BE8B4B7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125E5CF2-D172-4748-9899-EE0EBD3A5A2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BAB45F48-CB7D-4D69-A91B-473D0B98D0B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9BE94469-76C7-4FE6-8A34-A5BD86511E0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8E3E4014-11D0-4E9B-91D2-02CA9CAD4B3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D12BF351-0ED3-488B-BCA2-CE37D62FC35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6CDB8501-9432-41D4-82CE-2D162A6BAA6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1224E404-AD8E-4AFF-B836-89B091D40F79}"/>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33174FE9-5D4C-4F36-87F6-668E32957F8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2C3A0E3C-26DD-4343-A7F6-CB7A8663590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D53EF28F-FF61-4C20-AA0C-A87480AE7EF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a:extLst>
            <a:ext uri="{FF2B5EF4-FFF2-40B4-BE49-F238E27FC236}">
              <a16:creationId xmlns:a16="http://schemas.microsoft.com/office/drawing/2014/main" id="{F79E09AC-147F-4A98-A592-DB97EABE3C2B}"/>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a:extLst>
            <a:ext uri="{FF2B5EF4-FFF2-40B4-BE49-F238E27FC236}">
              <a16:creationId xmlns:a16="http://schemas.microsoft.com/office/drawing/2014/main" id="{F816BF69-AB24-4D3D-BEDF-0E738EDDBC5A}"/>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a:extLst>
            <a:ext uri="{FF2B5EF4-FFF2-40B4-BE49-F238E27FC236}">
              <a16:creationId xmlns:a16="http://schemas.microsoft.com/office/drawing/2014/main" id="{2C1BF232-A428-458F-8FF7-4072FDB6489A}"/>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a:extLst>
            <a:ext uri="{FF2B5EF4-FFF2-40B4-BE49-F238E27FC236}">
              <a16:creationId xmlns:a16="http://schemas.microsoft.com/office/drawing/2014/main" id="{260ABBCE-43CB-4B64-A968-F1C15D258C3C}"/>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a:extLst>
            <a:ext uri="{FF2B5EF4-FFF2-40B4-BE49-F238E27FC236}">
              <a16:creationId xmlns:a16="http://schemas.microsoft.com/office/drawing/2014/main" id="{F70A5945-BAC0-49C9-8776-D80F0D2AF1EC}"/>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133366</xdr:rowOff>
    </xdr:from>
    <xdr:ext cx="469744" cy="259045"/>
    <xdr:sp macro="" textlink="">
      <xdr:nvSpPr>
        <xdr:cNvPr id="923" name="【庁舎】&#10;一人当たり面積平均値テキスト">
          <a:extLst>
            <a:ext uri="{FF2B5EF4-FFF2-40B4-BE49-F238E27FC236}">
              <a16:creationId xmlns:a16="http://schemas.microsoft.com/office/drawing/2014/main" id="{E052FBD5-4C56-4C60-ABF0-5D3932EFE673}"/>
            </a:ext>
          </a:extLst>
        </xdr:cNvPr>
        <xdr:cNvSpPr txBox="1"/>
      </xdr:nvSpPr>
      <xdr:spPr>
        <a:xfrm>
          <a:off x="221996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a:extLst>
            <a:ext uri="{FF2B5EF4-FFF2-40B4-BE49-F238E27FC236}">
              <a16:creationId xmlns:a16="http://schemas.microsoft.com/office/drawing/2014/main" id="{13F97C90-C85F-4952-BFA4-CB2BE3174795}"/>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a:extLst>
            <a:ext uri="{FF2B5EF4-FFF2-40B4-BE49-F238E27FC236}">
              <a16:creationId xmlns:a16="http://schemas.microsoft.com/office/drawing/2014/main" id="{FEEB6FE5-B5FC-4FB5-93B1-E584ADDB4290}"/>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a:extLst>
            <a:ext uri="{FF2B5EF4-FFF2-40B4-BE49-F238E27FC236}">
              <a16:creationId xmlns:a16="http://schemas.microsoft.com/office/drawing/2014/main" id="{E9BDD608-BA96-42E2-9643-A061402FD4C6}"/>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27" name="フローチャート: 判断 926">
          <a:extLst>
            <a:ext uri="{FF2B5EF4-FFF2-40B4-BE49-F238E27FC236}">
              <a16:creationId xmlns:a16="http://schemas.microsoft.com/office/drawing/2014/main" id="{39B1265E-A553-4D8D-8C9E-89E17B660528}"/>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92711</xdr:rowOff>
    </xdr:from>
    <xdr:to>
      <xdr:col>98</xdr:col>
      <xdr:colOff>38100</xdr:colOff>
      <xdr:row>107</xdr:row>
      <xdr:rowOff>22861</xdr:rowOff>
    </xdr:to>
    <xdr:sp macro="" textlink="">
      <xdr:nvSpPr>
        <xdr:cNvPr id="928" name="フローチャート: 判断 927">
          <a:extLst>
            <a:ext uri="{FF2B5EF4-FFF2-40B4-BE49-F238E27FC236}">
              <a16:creationId xmlns:a16="http://schemas.microsoft.com/office/drawing/2014/main" id="{E985BC7D-7125-41F5-BF67-1CBE76A7752B}"/>
            </a:ext>
          </a:extLst>
        </xdr:cNvPr>
        <xdr:cNvSpPr/>
      </xdr:nvSpPr>
      <xdr:spPr>
        <a:xfrm>
          <a:off x="18605500" y="1826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F21C8FD2-F6A1-448F-A14C-4CF89EC743B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CCBFE198-B8E4-4945-905A-14FC05BC1FC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4245C06A-0D88-46DA-BF64-A12D7BF35C8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22EEA443-454F-4AB0-9D85-81433E1A83B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D21DEC2A-1C16-4C14-8D64-092485E3661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102870</xdr:rowOff>
    </xdr:from>
    <xdr:to>
      <xdr:col>116</xdr:col>
      <xdr:colOff>114300</xdr:colOff>
      <xdr:row>107</xdr:row>
      <xdr:rowOff>33020</xdr:rowOff>
    </xdr:to>
    <xdr:sp macro="" textlink="">
      <xdr:nvSpPr>
        <xdr:cNvPr id="934" name="楕円 933">
          <a:extLst>
            <a:ext uri="{FF2B5EF4-FFF2-40B4-BE49-F238E27FC236}">
              <a16:creationId xmlns:a16="http://schemas.microsoft.com/office/drawing/2014/main" id="{19749EC9-52B9-45AD-A716-3716372ED89F}"/>
            </a:ext>
          </a:extLst>
        </xdr:cNvPr>
        <xdr:cNvSpPr/>
      </xdr:nvSpPr>
      <xdr:spPr>
        <a:xfrm>
          <a:off x="22110700" y="182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81297</xdr:rowOff>
    </xdr:from>
    <xdr:ext cx="469744" cy="259045"/>
    <xdr:sp macro="" textlink="">
      <xdr:nvSpPr>
        <xdr:cNvPr id="935" name="【庁舎】&#10;一人当たり面積該当値テキスト">
          <a:extLst>
            <a:ext uri="{FF2B5EF4-FFF2-40B4-BE49-F238E27FC236}">
              <a16:creationId xmlns:a16="http://schemas.microsoft.com/office/drawing/2014/main" id="{E1C84397-7D33-4D44-8F37-6A4813192177}"/>
            </a:ext>
          </a:extLst>
        </xdr:cNvPr>
        <xdr:cNvSpPr txBox="1"/>
      </xdr:nvSpPr>
      <xdr:spPr>
        <a:xfrm>
          <a:off x="22199600" y="1825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109220</xdr:rowOff>
    </xdr:from>
    <xdr:to>
      <xdr:col>112</xdr:col>
      <xdr:colOff>38100</xdr:colOff>
      <xdr:row>107</xdr:row>
      <xdr:rowOff>39370</xdr:rowOff>
    </xdr:to>
    <xdr:sp macro="" textlink="">
      <xdr:nvSpPr>
        <xdr:cNvPr id="936" name="楕円 935">
          <a:extLst>
            <a:ext uri="{FF2B5EF4-FFF2-40B4-BE49-F238E27FC236}">
              <a16:creationId xmlns:a16="http://schemas.microsoft.com/office/drawing/2014/main" id="{8C5EABC8-A6D4-40B4-9A73-972E760DB0AB}"/>
            </a:ext>
          </a:extLst>
        </xdr:cNvPr>
        <xdr:cNvSpPr/>
      </xdr:nvSpPr>
      <xdr:spPr>
        <a:xfrm>
          <a:off x="21272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153670</xdr:rowOff>
    </xdr:from>
    <xdr:to>
      <xdr:col>116</xdr:col>
      <xdr:colOff>63500</xdr:colOff>
      <xdr:row>106</xdr:row>
      <xdr:rowOff>160020</xdr:rowOff>
    </xdr:to>
    <xdr:cxnSp macro="">
      <xdr:nvCxnSpPr>
        <xdr:cNvPr id="937" name="直線コネクタ 936">
          <a:extLst>
            <a:ext uri="{FF2B5EF4-FFF2-40B4-BE49-F238E27FC236}">
              <a16:creationId xmlns:a16="http://schemas.microsoft.com/office/drawing/2014/main" id="{35B4ADF0-2319-46D0-A056-B2847ADFCE8D}"/>
            </a:ext>
          </a:extLst>
        </xdr:cNvPr>
        <xdr:cNvCxnSpPr/>
      </xdr:nvCxnSpPr>
      <xdr:spPr>
        <a:xfrm flipV="1">
          <a:off x="21323300" y="1832737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116839</xdr:rowOff>
    </xdr:from>
    <xdr:to>
      <xdr:col>107</xdr:col>
      <xdr:colOff>101600</xdr:colOff>
      <xdr:row>107</xdr:row>
      <xdr:rowOff>46989</xdr:rowOff>
    </xdr:to>
    <xdr:sp macro="" textlink="">
      <xdr:nvSpPr>
        <xdr:cNvPr id="938" name="楕円 937">
          <a:extLst>
            <a:ext uri="{FF2B5EF4-FFF2-40B4-BE49-F238E27FC236}">
              <a16:creationId xmlns:a16="http://schemas.microsoft.com/office/drawing/2014/main" id="{720ACF51-A8CA-440D-A5F8-592F2D5C2B57}"/>
            </a:ext>
          </a:extLst>
        </xdr:cNvPr>
        <xdr:cNvSpPr/>
      </xdr:nvSpPr>
      <xdr:spPr>
        <a:xfrm>
          <a:off x="20383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160020</xdr:rowOff>
    </xdr:from>
    <xdr:to>
      <xdr:col>111</xdr:col>
      <xdr:colOff>177800</xdr:colOff>
      <xdr:row>106</xdr:row>
      <xdr:rowOff>167639</xdr:rowOff>
    </xdr:to>
    <xdr:cxnSp macro="">
      <xdr:nvCxnSpPr>
        <xdr:cNvPr id="939" name="直線コネクタ 938">
          <a:extLst>
            <a:ext uri="{FF2B5EF4-FFF2-40B4-BE49-F238E27FC236}">
              <a16:creationId xmlns:a16="http://schemas.microsoft.com/office/drawing/2014/main" id="{C9D9C95E-32C5-4DFF-99DB-77E0ABA4F782}"/>
            </a:ext>
          </a:extLst>
        </xdr:cNvPr>
        <xdr:cNvCxnSpPr/>
      </xdr:nvCxnSpPr>
      <xdr:spPr>
        <a:xfrm flipV="1">
          <a:off x="20434300" y="183337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123189</xdr:rowOff>
    </xdr:from>
    <xdr:to>
      <xdr:col>102</xdr:col>
      <xdr:colOff>165100</xdr:colOff>
      <xdr:row>107</xdr:row>
      <xdr:rowOff>53339</xdr:rowOff>
    </xdr:to>
    <xdr:sp macro="" textlink="">
      <xdr:nvSpPr>
        <xdr:cNvPr id="940" name="楕円 939">
          <a:extLst>
            <a:ext uri="{FF2B5EF4-FFF2-40B4-BE49-F238E27FC236}">
              <a16:creationId xmlns:a16="http://schemas.microsoft.com/office/drawing/2014/main" id="{972C77EB-B51C-4E97-8053-94549425B829}"/>
            </a:ext>
          </a:extLst>
        </xdr:cNvPr>
        <xdr:cNvSpPr/>
      </xdr:nvSpPr>
      <xdr:spPr>
        <a:xfrm>
          <a:off x="19494500" y="1829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167639</xdr:rowOff>
    </xdr:from>
    <xdr:to>
      <xdr:col>107</xdr:col>
      <xdr:colOff>50800</xdr:colOff>
      <xdr:row>107</xdr:row>
      <xdr:rowOff>2539</xdr:rowOff>
    </xdr:to>
    <xdr:cxnSp macro="">
      <xdr:nvCxnSpPr>
        <xdr:cNvPr id="941" name="直線コネクタ 940">
          <a:extLst>
            <a:ext uri="{FF2B5EF4-FFF2-40B4-BE49-F238E27FC236}">
              <a16:creationId xmlns:a16="http://schemas.microsoft.com/office/drawing/2014/main" id="{4948AEC3-D7E5-4471-A28C-8D923EE16645}"/>
            </a:ext>
          </a:extLst>
        </xdr:cNvPr>
        <xdr:cNvCxnSpPr/>
      </xdr:nvCxnSpPr>
      <xdr:spPr>
        <a:xfrm flipV="1">
          <a:off x="19545300" y="18341339"/>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128270</xdr:rowOff>
    </xdr:from>
    <xdr:to>
      <xdr:col>98</xdr:col>
      <xdr:colOff>38100</xdr:colOff>
      <xdr:row>107</xdr:row>
      <xdr:rowOff>58420</xdr:rowOff>
    </xdr:to>
    <xdr:sp macro="" textlink="">
      <xdr:nvSpPr>
        <xdr:cNvPr id="942" name="楕円 941">
          <a:extLst>
            <a:ext uri="{FF2B5EF4-FFF2-40B4-BE49-F238E27FC236}">
              <a16:creationId xmlns:a16="http://schemas.microsoft.com/office/drawing/2014/main" id="{7E578264-D484-49ED-A561-047360AD4D5B}"/>
            </a:ext>
          </a:extLst>
        </xdr:cNvPr>
        <xdr:cNvSpPr/>
      </xdr:nvSpPr>
      <xdr:spPr>
        <a:xfrm>
          <a:off x="18605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2539</xdr:rowOff>
    </xdr:from>
    <xdr:to>
      <xdr:col>102</xdr:col>
      <xdr:colOff>114300</xdr:colOff>
      <xdr:row>107</xdr:row>
      <xdr:rowOff>7620</xdr:rowOff>
    </xdr:to>
    <xdr:cxnSp macro="">
      <xdr:nvCxnSpPr>
        <xdr:cNvPr id="943" name="直線コネクタ 942">
          <a:extLst>
            <a:ext uri="{FF2B5EF4-FFF2-40B4-BE49-F238E27FC236}">
              <a16:creationId xmlns:a16="http://schemas.microsoft.com/office/drawing/2014/main" id="{32AA6BDC-81F9-48AF-AF59-9A9C1E18731D}"/>
            </a:ext>
          </a:extLst>
        </xdr:cNvPr>
        <xdr:cNvCxnSpPr/>
      </xdr:nvCxnSpPr>
      <xdr:spPr>
        <a:xfrm flipV="1">
          <a:off x="18656300" y="18347689"/>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64788</xdr:rowOff>
    </xdr:from>
    <xdr:ext cx="469744" cy="259045"/>
    <xdr:sp macro="" textlink="">
      <xdr:nvSpPr>
        <xdr:cNvPr id="944" name="n_1aveValue【庁舎】&#10;一人当たり面積">
          <a:extLst>
            <a:ext uri="{FF2B5EF4-FFF2-40B4-BE49-F238E27FC236}">
              <a16:creationId xmlns:a16="http://schemas.microsoft.com/office/drawing/2014/main" id="{A924C87C-A2BD-4BF9-93EB-29B36BB4731E}"/>
            </a:ext>
          </a:extLst>
        </xdr:cNvPr>
        <xdr:cNvSpPr txBox="1"/>
      </xdr:nvSpPr>
      <xdr:spPr>
        <a:xfrm>
          <a:off x="21075727" y="178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81297</xdr:rowOff>
    </xdr:from>
    <xdr:ext cx="469744" cy="259045"/>
    <xdr:sp macro="" textlink="">
      <xdr:nvSpPr>
        <xdr:cNvPr id="945" name="n_2aveValue【庁舎】&#10;一人当たり面積">
          <a:extLst>
            <a:ext uri="{FF2B5EF4-FFF2-40B4-BE49-F238E27FC236}">
              <a16:creationId xmlns:a16="http://schemas.microsoft.com/office/drawing/2014/main" id="{60D1756F-26E7-4841-9AB8-A1A8C0D3CC95}"/>
            </a:ext>
          </a:extLst>
        </xdr:cNvPr>
        <xdr:cNvSpPr txBox="1"/>
      </xdr:nvSpPr>
      <xdr:spPr>
        <a:xfrm>
          <a:off x="20199427" y="1791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88916</xdr:rowOff>
    </xdr:from>
    <xdr:ext cx="469744" cy="259045"/>
    <xdr:sp macro="" textlink="">
      <xdr:nvSpPr>
        <xdr:cNvPr id="946" name="n_3aveValue【庁舎】&#10;一人当たり面積">
          <a:extLst>
            <a:ext uri="{FF2B5EF4-FFF2-40B4-BE49-F238E27FC236}">
              <a16:creationId xmlns:a16="http://schemas.microsoft.com/office/drawing/2014/main" id="{9C187521-C656-48A3-84C1-526FB6F1542A}"/>
            </a:ext>
          </a:extLst>
        </xdr:cNvPr>
        <xdr:cNvSpPr txBox="1"/>
      </xdr:nvSpPr>
      <xdr:spPr>
        <a:xfrm>
          <a:off x="19310427" y="1791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39388</xdr:rowOff>
    </xdr:from>
    <xdr:ext cx="469744" cy="259045"/>
    <xdr:sp macro="" textlink="">
      <xdr:nvSpPr>
        <xdr:cNvPr id="947" name="n_4aveValue【庁舎】&#10;一人当たり面積">
          <a:extLst>
            <a:ext uri="{FF2B5EF4-FFF2-40B4-BE49-F238E27FC236}">
              <a16:creationId xmlns:a16="http://schemas.microsoft.com/office/drawing/2014/main" id="{A7263814-F5F6-4A47-98C5-D8F63C2C2CEE}"/>
            </a:ext>
          </a:extLst>
        </xdr:cNvPr>
        <xdr:cNvSpPr txBox="1"/>
      </xdr:nvSpPr>
      <xdr:spPr>
        <a:xfrm>
          <a:off x="18421427" y="1804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30497</xdr:rowOff>
    </xdr:from>
    <xdr:ext cx="469744" cy="259045"/>
    <xdr:sp macro="" textlink="">
      <xdr:nvSpPr>
        <xdr:cNvPr id="948" name="n_1mainValue【庁舎】&#10;一人当たり面積">
          <a:extLst>
            <a:ext uri="{FF2B5EF4-FFF2-40B4-BE49-F238E27FC236}">
              <a16:creationId xmlns:a16="http://schemas.microsoft.com/office/drawing/2014/main" id="{1B4218AE-A001-443A-B14D-8F89EF0A591E}"/>
            </a:ext>
          </a:extLst>
        </xdr:cNvPr>
        <xdr:cNvSpPr txBox="1"/>
      </xdr:nvSpPr>
      <xdr:spPr>
        <a:xfrm>
          <a:off x="210757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38116</xdr:rowOff>
    </xdr:from>
    <xdr:ext cx="469744" cy="259045"/>
    <xdr:sp macro="" textlink="">
      <xdr:nvSpPr>
        <xdr:cNvPr id="949" name="n_2mainValue【庁舎】&#10;一人当たり面積">
          <a:extLst>
            <a:ext uri="{FF2B5EF4-FFF2-40B4-BE49-F238E27FC236}">
              <a16:creationId xmlns:a16="http://schemas.microsoft.com/office/drawing/2014/main" id="{46AB5E71-FADB-4336-996B-7374E12DA033}"/>
            </a:ext>
          </a:extLst>
        </xdr:cNvPr>
        <xdr:cNvSpPr txBox="1"/>
      </xdr:nvSpPr>
      <xdr:spPr>
        <a:xfrm>
          <a:off x="20199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44466</xdr:rowOff>
    </xdr:from>
    <xdr:ext cx="469744" cy="259045"/>
    <xdr:sp macro="" textlink="">
      <xdr:nvSpPr>
        <xdr:cNvPr id="950" name="n_3mainValue【庁舎】&#10;一人当たり面積">
          <a:extLst>
            <a:ext uri="{FF2B5EF4-FFF2-40B4-BE49-F238E27FC236}">
              <a16:creationId xmlns:a16="http://schemas.microsoft.com/office/drawing/2014/main" id="{6806BD37-A518-4E4B-8346-989063729C71}"/>
            </a:ext>
          </a:extLst>
        </xdr:cNvPr>
        <xdr:cNvSpPr txBox="1"/>
      </xdr:nvSpPr>
      <xdr:spPr>
        <a:xfrm>
          <a:off x="19310427" y="183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49547</xdr:rowOff>
    </xdr:from>
    <xdr:ext cx="469744" cy="259045"/>
    <xdr:sp macro="" textlink="">
      <xdr:nvSpPr>
        <xdr:cNvPr id="951" name="n_4mainValue【庁舎】&#10;一人当たり面積">
          <a:extLst>
            <a:ext uri="{FF2B5EF4-FFF2-40B4-BE49-F238E27FC236}">
              <a16:creationId xmlns:a16="http://schemas.microsoft.com/office/drawing/2014/main" id="{440BE4A0-CF2F-4AAE-AC97-53E3D0195931}"/>
            </a:ext>
          </a:extLst>
        </xdr:cNvPr>
        <xdr:cNvSpPr txBox="1"/>
      </xdr:nvSpPr>
      <xdr:spPr>
        <a:xfrm>
          <a:off x="184214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829D3B5A-9D68-4F73-87BA-2BC6B7F63C1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B3B559A2-6FC4-47DE-B610-0C0BCEFA453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344C190D-ABE3-4E6B-9D43-82D7E3F948D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有形固定資産原価償却率が類似団体と比較して顕著に高くなっている施設は、体育館・プールであり、低くなっている施設は、一般廃棄物処理施設、福祉施設、市民会館である。　</a:t>
          </a:r>
        </a:p>
        <a:p>
          <a:r>
            <a:rPr kumimoji="1" lang="ja-JP" altLang="en-US" sz="1300">
              <a:latin typeface="ＭＳ Ｐゴシック" panose="020B0600070205080204" pitchFamily="50" charset="-128"/>
              <a:ea typeface="ＭＳ Ｐゴシック" panose="020B0600070205080204" pitchFamily="50" charset="-128"/>
            </a:rPr>
            <a:t>体育館・プールについては</a:t>
          </a:r>
          <a:r>
            <a:rPr kumimoji="1" lang="en-US" altLang="ja-JP" sz="1300">
              <a:latin typeface="ＭＳ Ｐゴシック" panose="020B0600070205080204" pitchFamily="50" charset="-128"/>
              <a:ea typeface="ＭＳ Ｐゴシック" panose="020B0600070205080204" pitchFamily="50" charset="-128"/>
            </a:rPr>
            <a:t>1980</a:t>
          </a:r>
          <a:r>
            <a:rPr kumimoji="1" lang="ja-JP" altLang="en-US" sz="1300">
              <a:latin typeface="ＭＳ Ｐゴシック" panose="020B0600070205080204" pitchFamily="50" charset="-128"/>
              <a:ea typeface="ＭＳ Ｐゴシック" panose="020B0600070205080204" pitchFamily="50" charset="-128"/>
            </a:rPr>
            <a:t>年代頃に建設された、十日町・川西・松代・松之山総合体育館の老朽化が進んでいるためである。一人当たり面積では類団と比べて差は無いため、施設数では平均的だが、施設の老朽化が進行している。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令和４年度に管理型最終処分場を建設したため償却率が大きく減少、令和４年度から５年度にかけ２％㌽上昇した。一人当たりの負担額も令和４年以降５万円程上昇しており、類団に比べて高額となっている。</a:t>
          </a:r>
        </a:p>
        <a:p>
          <a:r>
            <a:rPr kumimoji="1" lang="ja-JP" altLang="en-US" sz="1300">
              <a:latin typeface="ＭＳ Ｐゴシック" panose="020B0600070205080204" pitchFamily="50" charset="-128"/>
              <a:ea typeface="ＭＳ Ｐゴシック" panose="020B0600070205080204" pitchFamily="50" charset="-128"/>
            </a:rPr>
            <a:t>福祉施設については、令和２年度に医療福祉総合センターを建設したため減少し、令和２年度以降償却率としては下降傾向である。</a:t>
          </a:r>
        </a:p>
        <a:p>
          <a:r>
            <a:rPr kumimoji="1" lang="ja-JP" altLang="en-US" sz="1300">
              <a:latin typeface="ＭＳ Ｐゴシック" panose="020B0600070205080204" pitchFamily="50" charset="-128"/>
              <a:ea typeface="ＭＳ Ｐゴシック" panose="020B0600070205080204" pitchFamily="50" charset="-128"/>
            </a:rPr>
            <a:t>市民会館については、平成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年度に文化ホール・中央公民館の複合施設を建設したため、類団に比して償却率が低い値である。市民会館の一人当たり面積は類団に比して低水準であり、施設の集約化が図られている。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新潟県十日町市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48,128
47,780
590.39
37,235,105
35,216,689
1,819,303
19,916,321
42,346,022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年度は、分子となる基準財政収入額は地方消費税交付金が対前年度で</a:t>
          </a:r>
          <a:r>
            <a:rPr kumimoji="1" lang="en-US" altLang="ja-JP" sz="1300">
              <a:latin typeface="ＭＳ Ｐゴシック" panose="020B0600070205080204" pitchFamily="50" charset="-128"/>
              <a:ea typeface="ＭＳ Ｐゴシック" panose="020B0600070205080204" pitchFamily="50" charset="-128"/>
            </a:rPr>
            <a:t>+115,458</a:t>
          </a:r>
          <a:r>
            <a:rPr kumimoji="1" lang="ja-JP" altLang="en-US" sz="1300">
              <a:latin typeface="ＭＳ Ｐゴシック" panose="020B0600070205080204" pitchFamily="50" charset="-128"/>
              <a:ea typeface="ＭＳ Ｐゴシック" panose="020B0600070205080204" pitchFamily="50" charset="-128"/>
            </a:rPr>
            <a:t>千円となり増収だったが、分母となる基準財政需要額も保険衛生費及び高齢者保健福祉費の増大や臨時財政対策債振替額の減等の要因により上昇し、当市の財政力は横ばいの状況が続いている。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今後も税収の大幅な増加は見込めないため、行政コストの見直しや、税収以外の歳入の確保に努め財政基盤の強化を図っていく。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22860</xdr:rowOff>
    </xdr:from>
    <xdr:to>
      <xdr:col>23</xdr:col>
      <xdr:colOff>133350</xdr:colOff>
      <xdr:row>43</xdr:row>
      <xdr:rowOff>22860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952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22860</xdr:rowOff>
    </xdr:from>
    <xdr:to>
      <xdr:col>19</xdr:col>
      <xdr:colOff>133350</xdr:colOff>
      <xdr:row>43</xdr:row>
      <xdr:rowOff>22860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95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170180</xdr:rowOff>
    </xdr:from>
    <xdr:to>
      <xdr:col>15</xdr:col>
      <xdr:colOff>82550</xdr:colOff>
      <xdr:row>43</xdr:row>
      <xdr:rowOff>22860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710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170180</xdr:rowOff>
    </xdr:from>
    <xdr:to>
      <xdr:col>11</xdr:col>
      <xdr:colOff>31750</xdr:colOff>
      <xdr:row>42</xdr:row>
      <xdr:rowOff>170180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7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139717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143510</xdr:rowOff>
    </xdr:from>
    <xdr:to>
      <xdr:col>23</xdr:col>
      <xdr:colOff>184150</xdr:colOff>
      <xdr:row>43</xdr:row>
      <xdr:rowOff>73660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115587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1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143510</xdr:rowOff>
    </xdr:from>
    <xdr:to>
      <xdr:col>19</xdr:col>
      <xdr:colOff>184150</xdr:colOff>
      <xdr:row>43</xdr:row>
      <xdr:rowOff>73660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58437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143510</xdr:rowOff>
    </xdr:from>
    <xdr:to>
      <xdr:col>15</xdr:col>
      <xdr:colOff>133350</xdr:colOff>
      <xdr:row>43</xdr:row>
      <xdr:rowOff>73660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58437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119380</xdr:rowOff>
    </xdr:from>
    <xdr:to>
      <xdr:col>11</xdr:col>
      <xdr:colOff>82550</xdr:colOff>
      <xdr:row>43</xdr:row>
      <xdr:rowOff>49530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34307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119380</xdr:rowOff>
    </xdr:from>
    <xdr:to>
      <xdr:col>7</xdr:col>
      <xdr:colOff>31750</xdr:colOff>
      <xdr:row>43</xdr:row>
      <xdr:rowOff>49530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34307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豪雪地であるため除排雪経費（維持補修費）が多額となっており、経常収支比率を押し上げる要因となっている。</a:t>
          </a:r>
        </a:p>
        <a:p>
          <a:r>
            <a:rPr kumimoji="1" lang="ja-JP" altLang="en-US" sz="1300">
              <a:latin typeface="ＭＳ Ｐゴシック" panose="020B0600070205080204" pitchFamily="50" charset="-128"/>
              <a:ea typeface="ＭＳ Ｐゴシック" panose="020B0600070205080204" pitchFamily="50" charset="-128"/>
            </a:rPr>
            <a:t>　今後も、扶助費などの住民サービスの維持を図りながら、物件費等のコスト削減により経常経費の圧縮に努める。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15966</xdr:rowOff>
    </xdr:from>
    <xdr:to>
      <xdr:col>23</xdr:col>
      <xdr:colOff>133350</xdr:colOff>
      <xdr:row>61</xdr:row>
      <xdr:rowOff>15966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744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97790</xdr:rowOff>
    </xdr:from>
    <xdr:to>
      <xdr:col>19</xdr:col>
      <xdr:colOff>133350</xdr:colOff>
      <xdr:row>61</xdr:row>
      <xdr:rowOff>15966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84790"/>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97790</xdr:rowOff>
    </xdr:from>
    <xdr:to>
      <xdr:col>15</xdr:col>
      <xdr:colOff>82550</xdr:colOff>
      <xdr:row>61</xdr:row>
      <xdr:rowOff>78015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84790"/>
          <a:ext cx="889000" cy="15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78015</xdr:rowOff>
    </xdr:from>
    <xdr:to>
      <xdr:col>11</xdr:col>
      <xdr:colOff>31750</xdr:colOff>
      <xdr:row>61</xdr:row>
      <xdr:rowOff>95250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364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36649</xdr:rowOff>
    </xdr:from>
    <xdr:to>
      <xdr:col>7</xdr:col>
      <xdr:colOff>31750</xdr:colOff>
      <xdr:row>60</xdr:row>
      <xdr:rowOff>138249</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148426</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136616</xdr:rowOff>
    </xdr:from>
    <xdr:to>
      <xdr:col>23</xdr:col>
      <xdr:colOff>184150</xdr:colOff>
      <xdr:row>61</xdr:row>
      <xdr:rowOff>66766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108693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9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136616</xdr:rowOff>
    </xdr:from>
    <xdr:to>
      <xdr:col>19</xdr:col>
      <xdr:colOff>184150</xdr:colOff>
      <xdr:row>61</xdr:row>
      <xdr:rowOff>66766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51543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09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46990</xdr:rowOff>
    </xdr:from>
    <xdr:to>
      <xdr:col>15</xdr:col>
      <xdr:colOff>133350</xdr:colOff>
      <xdr:row>60</xdr:row>
      <xdr:rowOff>148590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133367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27215</xdr:rowOff>
    </xdr:from>
    <xdr:to>
      <xdr:col>11</xdr:col>
      <xdr:colOff>82550</xdr:colOff>
      <xdr:row>61</xdr:row>
      <xdr:rowOff>128815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113592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130827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[229,136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豪雪地であることによる除排雪経費（維持補修費）が類似団体に比して高いことから平均を上回っている。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降雪量による影響が大きい指標であるが、今後も事務事業の効率化等により人件費・物件費等のコスト抑制に努める。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79246</xdr:rowOff>
    </xdr:from>
    <xdr:to>
      <xdr:col>23</xdr:col>
      <xdr:colOff>133350</xdr:colOff>
      <xdr:row>82</xdr:row>
      <xdr:rowOff>94019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4138146"/>
          <a:ext cx="838200" cy="1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94019</xdr:rowOff>
    </xdr:from>
    <xdr:to>
      <xdr:col>19</xdr:col>
      <xdr:colOff>133350</xdr:colOff>
      <xdr:row>82</xdr:row>
      <xdr:rowOff>130318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152919"/>
          <a:ext cx="889000" cy="3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104828</xdr:rowOff>
    </xdr:from>
    <xdr:to>
      <xdr:col>15</xdr:col>
      <xdr:colOff>82550</xdr:colOff>
      <xdr:row>82</xdr:row>
      <xdr:rowOff>130318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63728"/>
          <a:ext cx="889000" cy="2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18627</xdr:rowOff>
    </xdr:from>
    <xdr:to>
      <xdr:col>11</xdr:col>
      <xdr:colOff>31750</xdr:colOff>
      <xdr:row>82</xdr:row>
      <xdr:rowOff>104828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77527"/>
          <a:ext cx="889000" cy="8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51181</xdr:rowOff>
    </xdr:from>
    <xdr:to>
      <xdr:col>7</xdr:col>
      <xdr:colOff>31750</xdr:colOff>
      <xdr:row>81</xdr:row>
      <xdr:rowOff>152781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162958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0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28446</xdr:rowOff>
    </xdr:from>
    <xdr:to>
      <xdr:col>23</xdr:col>
      <xdr:colOff>184150</xdr:colOff>
      <xdr:row>82</xdr:row>
      <xdr:rowOff>130046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8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523</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59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43219</xdr:rowOff>
    </xdr:from>
    <xdr:to>
      <xdr:col>19</xdr:col>
      <xdr:colOff>184150</xdr:colOff>
      <xdr:row>82</xdr:row>
      <xdr:rowOff>144819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0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129596</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88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79518</xdr:rowOff>
    </xdr:from>
    <xdr:to>
      <xdr:col>15</xdr:col>
      <xdr:colOff>133350</xdr:colOff>
      <xdr:row>83</xdr:row>
      <xdr:rowOff>9668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3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165895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24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54028</xdr:rowOff>
    </xdr:from>
    <xdr:to>
      <xdr:col>11</xdr:col>
      <xdr:colOff>82550</xdr:colOff>
      <xdr:row>82</xdr:row>
      <xdr:rowOff>155628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11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140405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139277</xdr:rowOff>
    </xdr:from>
    <xdr:to>
      <xdr:col>7</xdr:col>
      <xdr:colOff>31750</xdr:colOff>
      <xdr:row>82</xdr:row>
      <xdr:rowOff>69427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2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54204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13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新潟県内市平均が低い傾向にあり、今後も、類似団体の平均を下回る形で推移するものと考えられる。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45155</xdr:rowOff>
    </xdr:from>
    <xdr:to>
      <xdr:col>81</xdr:col>
      <xdr:colOff>44450</xdr:colOff>
      <xdr:row>85</xdr:row>
      <xdr:rowOff>58561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6184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58561</xdr:rowOff>
    </xdr:from>
    <xdr:to>
      <xdr:col>77</xdr:col>
      <xdr:colOff>44450</xdr:colOff>
      <xdr:row>85</xdr:row>
      <xdr:rowOff>152400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63181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85</xdr:row>
      <xdr:rowOff>152400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6854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71966</xdr:rowOff>
    </xdr:from>
    <xdr:to>
      <xdr:col>68</xdr:col>
      <xdr:colOff>152400</xdr:colOff>
      <xdr:row>85</xdr:row>
      <xdr:rowOff>112184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6452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91016</xdr:rowOff>
    </xdr:from>
    <xdr:to>
      <xdr:col>68</xdr:col>
      <xdr:colOff>203200</xdr:colOff>
      <xdr:row>87</xdr:row>
      <xdr:rowOff>21166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64205</xdr:rowOff>
    </xdr:from>
    <xdr:to>
      <xdr:col>64</xdr:col>
      <xdr:colOff>152400</xdr:colOff>
      <xdr:row>86</xdr:row>
      <xdr:rowOff>165805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150582</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165805</xdr:rowOff>
    </xdr:from>
    <xdr:to>
      <xdr:col>81</xdr:col>
      <xdr:colOff>95250</xdr:colOff>
      <xdr:row>85</xdr:row>
      <xdr:rowOff>95955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10882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41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7761</xdr:rowOff>
    </xdr:from>
    <xdr:to>
      <xdr:col>77</xdr:col>
      <xdr:colOff>95250</xdr:colOff>
      <xdr:row>85</xdr:row>
      <xdr:rowOff>109361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年度比で</a:t>
          </a:r>
          <a:r>
            <a:rPr kumimoji="1" lang="en-US" altLang="ja-JP" sz="1300">
              <a:latin typeface="ＭＳ Ｐゴシック" panose="020B0600070205080204" pitchFamily="50" charset="-128"/>
              <a:ea typeface="ＭＳ Ｐゴシック" panose="020B0600070205080204" pitchFamily="50" charset="-128"/>
            </a:rPr>
            <a:t>0.33</a:t>
          </a:r>
          <a:r>
            <a:rPr kumimoji="1" lang="ja-JP" altLang="en-US" sz="1300">
              <a:latin typeface="ＭＳ Ｐゴシック" panose="020B0600070205080204" pitchFamily="50" charset="-128"/>
              <a:ea typeface="ＭＳ Ｐゴシック" panose="020B0600070205080204" pitchFamily="50" charset="-128"/>
            </a:rPr>
            <a:t>人／千人の減少となり類似団体平均を</a:t>
          </a:r>
          <a:r>
            <a:rPr kumimoji="1" lang="en-US" altLang="ja-JP" sz="1300">
              <a:latin typeface="ＭＳ Ｐゴシック" panose="020B0600070205080204" pitchFamily="50" charset="-128"/>
              <a:ea typeface="ＭＳ Ｐゴシック" panose="020B0600070205080204" pitchFamily="50" charset="-128"/>
            </a:rPr>
            <a:t>1.66</a:t>
          </a:r>
          <a:r>
            <a:rPr kumimoji="1" lang="ja-JP" altLang="en-US" sz="1300">
              <a:latin typeface="ＭＳ Ｐゴシック" panose="020B0600070205080204" pitchFamily="50" charset="-128"/>
              <a:ea typeface="ＭＳ Ｐゴシック" panose="020B0600070205080204" pitchFamily="50" charset="-128"/>
            </a:rPr>
            <a:t>人下回った。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今後も事務事業を見直すとともに適切な定員管理に努める。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14944</xdr:rowOff>
    </xdr:from>
    <xdr:to>
      <xdr:col>81</xdr:col>
      <xdr:colOff>44450</xdr:colOff>
      <xdr:row>60</xdr:row>
      <xdr:rowOff>41487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301944"/>
          <a:ext cx="8382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14944</xdr:rowOff>
    </xdr:from>
    <xdr:to>
      <xdr:col>77</xdr:col>
      <xdr:colOff>44450</xdr:colOff>
      <xdr:row>60</xdr:row>
      <xdr:rowOff>18161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301944"/>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4487</xdr:rowOff>
    </xdr:from>
    <xdr:to>
      <xdr:col>72</xdr:col>
      <xdr:colOff>203200</xdr:colOff>
      <xdr:row>60</xdr:row>
      <xdr:rowOff>18161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291487"/>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162264</xdr:rowOff>
    </xdr:from>
    <xdr:to>
      <xdr:col>68</xdr:col>
      <xdr:colOff>152400</xdr:colOff>
      <xdr:row>60</xdr:row>
      <xdr:rowOff>4487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277814"/>
          <a:ext cx="8890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84920</xdr:rowOff>
    </xdr:from>
    <xdr:to>
      <xdr:col>64</xdr:col>
      <xdr:colOff>152400</xdr:colOff>
      <xdr:row>60</xdr:row>
      <xdr:rowOff>15070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2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25247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996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162137</xdr:rowOff>
    </xdr:from>
    <xdr:to>
      <xdr:col>81</xdr:col>
      <xdr:colOff>95250</xdr:colOff>
      <xdr:row>60</xdr:row>
      <xdr:rowOff>92287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7214</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122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135594</xdr:rowOff>
    </xdr:from>
    <xdr:to>
      <xdr:col>77</xdr:col>
      <xdr:colOff>95250</xdr:colOff>
      <xdr:row>60</xdr:row>
      <xdr:rowOff>65744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25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75921</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020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138811</xdr:rowOff>
    </xdr:from>
    <xdr:to>
      <xdr:col>73</xdr:col>
      <xdr:colOff>44450</xdr:colOff>
      <xdr:row>60</xdr:row>
      <xdr:rowOff>68961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25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79138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02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125137</xdr:rowOff>
    </xdr:from>
    <xdr:to>
      <xdr:col>68</xdr:col>
      <xdr:colOff>203200</xdr:colOff>
      <xdr:row>60</xdr:row>
      <xdr:rowOff>55287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24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65464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00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111464</xdr:rowOff>
    </xdr:from>
    <xdr:to>
      <xdr:col>64</xdr:col>
      <xdr:colOff>152400</xdr:colOff>
      <xdr:row>60</xdr:row>
      <xdr:rowOff>41614</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22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26391</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31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年度に実施した市民文化ホール建設事業、平成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年度から令和元年度に実施した新博物館建設事業等の合併特例債を活用した事業に係る地方債の元利償還により、公債費負担が大きくなっている。</a:t>
          </a:r>
        </a:p>
        <a:p>
          <a:r>
            <a:rPr kumimoji="1" lang="ja-JP" altLang="en-US" sz="1300">
              <a:latin typeface="ＭＳ Ｐゴシック" panose="020B0600070205080204" pitchFamily="50" charset="-128"/>
              <a:ea typeface="ＭＳ Ｐゴシック" panose="020B0600070205080204" pitchFamily="50" charset="-128"/>
            </a:rPr>
            <a:t>　公債費的経費は、今後数年間、同規模を見込んでおり、比率も同水準で推移していくと見込んでいる。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90382</xdr:rowOff>
    </xdr:from>
    <xdr:to>
      <xdr:col>81</xdr:col>
      <xdr:colOff>44450</xdr:colOff>
      <xdr:row>37</xdr:row>
      <xdr:rowOff>112501</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434032"/>
          <a:ext cx="8382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82338</xdr:rowOff>
    </xdr:from>
    <xdr:to>
      <xdr:col>77</xdr:col>
      <xdr:colOff>44450</xdr:colOff>
      <xdr:row>37</xdr:row>
      <xdr:rowOff>90382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42598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76306</xdr:rowOff>
    </xdr:from>
    <xdr:to>
      <xdr:col>72</xdr:col>
      <xdr:colOff>203200</xdr:colOff>
      <xdr:row>37</xdr:row>
      <xdr:rowOff>82338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41995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76306</xdr:rowOff>
    </xdr:from>
    <xdr:to>
      <xdr:col>68</xdr:col>
      <xdr:colOff>152400</xdr:colOff>
      <xdr:row>37</xdr:row>
      <xdr:rowOff>76306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4199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112501</xdr:rowOff>
    </xdr:from>
    <xdr:to>
      <xdr:col>64</xdr:col>
      <xdr:colOff>152400</xdr:colOff>
      <xdr:row>37</xdr:row>
      <xdr:rowOff>42651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28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52828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5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61701</xdr:rowOff>
    </xdr:from>
    <xdr:to>
      <xdr:col>81</xdr:col>
      <xdr:colOff>95250</xdr:colOff>
      <xdr:row>37</xdr:row>
      <xdr:rowOff>163301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40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33778</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37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39582</xdr:rowOff>
    </xdr:from>
    <xdr:to>
      <xdr:col>77</xdr:col>
      <xdr:colOff>95250</xdr:colOff>
      <xdr:row>37</xdr:row>
      <xdr:rowOff>141182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125958</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69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31538</xdr:rowOff>
    </xdr:from>
    <xdr:to>
      <xdr:col>73</xdr:col>
      <xdr:colOff>44450</xdr:colOff>
      <xdr:row>37</xdr:row>
      <xdr:rowOff>133138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7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117915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6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25506</xdr:rowOff>
    </xdr:from>
    <xdr:to>
      <xdr:col>68</xdr:col>
      <xdr:colOff>203200</xdr:colOff>
      <xdr:row>37</xdr:row>
      <xdr:rowOff>127106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111883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5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25506</xdr:rowOff>
    </xdr:from>
    <xdr:to>
      <xdr:col>64</xdr:col>
      <xdr:colOff>152400</xdr:colOff>
      <xdr:row>37</xdr:row>
      <xdr:rowOff>127106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111883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5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令和５年度の比率は、将来負担額となる地方債現在高が減少したことにより、</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ポイント下がった。今後も交付税上の優良債である過疎債等の活用や、借金を返す額以上に借りないことで将来負担の圧縮に努める。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30184</xdr:rowOff>
    </xdr:from>
    <xdr:to>
      <xdr:col>81</xdr:col>
      <xdr:colOff>44450</xdr:colOff>
      <xdr:row>18</xdr:row>
      <xdr:rowOff>104182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116284"/>
          <a:ext cx="838200" cy="7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104182</xdr:rowOff>
    </xdr:from>
    <xdr:to>
      <xdr:col>77</xdr:col>
      <xdr:colOff>44450</xdr:colOff>
      <xdr:row>18</xdr:row>
      <xdr:rowOff>125899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190282"/>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113834</xdr:rowOff>
    </xdr:from>
    <xdr:to>
      <xdr:col>72</xdr:col>
      <xdr:colOff>203200</xdr:colOff>
      <xdr:row>18</xdr:row>
      <xdr:rowOff>125899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319993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113834</xdr:rowOff>
    </xdr:from>
    <xdr:to>
      <xdr:col>68</xdr:col>
      <xdr:colOff>152400</xdr:colOff>
      <xdr:row>19</xdr:row>
      <xdr:rowOff>71882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199934"/>
          <a:ext cx="889000" cy="12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102150</xdr:rowOff>
    </xdr:from>
    <xdr:to>
      <xdr:col>64</xdr:col>
      <xdr:colOff>152400</xdr:colOff>
      <xdr:row>15</xdr:row>
      <xdr:rowOff>32300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42477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7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150834</xdr:rowOff>
    </xdr:from>
    <xdr:to>
      <xdr:col>81</xdr:col>
      <xdr:colOff>95250</xdr:colOff>
      <xdr:row>18</xdr:row>
      <xdr:rowOff>80984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06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122911</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037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53382</xdr:rowOff>
    </xdr:from>
    <xdr:to>
      <xdr:col>77</xdr:col>
      <xdr:colOff>95250</xdr:colOff>
      <xdr:row>18</xdr:row>
      <xdr:rowOff>154982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13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139759</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225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75099</xdr:rowOff>
    </xdr:from>
    <xdr:to>
      <xdr:col>73</xdr:col>
      <xdr:colOff>44450</xdr:colOff>
      <xdr:row>19</xdr:row>
      <xdr:rowOff>5249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16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161476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24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63034</xdr:rowOff>
    </xdr:from>
    <xdr:to>
      <xdr:col>68</xdr:col>
      <xdr:colOff>203200</xdr:colOff>
      <xdr:row>18</xdr:row>
      <xdr:rowOff>164634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14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149412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23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21082</xdr:rowOff>
    </xdr:from>
    <xdr:to>
      <xdr:col>64</xdr:col>
      <xdr:colOff>152400</xdr:colOff>
      <xdr:row>19</xdr:row>
      <xdr:rowOff>122682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27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107459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36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新潟県十日町市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48,128
47,780
590.39
37,235,105
35,216,689
1,819,303
19,916,321
42,346,022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歳入の経常一般財源の減により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ポイントの増。また、退職金等の減等による歳出の経常一般財源の減により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ポイントの減により合計で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して当市の人件費の経常収支比率は低く、これは分母への普通交付税の合併特例事業債等の算入額が大きいことと、普通建設事業にかかる支弁人件費が類似他団体と比較して大きいことが要因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81280</xdr:rowOff>
    </xdr:from>
    <xdr:to>
      <xdr:col>24</xdr:col>
      <xdr:colOff>25400</xdr:colOff>
      <xdr:row>34</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105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20320</xdr:rowOff>
    </xdr:from>
    <xdr:to>
      <xdr:col>19</xdr:col>
      <xdr:colOff>187325</xdr:colOff>
      <xdr:row>34</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8496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20320</xdr:rowOff>
    </xdr:from>
    <xdr:to>
      <xdr:col>15</xdr:col>
      <xdr:colOff>98425</xdr:colOff>
      <xdr:row>34</xdr:row>
      <xdr:rowOff>81280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8496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130810</xdr:rowOff>
    </xdr:from>
    <xdr:to>
      <xdr:col>11</xdr:col>
      <xdr:colOff>9525</xdr:colOff>
      <xdr:row>34</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7886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30480</xdr:rowOff>
    </xdr:from>
    <xdr:to>
      <xdr:col>24</xdr:col>
      <xdr:colOff>76200</xdr:colOff>
      <xdr:row>34</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47007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38100</xdr:rowOff>
    </xdr:from>
    <xdr:to>
      <xdr:col>20</xdr:col>
      <xdr:colOff>38100</xdr:colOff>
      <xdr:row>34</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149877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3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140970</xdr:rowOff>
    </xdr:from>
    <xdr:to>
      <xdr:col>15</xdr:col>
      <xdr:colOff>149225</xdr:colOff>
      <xdr:row>34</xdr:row>
      <xdr:rowOff>71120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81297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30480</xdr:rowOff>
    </xdr:from>
    <xdr:to>
      <xdr:col>11</xdr:col>
      <xdr:colOff>60325</xdr:colOff>
      <xdr:row>34</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142257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80010</xdr:rowOff>
    </xdr:from>
    <xdr:to>
      <xdr:col>6</xdr:col>
      <xdr:colOff>171450</xdr:colOff>
      <xdr:row>34</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20337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0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じん芥処理経費に係る委託費増により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物件費の圧縮は難しい状況であるが、事務事業の見直し等により物件費コストの抑制を図る。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77470</xdr:rowOff>
    </xdr:from>
    <xdr:to>
      <xdr:col>82</xdr:col>
      <xdr:colOff>107950</xdr:colOff>
      <xdr:row>17</xdr:row>
      <xdr:rowOff>92710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921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16510</xdr:rowOff>
    </xdr:from>
    <xdr:to>
      <xdr:col>78</xdr:col>
      <xdr:colOff>69850</xdr:colOff>
      <xdr:row>17</xdr:row>
      <xdr:rowOff>77470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311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16510</xdr:rowOff>
    </xdr:from>
    <xdr:to>
      <xdr:col>73</xdr:col>
      <xdr:colOff>180975</xdr:colOff>
      <xdr:row>17</xdr:row>
      <xdr:rowOff>77470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311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77470</xdr:rowOff>
    </xdr:from>
    <xdr:to>
      <xdr:col>69</xdr:col>
      <xdr:colOff>92075</xdr:colOff>
      <xdr:row>17</xdr:row>
      <xdr:rowOff>161290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921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115587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41910</xdr:rowOff>
    </xdr:from>
    <xdr:to>
      <xdr:col>82</xdr:col>
      <xdr:colOff>158750</xdr:colOff>
      <xdr:row>17</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13987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26670</xdr:rowOff>
    </xdr:from>
    <xdr:to>
      <xdr:col>78</xdr:col>
      <xdr:colOff>120650</xdr:colOff>
      <xdr:row>17</xdr:row>
      <xdr:rowOff>128270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113047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2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137160</xdr:rowOff>
    </xdr:from>
    <xdr:to>
      <xdr:col>74</xdr:col>
      <xdr:colOff>31750</xdr:colOff>
      <xdr:row>17</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52087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26670</xdr:rowOff>
    </xdr:from>
    <xdr:to>
      <xdr:col>69</xdr:col>
      <xdr:colOff>142875</xdr:colOff>
      <xdr:row>17</xdr:row>
      <xdr:rowOff>128270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110490</xdr:rowOff>
    </xdr:from>
    <xdr:to>
      <xdr:col>65</xdr:col>
      <xdr:colOff>53975</xdr:colOff>
      <xdr:row>18</xdr:row>
      <xdr:rowOff>40640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25417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介護給付事業および私立保育所等運営事業の増により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ポイントの増となったが、類似団体の平均を下回っている。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今後も増加が見込まれる経費であるが、事業内容の精査や他の経費の抑制により、サービス水準の維持または向上に努める。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0</xdr:rowOff>
    </xdr:from>
    <xdr:to>
      <xdr:col>24</xdr:col>
      <xdr:colOff>25400</xdr:colOff>
      <xdr:row>56</xdr:row>
      <xdr:rowOff>38100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01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0</xdr:rowOff>
    </xdr:from>
    <xdr:to>
      <xdr:col>19</xdr:col>
      <xdr:colOff>187325</xdr:colOff>
      <xdr:row>56</xdr:row>
      <xdr:rowOff>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0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0</xdr:rowOff>
    </xdr:from>
    <xdr:to>
      <xdr:col>15</xdr:col>
      <xdr:colOff>98425</xdr:colOff>
      <xdr:row>56</xdr:row>
      <xdr:rowOff>76200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01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76200</xdr:rowOff>
    </xdr:from>
    <xdr:to>
      <xdr:col>11</xdr:col>
      <xdr:colOff>9525</xdr:colOff>
      <xdr:row>56</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77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114300</xdr:rowOff>
    </xdr:from>
    <xdr:to>
      <xdr:col>6</xdr:col>
      <xdr:colOff>171450</xdr:colOff>
      <xdr:row>59</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29227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158750</xdr:rowOff>
    </xdr:from>
    <xdr:to>
      <xdr:col>24</xdr:col>
      <xdr:colOff>76200</xdr:colOff>
      <xdr:row>56</xdr:row>
      <xdr:rowOff>88900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3827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120650</xdr:rowOff>
    </xdr:from>
    <xdr:to>
      <xdr:col>20</xdr:col>
      <xdr:colOff>38100</xdr:colOff>
      <xdr:row>56</xdr:row>
      <xdr:rowOff>50800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60977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1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120650</xdr:rowOff>
    </xdr:from>
    <xdr:to>
      <xdr:col>15</xdr:col>
      <xdr:colOff>149225</xdr:colOff>
      <xdr:row>56</xdr:row>
      <xdr:rowOff>50800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60977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25400</xdr:rowOff>
    </xdr:from>
    <xdr:to>
      <xdr:col>11</xdr:col>
      <xdr:colOff>60325</xdr:colOff>
      <xdr:row>56</xdr:row>
      <xdr:rowOff>127000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137177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その他に係る経常収支比率が類似団体平均を上回っている。要因としては、当市が豪雪地帯であることによる除排雪経費（維持補修費）、高齢化の進行による福祉系への繰出金が多額になっている。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繰出金の縮減は難しい状況であるが、財務体質の改善による経営健全化を図る。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60</xdr:row>
      <xdr:rowOff>5080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8140"/>
          <a:ext cx="0" cy="104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148607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26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xdr:rowOff>
    </xdr:from>
    <xdr:to>
      <xdr:col>82</xdr:col>
      <xdr:colOff>196850</xdr:colOff>
      <xdr:row>60</xdr:row>
      <xdr:rowOff>5080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29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46990</xdr:rowOff>
    </xdr:from>
    <xdr:to>
      <xdr:col>82</xdr:col>
      <xdr:colOff>107950</xdr:colOff>
      <xdr:row>57</xdr:row>
      <xdr:rowOff>146050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8196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57</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918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153670</xdr:rowOff>
    </xdr:from>
    <xdr:to>
      <xdr:col>73</xdr:col>
      <xdr:colOff>180975</xdr:colOff>
      <xdr:row>59</xdr:row>
      <xdr:rowOff>24130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9263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30480</xdr:rowOff>
    </xdr:from>
    <xdr:to>
      <xdr:col>74</xdr:col>
      <xdr:colOff>31750</xdr:colOff>
      <xdr:row>56</xdr:row>
      <xdr:rowOff>132080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142257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24130</xdr:rowOff>
    </xdr:from>
    <xdr:to>
      <xdr:col>69</xdr:col>
      <xdr:colOff>92075</xdr:colOff>
      <xdr:row>61</xdr:row>
      <xdr:rowOff>107950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139680"/>
          <a:ext cx="8890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123207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139717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102870</xdr:rowOff>
    </xdr:from>
    <xdr:to>
      <xdr:col>74</xdr:col>
      <xdr:colOff>31750</xdr:colOff>
      <xdr:row>58</xdr:row>
      <xdr:rowOff>33020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17797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144780</xdr:rowOff>
    </xdr:from>
    <xdr:to>
      <xdr:col>69</xdr:col>
      <xdr:colOff>142875</xdr:colOff>
      <xdr:row>59</xdr:row>
      <xdr:rowOff>74930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59707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57150</xdr:rowOff>
    </xdr:from>
    <xdr:to>
      <xdr:col>65</xdr:col>
      <xdr:colOff>53975</xdr:colOff>
      <xdr:row>61</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143527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簡易水道会計負担金等の増及び市税還付金の増に伴い、</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新たな補助金等の住民ニーズへの対応も迫られる中、緊急性、必要性に応じた補助金交付により補助費全体の抑制を図る。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42418</xdr:rowOff>
    </xdr:from>
    <xdr:to>
      <xdr:col>82</xdr:col>
      <xdr:colOff>107950</xdr:colOff>
      <xdr:row>37</xdr:row>
      <xdr:rowOff>74422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38606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42418</xdr:rowOff>
    </xdr:from>
    <xdr:to>
      <xdr:col>78</xdr:col>
      <xdr:colOff>69850</xdr:colOff>
      <xdr:row>37</xdr:row>
      <xdr:rowOff>69850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3860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37</xdr:row>
      <xdr:rowOff>74422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413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37</xdr:row>
      <xdr:rowOff>74422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194044"/>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71137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23622</xdr:rowOff>
    </xdr:from>
    <xdr:to>
      <xdr:col>82</xdr:col>
      <xdr:colOff>158750</xdr:colOff>
      <xdr:row>37</xdr:row>
      <xdr:rowOff>125222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167149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163068</xdr:rowOff>
    </xdr:from>
    <xdr:to>
      <xdr:col>78</xdr:col>
      <xdr:colOff>120650</xdr:colOff>
      <xdr:row>37</xdr:row>
      <xdr:rowOff>93218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23622</xdr:rowOff>
    </xdr:from>
    <xdr:to>
      <xdr:col>69</xdr:col>
      <xdr:colOff>142875</xdr:colOff>
      <xdr:row>37</xdr:row>
      <xdr:rowOff>125222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109999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82821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市町村合併に伴う需要への対応等により元利償還金が占める比率は類似団体の平均を上回っている。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現在、中期的な財政計画に基づいた地方債の発行管理を実施し、地方債発行抑制による公債費の削減を進めている。また、投資的事業の実施にあたっては、過疎債等の交付税上の優良債活用による事業推進を図ってい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119380</xdr:rowOff>
    </xdr:from>
    <xdr:to>
      <xdr:col>24</xdr:col>
      <xdr:colOff>25400</xdr:colOff>
      <xdr:row>75</xdr:row>
      <xdr:rowOff>123190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9781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88900</xdr:rowOff>
    </xdr:from>
    <xdr:to>
      <xdr:col>19</xdr:col>
      <xdr:colOff>187325</xdr:colOff>
      <xdr:row>75</xdr:row>
      <xdr:rowOff>119380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9476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75565</xdr:rowOff>
    </xdr:from>
    <xdr:to>
      <xdr:col>15</xdr:col>
      <xdr:colOff>98425</xdr:colOff>
      <xdr:row>75</xdr:row>
      <xdr:rowOff>88900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3431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67945</xdr:rowOff>
    </xdr:from>
    <xdr:to>
      <xdr:col>11</xdr:col>
      <xdr:colOff>9525</xdr:colOff>
      <xdr:row>75</xdr:row>
      <xdr:rowOff>75565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92669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118110</xdr:rowOff>
    </xdr:from>
    <xdr:to>
      <xdr:col>6</xdr:col>
      <xdr:colOff>171450</xdr:colOff>
      <xdr:row>75</xdr:row>
      <xdr:rowOff>48260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0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58437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7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72390</xdr:rowOff>
    </xdr:from>
    <xdr:to>
      <xdr:col>24</xdr:col>
      <xdr:colOff>76200</xdr:colOff>
      <xdr:row>76</xdr:row>
      <xdr:rowOff>2539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44467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0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68580</xdr:rowOff>
    </xdr:from>
    <xdr:to>
      <xdr:col>20</xdr:col>
      <xdr:colOff>38100</xdr:colOff>
      <xdr:row>75</xdr:row>
      <xdr:rowOff>170180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154957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13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38100</xdr:rowOff>
    </xdr:from>
    <xdr:to>
      <xdr:col>15</xdr:col>
      <xdr:colOff>149225</xdr:colOff>
      <xdr:row>75</xdr:row>
      <xdr:rowOff>139700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124477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8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24765</xdr:rowOff>
    </xdr:from>
    <xdr:to>
      <xdr:col>11</xdr:col>
      <xdr:colOff>60325</xdr:colOff>
      <xdr:row>75</xdr:row>
      <xdr:rowOff>126365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111141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6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17145</xdr:rowOff>
    </xdr:from>
    <xdr:to>
      <xdr:col>6</xdr:col>
      <xdr:colOff>171450</xdr:colOff>
      <xdr:row>75</xdr:row>
      <xdr:rowOff>118745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7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103522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6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歳入の経常一般財源の減少により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ポイントの増となり、通常事業の減により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ポイントの減となったため、合計で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今後も事務事業の見直し等による行政経費の圧縮に努める必要がある。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53848</xdr:rowOff>
    </xdr:from>
    <xdr:to>
      <xdr:col>82</xdr:col>
      <xdr:colOff>107950</xdr:colOff>
      <xdr:row>76</xdr:row>
      <xdr:rowOff>62992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0840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17272</xdr:rowOff>
    </xdr:from>
    <xdr:to>
      <xdr:col>78</xdr:col>
      <xdr:colOff>69850</xdr:colOff>
      <xdr:row>76</xdr:row>
      <xdr:rowOff>62992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474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17272</xdr:rowOff>
    </xdr:from>
    <xdr:to>
      <xdr:col>73</xdr:col>
      <xdr:colOff>180975</xdr:colOff>
      <xdr:row>77</xdr:row>
      <xdr:rowOff>78994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047472"/>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78994</xdr:rowOff>
    </xdr:from>
    <xdr:to>
      <xdr:col>69</xdr:col>
      <xdr:colOff>92075</xdr:colOff>
      <xdr:row>77</xdr:row>
      <xdr:rowOff>120142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2806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763</xdr:rowOff>
    </xdr:from>
    <xdr:to>
      <xdr:col>65</xdr:col>
      <xdr:colOff>53975</xdr:colOff>
      <xdr:row>77</xdr:row>
      <xdr:rowOff>102363</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112540</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19575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87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xdr:rowOff>
    </xdr:from>
    <xdr:to>
      <xdr:col>78</xdr:col>
      <xdr:colOff>120650</xdr:colOff>
      <xdr:row>76</xdr:row>
      <xdr:rowOff>113792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123969</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11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137922</xdr:rowOff>
    </xdr:from>
    <xdr:to>
      <xdr:col>74</xdr:col>
      <xdr:colOff>31750</xdr:colOff>
      <xdr:row>76</xdr:row>
      <xdr:rowOff>68072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52849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08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28194</xdr:rowOff>
    </xdr:from>
    <xdr:to>
      <xdr:col>69</xdr:col>
      <xdr:colOff>142875</xdr:colOff>
      <xdr:row>77</xdr:row>
      <xdr:rowOff>129794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114571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69342</xdr:rowOff>
    </xdr:from>
    <xdr:to>
      <xdr:col>65</xdr:col>
      <xdr:colOff>53975</xdr:colOff>
      <xdr:row>77</xdr:row>
      <xdr:rowOff>170942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155719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新潟県十日町市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135578</xdr:rowOff>
    </xdr:from>
    <xdr:to>
      <xdr:col>29</xdr:col>
      <xdr:colOff>127000</xdr:colOff>
      <xdr:row>17</xdr:row>
      <xdr:rowOff>162400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97853"/>
          <a:ext cx="647700" cy="26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162400</xdr:rowOff>
    </xdr:from>
    <xdr:to>
      <xdr:col>26</xdr:col>
      <xdr:colOff>50800</xdr:colOff>
      <xdr:row>18</xdr:row>
      <xdr:rowOff>11513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24675"/>
          <a:ext cx="698500" cy="20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11513</xdr:rowOff>
    </xdr:from>
    <xdr:to>
      <xdr:col>22</xdr:col>
      <xdr:colOff>114300</xdr:colOff>
      <xdr:row>18</xdr:row>
      <xdr:rowOff>47839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45238"/>
          <a:ext cx="698500" cy="36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47839</xdr:rowOff>
    </xdr:from>
    <xdr:to>
      <xdr:col>18</xdr:col>
      <xdr:colOff>177800</xdr:colOff>
      <xdr:row>18</xdr:row>
      <xdr:rowOff>89727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81564"/>
          <a:ext cx="698500" cy="41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161710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164799</xdr:rowOff>
    </xdr:from>
    <xdr:to>
      <xdr:col>15</xdr:col>
      <xdr:colOff>101600</xdr:colOff>
      <xdr:row>19</xdr:row>
      <xdr:rowOff>94949</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98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79726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8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84778</xdr:rowOff>
    </xdr:from>
    <xdr:to>
      <xdr:col>29</xdr:col>
      <xdr:colOff>177800</xdr:colOff>
      <xdr:row>18</xdr:row>
      <xdr:rowOff>14928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47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56855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19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111600</xdr:rowOff>
    </xdr:from>
    <xdr:to>
      <xdr:col>26</xdr:col>
      <xdr:colOff>101600</xdr:colOff>
      <xdr:row>18</xdr:row>
      <xdr:rowOff>41750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73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26527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132163</xdr:rowOff>
    </xdr:from>
    <xdr:to>
      <xdr:col>22</xdr:col>
      <xdr:colOff>165100</xdr:colOff>
      <xdr:row>18</xdr:row>
      <xdr:rowOff>62313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94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47090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8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168489</xdr:rowOff>
    </xdr:from>
    <xdr:to>
      <xdr:col>19</xdr:col>
      <xdr:colOff>38100</xdr:colOff>
      <xdr:row>18</xdr:row>
      <xdr:rowOff>98639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30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83416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1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38927</xdr:rowOff>
    </xdr:from>
    <xdr:to>
      <xdr:col>15</xdr:col>
      <xdr:colOff>101600</xdr:colOff>
      <xdr:row>18</xdr:row>
      <xdr:rowOff>140527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72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150704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4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335823</xdr:rowOff>
    </xdr:from>
    <xdr:to>
      <xdr:col>29</xdr:col>
      <xdr:colOff>127000</xdr:colOff>
      <xdr:row>38</xdr:row>
      <xdr:rowOff>483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460523"/>
          <a:ext cx="647700" cy="7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320599</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452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483</xdr:rowOff>
    </xdr:from>
    <xdr:to>
      <xdr:col>26</xdr:col>
      <xdr:colOff>50800</xdr:colOff>
      <xdr:row>38</xdr:row>
      <xdr:rowOff>7951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468083"/>
          <a:ext cx="698500" cy="7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7951</xdr:rowOff>
    </xdr:from>
    <xdr:to>
      <xdr:col>22</xdr:col>
      <xdr:colOff>114300</xdr:colOff>
      <xdr:row>38</xdr:row>
      <xdr:rowOff>35011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475551"/>
          <a:ext cx="698500" cy="27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21420</xdr:rowOff>
    </xdr:from>
    <xdr:to>
      <xdr:col>18</xdr:col>
      <xdr:colOff>177800</xdr:colOff>
      <xdr:row>38</xdr:row>
      <xdr:rowOff>35011</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489020"/>
          <a:ext cx="698500" cy="13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34983</xdr:rowOff>
    </xdr:from>
    <xdr:to>
      <xdr:col>15</xdr:col>
      <xdr:colOff>101600</xdr:colOff>
      <xdr:row>38</xdr:row>
      <xdr:rowOff>136583</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5025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121360</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8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285023</xdr:rowOff>
    </xdr:from>
    <xdr:to>
      <xdr:col>29</xdr:col>
      <xdr:colOff>177800</xdr:colOff>
      <xdr:row>38</xdr:row>
      <xdr:rowOff>43723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09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130100</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54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292583</xdr:rowOff>
    </xdr:from>
    <xdr:to>
      <xdr:col>26</xdr:col>
      <xdr:colOff>101600</xdr:colOff>
      <xdr:row>38</xdr:row>
      <xdr:rowOff>51283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17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61460</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186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300051</xdr:rowOff>
    </xdr:from>
    <xdr:to>
      <xdr:col>22</xdr:col>
      <xdr:colOff>165100</xdr:colOff>
      <xdr:row>38</xdr:row>
      <xdr:rowOff>58751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24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68928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193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327111</xdr:rowOff>
    </xdr:from>
    <xdr:to>
      <xdr:col>19</xdr:col>
      <xdr:colOff>38100</xdr:colOff>
      <xdr:row>38</xdr:row>
      <xdr:rowOff>85811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51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95988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2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313520</xdr:rowOff>
    </xdr:from>
    <xdr:to>
      <xdr:col>15</xdr:col>
      <xdr:colOff>101600</xdr:colOff>
      <xdr:row>38</xdr:row>
      <xdr:rowOff>72220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38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82397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0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新潟県十日町市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48,128
47,780
590.39
37,235,105
35,216,689
1,819,303
19,916,321
42,346,022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1854</xdr:rowOff>
    </xdr:from>
    <xdr:to>
      <xdr:col>24</xdr:col>
      <xdr:colOff>63500</xdr:colOff>
      <xdr:row>38</xdr:row>
      <xdr:rowOff>27621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516954"/>
          <a:ext cx="838200" cy="2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1854</xdr:rowOff>
    </xdr:from>
    <xdr:to>
      <xdr:col>19</xdr:col>
      <xdr:colOff>177800</xdr:colOff>
      <xdr:row>38</xdr:row>
      <xdr:rowOff>12566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16954"/>
          <a:ext cx="889000" cy="1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12566</xdr:rowOff>
    </xdr:from>
    <xdr:to>
      <xdr:col>15</xdr:col>
      <xdr:colOff>50800</xdr:colOff>
      <xdr:row>38</xdr:row>
      <xdr:rowOff>69617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27666"/>
          <a:ext cx="889000" cy="5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69617</xdr:rowOff>
    </xdr:from>
    <xdr:to>
      <xdr:col>10</xdr:col>
      <xdr:colOff>114300</xdr:colOff>
      <xdr:row>38</xdr:row>
      <xdr:rowOff>156660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84717"/>
          <a:ext cx="889000" cy="8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76740</xdr:rowOff>
    </xdr:from>
    <xdr:to>
      <xdr:col>6</xdr:col>
      <xdr:colOff>38100</xdr:colOff>
      <xdr:row>39</xdr:row>
      <xdr:rowOff>6890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59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23418</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6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148271</xdr:rowOff>
    </xdr:from>
    <xdr:to>
      <xdr:col>24</xdr:col>
      <xdr:colOff>114300</xdr:colOff>
      <xdr:row>38</xdr:row>
      <xdr:rowOff>78421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126698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7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122504</xdr:rowOff>
    </xdr:from>
    <xdr:to>
      <xdr:col>20</xdr:col>
      <xdr:colOff>38100</xdr:colOff>
      <xdr:row>38</xdr:row>
      <xdr:rowOff>52654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6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43781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5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133216</xdr:rowOff>
    </xdr:from>
    <xdr:to>
      <xdr:col>15</xdr:col>
      <xdr:colOff>101600</xdr:colOff>
      <xdr:row>38</xdr:row>
      <xdr:rowOff>63366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7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54493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6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18817</xdr:rowOff>
    </xdr:from>
    <xdr:to>
      <xdr:col>10</xdr:col>
      <xdr:colOff>165100</xdr:colOff>
      <xdr:row>38</xdr:row>
      <xdr:rowOff>120417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3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111544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2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105860</xdr:rowOff>
    </xdr:from>
    <xdr:to>
      <xdr:col>6</xdr:col>
      <xdr:colOff>38100</xdr:colOff>
      <xdr:row>39</xdr:row>
      <xdr:rowOff>36010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27137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1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6405</xdr:rowOff>
    </xdr:from>
    <xdr:to>
      <xdr:col>24</xdr:col>
      <xdr:colOff>63500</xdr:colOff>
      <xdr:row>58</xdr:row>
      <xdr:rowOff>10566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950505"/>
          <a:ext cx="8382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6405</xdr:rowOff>
    </xdr:from>
    <xdr:to>
      <xdr:col>19</xdr:col>
      <xdr:colOff>177800</xdr:colOff>
      <xdr:row>58</xdr:row>
      <xdr:rowOff>9373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50505"/>
          <a:ext cx="889000" cy="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9373</xdr:rowOff>
    </xdr:from>
    <xdr:to>
      <xdr:col>15</xdr:col>
      <xdr:colOff>50800</xdr:colOff>
      <xdr:row>58</xdr:row>
      <xdr:rowOff>22198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53473"/>
          <a:ext cx="889000" cy="1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22198</xdr:rowOff>
    </xdr:from>
    <xdr:to>
      <xdr:col>10</xdr:col>
      <xdr:colOff>114300</xdr:colOff>
      <xdr:row>58</xdr:row>
      <xdr:rowOff>28522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66298"/>
          <a:ext cx="889000"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34589</xdr:rowOff>
    </xdr:from>
    <xdr:to>
      <xdr:col>6</xdr:col>
      <xdr:colOff>38100</xdr:colOff>
      <xdr:row>58</xdr:row>
      <xdr:rowOff>136189</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7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127316</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7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131216</xdr:rowOff>
    </xdr:from>
    <xdr:to>
      <xdr:col>24</xdr:col>
      <xdr:colOff>114300</xdr:colOff>
      <xdr:row>58</xdr:row>
      <xdr:rowOff>61366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0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90593</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91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127055</xdr:rowOff>
    </xdr:from>
    <xdr:to>
      <xdr:col>20</xdr:col>
      <xdr:colOff>38100</xdr:colOff>
      <xdr:row>58</xdr:row>
      <xdr:rowOff>57205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9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73732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7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130023</xdr:rowOff>
    </xdr:from>
    <xdr:to>
      <xdr:col>15</xdr:col>
      <xdr:colOff>101600</xdr:colOff>
      <xdr:row>58</xdr:row>
      <xdr:rowOff>60173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0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76700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77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142848</xdr:rowOff>
    </xdr:from>
    <xdr:to>
      <xdr:col>10</xdr:col>
      <xdr:colOff>165100</xdr:colOff>
      <xdr:row>58</xdr:row>
      <xdr:rowOff>72998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1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89525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69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149172</xdr:rowOff>
    </xdr:from>
    <xdr:to>
      <xdr:col>6</xdr:col>
      <xdr:colOff>38100</xdr:colOff>
      <xdr:row>58</xdr:row>
      <xdr:rowOff>79322</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2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95849</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69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29648</xdr:rowOff>
    </xdr:from>
    <xdr:to>
      <xdr:col>24</xdr:col>
      <xdr:colOff>63500</xdr:colOff>
      <xdr:row>75</xdr:row>
      <xdr:rowOff>2540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2716948"/>
          <a:ext cx="838200" cy="14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120611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322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93218</xdr:rowOff>
    </xdr:from>
    <xdr:to>
      <xdr:col>19</xdr:col>
      <xdr:colOff>177800</xdr:colOff>
      <xdr:row>74</xdr:row>
      <xdr:rowOff>29648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2266168"/>
          <a:ext cx="889000" cy="45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52906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2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93218</xdr:rowOff>
    </xdr:from>
    <xdr:to>
      <xdr:col>15</xdr:col>
      <xdr:colOff>50800</xdr:colOff>
      <xdr:row>72</xdr:row>
      <xdr:rowOff>14160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2266168"/>
          <a:ext cx="889000" cy="9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50106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2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14160</xdr:rowOff>
    </xdr:from>
    <xdr:to>
      <xdr:col>10</xdr:col>
      <xdr:colOff>114300</xdr:colOff>
      <xdr:row>76</xdr:row>
      <xdr:rowOff>19856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2358560"/>
          <a:ext cx="889000" cy="69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77100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5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50724</xdr:rowOff>
    </xdr:from>
    <xdr:to>
      <xdr:col>6</xdr:col>
      <xdr:colOff>38100</xdr:colOff>
      <xdr:row>78</xdr:row>
      <xdr:rowOff>152324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23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143451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516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123190</xdr:rowOff>
    </xdr:from>
    <xdr:to>
      <xdr:col>24</xdr:col>
      <xdr:colOff>114300</xdr:colOff>
      <xdr:row>75</xdr:row>
      <xdr:rowOff>53340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281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146067</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66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150298</xdr:rowOff>
    </xdr:from>
    <xdr:to>
      <xdr:col>20</xdr:col>
      <xdr:colOff>38100</xdr:colOff>
      <xdr:row>74</xdr:row>
      <xdr:rowOff>80448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266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96975</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44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42418</xdr:rowOff>
    </xdr:from>
    <xdr:to>
      <xdr:col>15</xdr:col>
      <xdr:colOff>101600</xdr:colOff>
      <xdr:row>71</xdr:row>
      <xdr:rowOff>144018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221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69</xdr:row>
      <xdr:rowOff>160545</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199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134810</xdr:rowOff>
    </xdr:from>
    <xdr:to>
      <xdr:col>10</xdr:col>
      <xdr:colOff>165100</xdr:colOff>
      <xdr:row>72</xdr:row>
      <xdr:rowOff>64960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230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81487</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208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140506</xdr:rowOff>
    </xdr:from>
    <xdr:to>
      <xdr:col>6</xdr:col>
      <xdr:colOff>38100</xdr:colOff>
      <xdr:row>76</xdr:row>
      <xdr:rowOff>70656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299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87183</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277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57770</xdr:rowOff>
    </xdr:from>
    <xdr:to>
      <xdr:col>24</xdr:col>
      <xdr:colOff>63500</xdr:colOff>
      <xdr:row>96</xdr:row>
      <xdr:rowOff>125695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16970"/>
          <a:ext cx="838200" cy="6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13047</xdr:rowOff>
    </xdr:from>
    <xdr:to>
      <xdr:col>19</xdr:col>
      <xdr:colOff>177800</xdr:colOff>
      <xdr:row>96</xdr:row>
      <xdr:rowOff>125695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472247"/>
          <a:ext cx="889000" cy="11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13047</xdr:rowOff>
    </xdr:from>
    <xdr:to>
      <xdr:col>15</xdr:col>
      <xdr:colOff>50800</xdr:colOff>
      <xdr:row>97</xdr:row>
      <xdr:rowOff>13277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472247"/>
          <a:ext cx="889000" cy="17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13277</xdr:rowOff>
    </xdr:from>
    <xdr:to>
      <xdr:col>10</xdr:col>
      <xdr:colOff>114300</xdr:colOff>
      <xdr:row>97</xdr:row>
      <xdr:rowOff>53220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43927"/>
          <a:ext cx="889000" cy="3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121780</xdr:rowOff>
    </xdr:from>
    <xdr:to>
      <xdr:col>6</xdr:col>
      <xdr:colOff>38100</xdr:colOff>
      <xdr:row>97</xdr:row>
      <xdr:rowOff>51930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8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68457</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35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6970</xdr:rowOff>
    </xdr:from>
    <xdr:to>
      <xdr:col>24</xdr:col>
      <xdr:colOff>114300</xdr:colOff>
      <xdr:row>96</xdr:row>
      <xdr:rowOff>108570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6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156847</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44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74895</xdr:rowOff>
    </xdr:from>
    <xdr:to>
      <xdr:col>20</xdr:col>
      <xdr:colOff>38100</xdr:colOff>
      <xdr:row>97</xdr:row>
      <xdr:rowOff>5045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3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167622</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626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133697</xdr:rowOff>
    </xdr:from>
    <xdr:to>
      <xdr:col>15</xdr:col>
      <xdr:colOff>101600</xdr:colOff>
      <xdr:row>96</xdr:row>
      <xdr:rowOff>63847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2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54974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514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133927</xdr:rowOff>
    </xdr:from>
    <xdr:to>
      <xdr:col>10</xdr:col>
      <xdr:colOff>165100</xdr:colOff>
      <xdr:row>97</xdr:row>
      <xdr:rowOff>64077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9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55204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68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2420</xdr:rowOff>
    </xdr:from>
    <xdr:to>
      <xdr:col>6</xdr:col>
      <xdr:colOff>38100</xdr:colOff>
      <xdr:row>97</xdr:row>
      <xdr:rowOff>104020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95147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2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109151</xdr:rowOff>
    </xdr:from>
    <xdr:to>
      <xdr:col>55</xdr:col>
      <xdr:colOff>0</xdr:colOff>
      <xdr:row>36</xdr:row>
      <xdr:rowOff>110172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281351"/>
          <a:ext cx="838200" cy="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77929</xdr:rowOff>
    </xdr:from>
    <xdr:to>
      <xdr:col>50</xdr:col>
      <xdr:colOff>114300</xdr:colOff>
      <xdr:row>36</xdr:row>
      <xdr:rowOff>109151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250129"/>
          <a:ext cx="889000" cy="3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75063</xdr:rowOff>
    </xdr:from>
    <xdr:to>
      <xdr:col>45</xdr:col>
      <xdr:colOff>177800</xdr:colOff>
      <xdr:row>36</xdr:row>
      <xdr:rowOff>77929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04363"/>
          <a:ext cx="889000" cy="34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75063</xdr:rowOff>
    </xdr:from>
    <xdr:to>
      <xdr:col>41</xdr:col>
      <xdr:colOff>50800</xdr:colOff>
      <xdr:row>37</xdr:row>
      <xdr:rowOff>137216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04363"/>
          <a:ext cx="889000" cy="57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128566</xdr:rowOff>
    </xdr:from>
    <xdr:to>
      <xdr:col>36</xdr:col>
      <xdr:colOff>165100</xdr:colOff>
      <xdr:row>38</xdr:row>
      <xdr:rowOff>58716</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7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49843</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56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59372</xdr:rowOff>
    </xdr:from>
    <xdr:to>
      <xdr:col>55</xdr:col>
      <xdr:colOff>50800</xdr:colOff>
      <xdr:row>36</xdr:row>
      <xdr:rowOff>160972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3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82249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82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58351</xdr:rowOff>
    </xdr:from>
    <xdr:to>
      <xdr:col>50</xdr:col>
      <xdr:colOff>165100</xdr:colOff>
      <xdr:row>36</xdr:row>
      <xdr:rowOff>159951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3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5028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0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27129</xdr:rowOff>
    </xdr:from>
    <xdr:to>
      <xdr:col>46</xdr:col>
      <xdr:colOff>38100</xdr:colOff>
      <xdr:row>36</xdr:row>
      <xdr:rowOff>128729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9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145256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74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24263</xdr:rowOff>
    </xdr:from>
    <xdr:to>
      <xdr:col>41</xdr:col>
      <xdr:colOff>101600</xdr:colOff>
      <xdr:row>34</xdr:row>
      <xdr:rowOff>125863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142390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628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86416</xdr:rowOff>
    </xdr:from>
    <xdr:to>
      <xdr:col>36</xdr:col>
      <xdr:colOff>165100</xdr:colOff>
      <xdr:row>38</xdr:row>
      <xdr:rowOff>16566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3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33093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20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63133</xdr:rowOff>
    </xdr:from>
    <xdr:to>
      <xdr:col>55</xdr:col>
      <xdr:colOff>0</xdr:colOff>
      <xdr:row>57</xdr:row>
      <xdr:rowOff>117517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35783"/>
          <a:ext cx="838200" cy="5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17379</xdr:rowOff>
    </xdr:from>
    <xdr:to>
      <xdr:col>50</xdr:col>
      <xdr:colOff>114300</xdr:colOff>
      <xdr:row>57</xdr:row>
      <xdr:rowOff>63133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90029"/>
          <a:ext cx="889000" cy="4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17379</xdr:rowOff>
    </xdr:from>
    <xdr:to>
      <xdr:col>45</xdr:col>
      <xdr:colOff>177800</xdr:colOff>
      <xdr:row>57</xdr:row>
      <xdr:rowOff>91962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90029"/>
          <a:ext cx="889000" cy="7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21866</xdr:rowOff>
    </xdr:from>
    <xdr:to>
      <xdr:col>41</xdr:col>
      <xdr:colOff>50800</xdr:colOff>
      <xdr:row>57</xdr:row>
      <xdr:rowOff>91962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94516"/>
          <a:ext cx="889000" cy="7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99950</xdr:rowOff>
    </xdr:from>
    <xdr:to>
      <xdr:col>36</xdr:col>
      <xdr:colOff>165100</xdr:colOff>
      <xdr:row>58</xdr:row>
      <xdr:rowOff>30100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21227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6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66717</xdr:rowOff>
    </xdr:from>
    <xdr:to>
      <xdr:col>55</xdr:col>
      <xdr:colOff>50800</xdr:colOff>
      <xdr:row>57</xdr:row>
      <xdr:rowOff>168317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3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45144</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1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12333</xdr:rowOff>
    </xdr:from>
    <xdr:to>
      <xdr:col>50</xdr:col>
      <xdr:colOff>165100</xdr:colOff>
      <xdr:row>57</xdr:row>
      <xdr:rowOff>113933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8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130460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6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138029</xdr:rowOff>
    </xdr:from>
    <xdr:to>
      <xdr:col>46</xdr:col>
      <xdr:colOff>38100</xdr:colOff>
      <xdr:row>57</xdr:row>
      <xdr:rowOff>68179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3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84706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51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41162</xdr:rowOff>
    </xdr:from>
    <xdr:to>
      <xdr:col>41</xdr:col>
      <xdr:colOff>101600</xdr:colOff>
      <xdr:row>57</xdr:row>
      <xdr:rowOff>142762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1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159289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58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142516</xdr:rowOff>
    </xdr:from>
    <xdr:to>
      <xdr:col>36</xdr:col>
      <xdr:colOff>165100</xdr:colOff>
      <xdr:row>57</xdr:row>
      <xdr:rowOff>72666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4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89193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51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16663</xdr:rowOff>
    </xdr:from>
    <xdr:to>
      <xdr:col>55</xdr:col>
      <xdr:colOff>0</xdr:colOff>
      <xdr:row>78</xdr:row>
      <xdr:rowOff>68884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218313"/>
          <a:ext cx="838200" cy="22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75045</xdr:rowOff>
    </xdr:from>
    <xdr:to>
      <xdr:col>50</xdr:col>
      <xdr:colOff>114300</xdr:colOff>
      <xdr:row>77</xdr:row>
      <xdr:rowOff>16663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105245"/>
          <a:ext cx="889000" cy="1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22889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3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75045</xdr:rowOff>
    </xdr:from>
    <xdr:to>
      <xdr:col>45</xdr:col>
      <xdr:colOff>177800</xdr:colOff>
      <xdr:row>77</xdr:row>
      <xdr:rowOff>67818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105245"/>
          <a:ext cx="889000" cy="16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71577</xdr:rowOff>
    </xdr:from>
    <xdr:to>
      <xdr:col>41</xdr:col>
      <xdr:colOff>50800</xdr:colOff>
      <xdr:row>77</xdr:row>
      <xdr:rowOff>67818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930327"/>
          <a:ext cx="889000" cy="33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121946</xdr:rowOff>
    </xdr:from>
    <xdr:to>
      <xdr:col>36</xdr:col>
      <xdr:colOff>165100</xdr:colOff>
      <xdr:row>78</xdr:row>
      <xdr:rowOff>52096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43223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41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18084</xdr:rowOff>
    </xdr:from>
    <xdr:to>
      <xdr:col>55</xdr:col>
      <xdr:colOff>50800</xdr:colOff>
      <xdr:row>78</xdr:row>
      <xdr:rowOff>119684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9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167961</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6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137313</xdr:rowOff>
    </xdr:from>
    <xdr:to>
      <xdr:col>50</xdr:col>
      <xdr:colOff>165100</xdr:colOff>
      <xdr:row>77</xdr:row>
      <xdr:rowOff>67463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16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83990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94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24245</xdr:rowOff>
    </xdr:from>
    <xdr:to>
      <xdr:col>46</xdr:col>
      <xdr:colOff>38100</xdr:colOff>
      <xdr:row>76</xdr:row>
      <xdr:rowOff>125845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05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142371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82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17018</xdr:rowOff>
    </xdr:from>
    <xdr:to>
      <xdr:col>41</xdr:col>
      <xdr:colOff>101600</xdr:colOff>
      <xdr:row>77</xdr:row>
      <xdr:rowOff>118618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21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109745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31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20777</xdr:rowOff>
    </xdr:from>
    <xdr:to>
      <xdr:col>36</xdr:col>
      <xdr:colOff>165100</xdr:colOff>
      <xdr:row>75</xdr:row>
      <xdr:rowOff>122377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87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138904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65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155268</xdr:rowOff>
    </xdr:from>
    <xdr:to>
      <xdr:col>55</xdr:col>
      <xdr:colOff>0</xdr:colOff>
      <xdr:row>97</xdr:row>
      <xdr:rowOff>156905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85918"/>
          <a:ext cx="838200" cy="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155268</xdr:rowOff>
    </xdr:from>
    <xdr:to>
      <xdr:col>50</xdr:col>
      <xdr:colOff>114300</xdr:colOff>
      <xdr:row>97</xdr:row>
      <xdr:rowOff>160395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85918"/>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160395</xdr:rowOff>
    </xdr:from>
    <xdr:to>
      <xdr:col>45</xdr:col>
      <xdr:colOff>177800</xdr:colOff>
      <xdr:row>97</xdr:row>
      <xdr:rowOff>168574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91045"/>
          <a:ext cx="889000" cy="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168574</xdr:rowOff>
    </xdr:from>
    <xdr:to>
      <xdr:col>41</xdr:col>
      <xdr:colOff>50800</xdr:colOff>
      <xdr:row>98</xdr:row>
      <xdr:rowOff>4119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99224"/>
          <a:ext cx="8890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168335</xdr:rowOff>
    </xdr:from>
    <xdr:to>
      <xdr:col>36</xdr:col>
      <xdr:colOff>165100</xdr:colOff>
      <xdr:row>98</xdr:row>
      <xdr:rowOff>98485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9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89612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9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106105</xdr:rowOff>
    </xdr:from>
    <xdr:to>
      <xdr:col>55</xdr:col>
      <xdr:colOff>50800</xdr:colOff>
      <xdr:row>98</xdr:row>
      <xdr:rowOff>36255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3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128982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8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104468</xdr:rowOff>
    </xdr:from>
    <xdr:to>
      <xdr:col>50</xdr:col>
      <xdr:colOff>165100</xdr:colOff>
      <xdr:row>98</xdr:row>
      <xdr:rowOff>34618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3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51145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51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109595</xdr:rowOff>
    </xdr:from>
    <xdr:to>
      <xdr:col>46</xdr:col>
      <xdr:colOff>38100</xdr:colOff>
      <xdr:row>98</xdr:row>
      <xdr:rowOff>39745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4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56272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51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117774</xdr:rowOff>
    </xdr:from>
    <xdr:to>
      <xdr:col>41</xdr:col>
      <xdr:colOff>101600</xdr:colOff>
      <xdr:row>98</xdr:row>
      <xdr:rowOff>47924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4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64451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2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124769</xdr:rowOff>
    </xdr:from>
    <xdr:to>
      <xdr:col>36</xdr:col>
      <xdr:colOff>165100</xdr:colOff>
      <xdr:row>98</xdr:row>
      <xdr:rowOff>54919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5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71446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53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18250</xdr:rowOff>
    </xdr:from>
    <xdr:to>
      <xdr:col>85</xdr:col>
      <xdr:colOff>127000</xdr:colOff>
      <xdr:row>39</xdr:row>
      <xdr:rowOff>40462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04800"/>
          <a:ext cx="838200" cy="2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126746</xdr:rowOff>
    </xdr:from>
    <xdr:to>
      <xdr:col>81</xdr:col>
      <xdr:colOff>50800</xdr:colOff>
      <xdr:row>39</xdr:row>
      <xdr:rowOff>18250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41846"/>
          <a:ext cx="889000" cy="6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126746</xdr:rowOff>
    </xdr:from>
    <xdr:to>
      <xdr:col>76</xdr:col>
      <xdr:colOff>114300</xdr:colOff>
      <xdr:row>38</xdr:row>
      <xdr:rowOff>159741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41846"/>
          <a:ext cx="889000" cy="3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159741</xdr:rowOff>
    </xdr:from>
    <xdr:to>
      <xdr:col>71</xdr:col>
      <xdr:colOff>177800</xdr:colOff>
      <xdr:row>39</xdr:row>
      <xdr:rowOff>6909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74841"/>
          <a:ext cx="889000" cy="1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66561</xdr:rowOff>
    </xdr:from>
    <xdr:to>
      <xdr:col>67</xdr:col>
      <xdr:colOff>101600</xdr:colOff>
      <xdr:row>38</xdr:row>
      <xdr:rowOff>168161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13238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5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161112</xdr:rowOff>
    </xdr:from>
    <xdr:to>
      <xdr:col>85</xdr:col>
      <xdr:colOff>177800</xdr:colOff>
      <xdr:row>39</xdr:row>
      <xdr:rowOff>91262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7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76039</xdr:rowOff>
    </xdr:from>
    <xdr:ext cx="378565"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1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138900</xdr:rowOff>
    </xdr:from>
    <xdr:to>
      <xdr:col>81</xdr:col>
      <xdr:colOff>101600</xdr:colOff>
      <xdr:row>39</xdr:row>
      <xdr:rowOff>69050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60177</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75946</xdr:rowOff>
    </xdr:from>
    <xdr:to>
      <xdr:col>76</xdr:col>
      <xdr:colOff>165100</xdr:colOff>
      <xdr:row>39</xdr:row>
      <xdr:rowOff>6096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9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168673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68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108941</xdr:rowOff>
    </xdr:from>
    <xdr:to>
      <xdr:col>72</xdr:col>
      <xdr:colOff>38100</xdr:colOff>
      <xdr:row>39</xdr:row>
      <xdr:rowOff>39091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2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30218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16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127559</xdr:rowOff>
    </xdr:from>
    <xdr:to>
      <xdr:col>67</xdr:col>
      <xdr:colOff>101600</xdr:colOff>
      <xdr:row>39</xdr:row>
      <xdr:rowOff>57709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4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48836</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35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72073</xdr:rowOff>
    </xdr:from>
    <xdr:to>
      <xdr:col>85</xdr:col>
      <xdr:colOff>127000</xdr:colOff>
      <xdr:row>77</xdr:row>
      <xdr:rowOff>77922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273723"/>
          <a:ext cx="838200" cy="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77922</xdr:rowOff>
    </xdr:from>
    <xdr:to>
      <xdr:col>81</xdr:col>
      <xdr:colOff>50800</xdr:colOff>
      <xdr:row>77</xdr:row>
      <xdr:rowOff>91866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279572"/>
          <a:ext cx="8890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91866</xdr:rowOff>
    </xdr:from>
    <xdr:to>
      <xdr:col>76</xdr:col>
      <xdr:colOff>114300</xdr:colOff>
      <xdr:row>77</xdr:row>
      <xdr:rowOff>111001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293516"/>
          <a:ext cx="889000" cy="1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111001</xdr:rowOff>
    </xdr:from>
    <xdr:to>
      <xdr:col>71</xdr:col>
      <xdr:colOff>177800</xdr:colOff>
      <xdr:row>77</xdr:row>
      <xdr:rowOff>117235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12651"/>
          <a:ext cx="889000" cy="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135644</xdr:rowOff>
    </xdr:from>
    <xdr:to>
      <xdr:col>67</xdr:col>
      <xdr:colOff>101600</xdr:colOff>
      <xdr:row>78</xdr:row>
      <xdr:rowOff>65794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3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56921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43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21273</xdr:rowOff>
    </xdr:from>
    <xdr:to>
      <xdr:col>85</xdr:col>
      <xdr:colOff>177800</xdr:colOff>
      <xdr:row>77</xdr:row>
      <xdr:rowOff>122873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2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44150</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74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27122</xdr:rowOff>
    </xdr:from>
    <xdr:to>
      <xdr:col>81</xdr:col>
      <xdr:colOff>101600</xdr:colOff>
      <xdr:row>77</xdr:row>
      <xdr:rowOff>128722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2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145249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00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41066</xdr:rowOff>
    </xdr:from>
    <xdr:to>
      <xdr:col>76</xdr:col>
      <xdr:colOff>165100</xdr:colOff>
      <xdr:row>77</xdr:row>
      <xdr:rowOff>142666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4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159193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1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60201</xdr:rowOff>
    </xdr:from>
    <xdr:to>
      <xdr:col>72</xdr:col>
      <xdr:colOff>38100</xdr:colOff>
      <xdr:row>77</xdr:row>
      <xdr:rowOff>161801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6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6878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3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66435</xdr:rowOff>
    </xdr:from>
    <xdr:to>
      <xdr:col>67</xdr:col>
      <xdr:colOff>101600</xdr:colOff>
      <xdr:row>77</xdr:row>
      <xdr:rowOff>168035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13112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4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91390</xdr:rowOff>
    </xdr:from>
    <xdr:to>
      <xdr:col>85</xdr:col>
      <xdr:colOff>127000</xdr:colOff>
      <xdr:row>98</xdr:row>
      <xdr:rowOff>122865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93490"/>
          <a:ext cx="838200" cy="3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113947</xdr:rowOff>
    </xdr:from>
    <xdr:to>
      <xdr:col>81</xdr:col>
      <xdr:colOff>50800</xdr:colOff>
      <xdr:row>98</xdr:row>
      <xdr:rowOff>122865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916047"/>
          <a:ext cx="889000" cy="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113947</xdr:rowOff>
    </xdr:from>
    <xdr:to>
      <xdr:col>76</xdr:col>
      <xdr:colOff>114300</xdr:colOff>
      <xdr:row>98</xdr:row>
      <xdr:rowOff>117638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916047"/>
          <a:ext cx="889000" cy="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102826</xdr:rowOff>
    </xdr:from>
    <xdr:to>
      <xdr:col>71</xdr:col>
      <xdr:colOff>177800</xdr:colOff>
      <xdr:row>98</xdr:row>
      <xdr:rowOff>117638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904926"/>
          <a:ext cx="889000" cy="1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55663</xdr:rowOff>
    </xdr:from>
    <xdr:to>
      <xdr:col>67</xdr:col>
      <xdr:colOff>101600</xdr:colOff>
      <xdr:row>98</xdr:row>
      <xdr:rowOff>157263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57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148390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5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40590</xdr:rowOff>
    </xdr:from>
    <xdr:to>
      <xdr:col>85</xdr:col>
      <xdr:colOff>177800</xdr:colOff>
      <xdr:row>98</xdr:row>
      <xdr:rowOff>142190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4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72065</xdr:rowOff>
    </xdr:from>
    <xdr:to>
      <xdr:col>81</xdr:col>
      <xdr:colOff>101600</xdr:colOff>
      <xdr:row>99</xdr:row>
      <xdr:rowOff>2215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7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164792</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696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63147</xdr:rowOff>
    </xdr:from>
    <xdr:to>
      <xdr:col>76</xdr:col>
      <xdr:colOff>165100</xdr:colOff>
      <xdr:row>98</xdr:row>
      <xdr:rowOff>164747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6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155874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5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66838</xdr:rowOff>
    </xdr:from>
    <xdr:to>
      <xdr:col>72</xdr:col>
      <xdr:colOff>38100</xdr:colOff>
      <xdr:row>98</xdr:row>
      <xdr:rowOff>168438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6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159565</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696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52026</xdr:rowOff>
    </xdr:from>
    <xdr:to>
      <xdr:col>67</xdr:col>
      <xdr:colOff>101600</xdr:colOff>
      <xdr:row>98</xdr:row>
      <xdr:rowOff>153626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5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170153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62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119856</xdr:rowOff>
    </xdr:from>
    <xdr:to>
      <xdr:col>98</xdr:col>
      <xdr:colOff>38100</xdr:colOff>
      <xdr:row>39</xdr:row>
      <xdr:rowOff>50006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66533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10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141208</xdr:rowOff>
    </xdr:from>
    <xdr:to>
      <xdr:col>116</xdr:col>
      <xdr:colOff>63500</xdr:colOff>
      <xdr:row>57</xdr:row>
      <xdr:rowOff>164983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913858"/>
          <a:ext cx="8382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101046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73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139449</xdr:rowOff>
    </xdr:from>
    <xdr:to>
      <xdr:col>111</xdr:col>
      <xdr:colOff>177800</xdr:colOff>
      <xdr:row>57</xdr:row>
      <xdr:rowOff>141208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912099"/>
          <a:ext cx="889000" cy="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46319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9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37264</xdr:rowOff>
    </xdr:from>
    <xdr:to>
      <xdr:col>107</xdr:col>
      <xdr:colOff>50800</xdr:colOff>
      <xdr:row>57</xdr:row>
      <xdr:rowOff>139449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809914"/>
          <a:ext cx="889000" cy="10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53360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9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163795</xdr:rowOff>
    </xdr:from>
    <xdr:to>
      <xdr:col>102</xdr:col>
      <xdr:colOff>114300</xdr:colOff>
      <xdr:row>57</xdr:row>
      <xdr:rowOff>37264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764995"/>
          <a:ext cx="889000" cy="4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37883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9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138849</xdr:rowOff>
    </xdr:from>
    <xdr:to>
      <xdr:col>98</xdr:col>
      <xdr:colOff>38100</xdr:colOff>
      <xdr:row>58</xdr:row>
      <xdr:rowOff>68999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1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60126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1000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114183</xdr:rowOff>
    </xdr:from>
    <xdr:to>
      <xdr:col>116</xdr:col>
      <xdr:colOff>114300</xdr:colOff>
      <xdr:row>58</xdr:row>
      <xdr:rowOff>44333</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88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137060</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73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90408</xdr:rowOff>
    </xdr:from>
    <xdr:to>
      <xdr:col>112</xdr:col>
      <xdr:colOff>38100</xdr:colOff>
      <xdr:row>58</xdr:row>
      <xdr:rowOff>20558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86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37085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63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88649</xdr:rowOff>
    </xdr:from>
    <xdr:to>
      <xdr:col>107</xdr:col>
      <xdr:colOff>101600</xdr:colOff>
      <xdr:row>58</xdr:row>
      <xdr:rowOff>18799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86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35326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63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157914</xdr:rowOff>
    </xdr:from>
    <xdr:to>
      <xdr:col>102</xdr:col>
      <xdr:colOff>165100</xdr:colOff>
      <xdr:row>57</xdr:row>
      <xdr:rowOff>88064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75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104591</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78111" y="953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112995</xdr:rowOff>
    </xdr:from>
    <xdr:to>
      <xdr:col>98</xdr:col>
      <xdr:colOff>38100</xdr:colOff>
      <xdr:row>57</xdr:row>
      <xdr:rowOff>43145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71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59672</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948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97574</xdr:rowOff>
    </xdr:from>
    <xdr:to>
      <xdr:col>116</xdr:col>
      <xdr:colOff>63500</xdr:colOff>
      <xdr:row>77</xdr:row>
      <xdr:rowOff>120307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299224"/>
          <a:ext cx="838200" cy="2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120307</xdr:rowOff>
    </xdr:from>
    <xdr:to>
      <xdr:col>111</xdr:col>
      <xdr:colOff>177800</xdr:colOff>
      <xdr:row>77</xdr:row>
      <xdr:rowOff>143281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321957"/>
          <a:ext cx="889000" cy="2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9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143281</xdr:rowOff>
    </xdr:from>
    <xdr:to>
      <xdr:col>107</xdr:col>
      <xdr:colOff>50800</xdr:colOff>
      <xdr:row>77</xdr:row>
      <xdr:rowOff>149771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344931"/>
          <a:ext cx="889000" cy="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134523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9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90119</xdr:rowOff>
    </xdr:from>
    <xdr:to>
      <xdr:col>102</xdr:col>
      <xdr:colOff>114300</xdr:colOff>
      <xdr:row>77</xdr:row>
      <xdr:rowOff>149771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2948869"/>
          <a:ext cx="889000" cy="4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158869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100837</xdr:rowOff>
    </xdr:from>
    <xdr:to>
      <xdr:col>98</xdr:col>
      <xdr:colOff>38100</xdr:colOff>
      <xdr:row>78</xdr:row>
      <xdr:rowOff>30987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30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22114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39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46774</xdr:rowOff>
    </xdr:from>
    <xdr:to>
      <xdr:col>116</xdr:col>
      <xdr:colOff>114300</xdr:colOff>
      <xdr:row>77</xdr:row>
      <xdr:rowOff>148374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24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25201</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22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69507</xdr:rowOff>
    </xdr:from>
    <xdr:to>
      <xdr:col>112</xdr:col>
      <xdr:colOff>38100</xdr:colOff>
      <xdr:row>77</xdr:row>
      <xdr:rowOff>171107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27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162234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36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92481</xdr:rowOff>
    </xdr:from>
    <xdr:to>
      <xdr:col>107</xdr:col>
      <xdr:colOff>101600</xdr:colOff>
      <xdr:row>78</xdr:row>
      <xdr:rowOff>22631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29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13758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38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98971</xdr:rowOff>
    </xdr:from>
    <xdr:to>
      <xdr:col>102</xdr:col>
      <xdr:colOff>165100</xdr:colOff>
      <xdr:row>78</xdr:row>
      <xdr:rowOff>29121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30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20248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39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39319</xdr:rowOff>
    </xdr:from>
    <xdr:to>
      <xdr:col>98</xdr:col>
      <xdr:colOff>38100</xdr:colOff>
      <xdr:row>75</xdr:row>
      <xdr:rowOff>140919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89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157446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67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166206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維持補修費は住民一人当たり</a:t>
          </a:r>
          <a:r>
            <a:rPr kumimoji="1" lang="en-US" altLang="ja-JP" sz="1300">
              <a:latin typeface="ＭＳ Ｐゴシック" panose="020B0600070205080204" pitchFamily="50" charset="-128"/>
              <a:ea typeface="ＭＳ Ｐゴシック" panose="020B0600070205080204" pitchFamily="50" charset="-128"/>
            </a:rPr>
            <a:t>38,200</a:t>
          </a:r>
          <a:r>
            <a:rPr kumimoji="1" lang="ja-JP" altLang="en-US" sz="1300">
              <a:latin typeface="ＭＳ Ｐゴシック" panose="020B0600070205080204" pitchFamily="50" charset="-128"/>
              <a:ea typeface="ＭＳ Ｐゴシック" panose="020B0600070205080204" pitchFamily="50" charset="-128"/>
            </a:rPr>
            <a:t>円と、類似団体内では高い水準となっている。これは、当市が特別豪雪地帯であるために除排雪経費（維持補修費）が類似団体に比して非常に高いことによるものである。特に令和２、３年度は大雪の年であったため、数値が例年に比べ多くなっていることから、降雪量が当市に大きな影響を与えていることを示している。</a:t>
          </a:r>
        </a:p>
        <a:p>
          <a:r>
            <a:rPr kumimoji="1" lang="ja-JP" altLang="en-US" sz="1300">
              <a:latin typeface="ＭＳ Ｐゴシック" panose="020B0600070205080204" pitchFamily="50" charset="-128"/>
              <a:ea typeface="ＭＳ Ｐゴシック" panose="020B0600070205080204" pitchFamily="50" charset="-128"/>
            </a:rPr>
            <a:t>　公債費も類似団体と比較して高い水準であり、　これは平成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年度に実施した市民文化ホール建設事業、平成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年度から令和元年度に実施した新博物館建設事業等の合併特例債を活用した事業に係る地方債の元利償還により、公債費負担が大きくなっているためである。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新潟県十日町市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48,128
47,780
590.39
37,235,105
35,216,689
1,819,303
19,916,321
42,346,022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165227</xdr:rowOff>
    </xdr:from>
    <xdr:to>
      <xdr:col>24</xdr:col>
      <xdr:colOff>63500</xdr:colOff>
      <xdr:row>37</xdr:row>
      <xdr:rowOff>18352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37427"/>
          <a:ext cx="838200" cy="2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18352</xdr:rowOff>
    </xdr:from>
    <xdr:to>
      <xdr:col>19</xdr:col>
      <xdr:colOff>177800</xdr:colOff>
      <xdr:row>37</xdr:row>
      <xdr:rowOff>61214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62002"/>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46736</xdr:rowOff>
    </xdr:from>
    <xdr:to>
      <xdr:col>15</xdr:col>
      <xdr:colOff>50800</xdr:colOff>
      <xdr:row>37</xdr:row>
      <xdr:rowOff>61214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9038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31877</xdr:rowOff>
    </xdr:from>
    <xdr:to>
      <xdr:col>10</xdr:col>
      <xdr:colOff>114300</xdr:colOff>
      <xdr:row>37</xdr:row>
      <xdr:rowOff>46736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75527"/>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53086</xdr:rowOff>
    </xdr:from>
    <xdr:to>
      <xdr:col>6</xdr:col>
      <xdr:colOff>38100</xdr:colOff>
      <xdr:row>37</xdr:row>
      <xdr:rowOff>154686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9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145813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114427</xdr:rowOff>
    </xdr:from>
    <xdr:to>
      <xdr:col>24</xdr:col>
      <xdr:colOff>114300</xdr:colOff>
      <xdr:row>37</xdr:row>
      <xdr:rowOff>44577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8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29354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01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139002</xdr:rowOff>
    </xdr:from>
    <xdr:to>
      <xdr:col>20</xdr:col>
      <xdr:colOff>38100</xdr:colOff>
      <xdr:row>37</xdr:row>
      <xdr:rowOff>69152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1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60279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0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10414</xdr:rowOff>
    </xdr:from>
    <xdr:to>
      <xdr:col>15</xdr:col>
      <xdr:colOff>101600</xdr:colOff>
      <xdr:row>37</xdr:row>
      <xdr:rowOff>112014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5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103141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4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167386</xdr:rowOff>
    </xdr:from>
    <xdr:to>
      <xdr:col>10</xdr:col>
      <xdr:colOff>165100</xdr:colOff>
      <xdr:row>37</xdr:row>
      <xdr:rowOff>97536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3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88663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3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152527</xdr:rowOff>
    </xdr:from>
    <xdr:to>
      <xdr:col>6</xdr:col>
      <xdr:colOff>38100</xdr:colOff>
      <xdr:row>37</xdr:row>
      <xdr:rowOff>82677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2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99204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9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111173</xdr:rowOff>
    </xdr:from>
    <xdr:to>
      <xdr:col>24</xdr:col>
      <xdr:colOff>63500</xdr:colOff>
      <xdr:row>58</xdr:row>
      <xdr:rowOff>129375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55273"/>
          <a:ext cx="838200" cy="1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123002</xdr:rowOff>
    </xdr:from>
    <xdr:to>
      <xdr:col>19</xdr:col>
      <xdr:colOff>177800</xdr:colOff>
      <xdr:row>58</xdr:row>
      <xdr:rowOff>129375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67102"/>
          <a:ext cx="889000" cy="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168163</xdr:rowOff>
    </xdr:from>
    <xdr:to>
      <xdr:col>15</xdr:col>
      <xdr:colOff>50800</xdr:colOff>
      <xdr:row>58</xdr:row>
      <xdr:rowOff>123002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40813"/>
          <a:ext cx="889000" cy="1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168163</xdr:rowOff>
    </xdr:from>
    <xdr:to>
      <xdr:col>10</xdr:col>
      <xdr:colOff>114300</xdr:colOff>
      <xdr:row>58</xdr:row>
      <xdr:rowOff>113765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40813"/>
          <a:ext cx="889000" cy="11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77170</xdr:rowOff>
    </xdr:from>
    <xdr:to>
      <xdr:col>6</xdr:col>
      <xdr:colOff>38100</xdr:colOff>
      <xdr:row>59</xdr:row>
      <xdr:rowOff>7320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1002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169897</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1011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60373</xdr:rowOff>
    </xdr:from>
    <xdr:to>
      <xdr:col>24</xdr:col>
      <xdr:colOff>114300</xdr:colOff>
      <xdr:row>58</xdr:row>
      <xdr:rowOff>161973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0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146750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78575</xdr:rowOff>
    </xdr:from>
    <xdr:to>
      <xdr:col>20</xdr:col>
      <xdr:colOff>38100</xdr:colOff>
      <xdr:row>59</xdr:row>
      <xdr:rowOff>8725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2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171302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11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72202</xdr:rowOff>
    </xdr:from>
    <xdr:to>
      <xdr:col>15</xdr:col>
      <xdr:colOff>101600</xdr:colOff>
      <xdr:row>59</xdr:row>
      <xdr:rowOff>2352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1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164929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0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117363</xdr:rowOff>
    </xdr:from>
    <xdr:to>
      <xdr:col>10</xdr:col>
      <xdr:colOff>165100</xdr:colOff>
      <xdr:row>58</xdr:row>
      <xdr:rowOff>47513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9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38640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82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62965</xdr:rowOff>
    </xdr:from>
    <xdr:to>
      <xdr:col>6</xdr:col>
      <xdr:colOff>38100</xdr:colOff>
      <xdr:row>58</xdr:row>
      <xdr:rowOff>164565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0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9642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78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60691</xdr:rowOff>
    </xdr:from>
    <xdr:to>
      <xdr:col>24</xdr:col>
      <xdr:colOff>63500</xdr:colOff>
      <xdr:row>76</xdr:row>
      <xdr:rowOff>100705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90891"/>
          <a:ext cx="838200" cy="4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76719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6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9888</xdr:rowOff>
    </xdr:from>
    <xdr:to>
      <xdr:col>19</xdr:col>
      <xdr:colOff>177800</xdr:colOff>
      <xdr:row>76</xdr:row>
      <xdr:rowOff>100705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40088"/>
          <a:ext cx="889000" cy="90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9888</xdr:rowOff>
    </xdr:from>
    <xdr:to>
      <xdr:col>15</xdr:col>
      <xdr:colOff>50800</xdr:colOff>
      <xdr:row>76</xdr:row>
      <xdr:rowOff>122504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40088"/>
          <a:ext cx="889000" cy="11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122504</xdr:rowOff>
    </xdr:from>
    <xdr:to>
      <xdr:col>10</xdr:col>
      <xdr:colOff>114300</xdr:colOff>
      <xdr:row>76</xdr:row>
      <xdr:rowOff>122830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52704"/>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144253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110603</xdr:rowOff>
    </xdr:from>
    <xdr:to>
      <xdr:col>6</xdr:col>
      <xdr:colOff>38100</xdr:colOff>
      <xdr:row>77</xdr:row>
      <xdr:rowOff>40753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4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31880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3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9891</xdr:rowOff>
    </xdr:from>
    <xdr:to>
      <xdr:col>24</xdr:col>
      <xdr:colOff>114300</xdr:colOff>
      <xdr:row>76</xdr:row>
      <xdr:rowOff>111491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4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159768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1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49905</xdr:rowOff>
    </xdr:from>
    <xdr:to>
      <xdr:col>20</xdr:col>
      <xdr:colOff>38100</xdr:colOff>
      <xdr:row>76</xdr:row>
      <xdr:rowOff>151505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8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142632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172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130537</xdr:rowOff>
    </xdr:from>
    <xdr:to>
      <xdr:col>15</xdr:col>
      <xdr:colOff>101600</xdr:colOff>
      <xdr:row>76</xdr:row>
      <xdr:rowOff>60688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892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51815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8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71704</xdr:rowOff>
    </xdr:from>
    <xdr:to>
      <xdr:col>10</xdr:col>
      <xdr:colOff>165100</xdr:colOff>
      <xdr:row>77</xdr:row>
      <xdr:rowOff>1854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0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164431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19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72030</xdr:rowOff>
    </xdr:from>
    <xdr:to>
      <xdr:col>6</xdr:col>
      <xdr:colOff>38100</xdr:colOff>
      <xdr:row>77</xdr:row>
      <xdr:rowOff>2180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18706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77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125888</xdr:rowOff>
    </xdr:from>
    <xdr:to>
      <xdr:col>24</xdr:col>
      <xdr:colOff>63500</xdr:colOff>
      <xdr:row>97</xdr:row>
      <xdr:rowOff>51772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585088"/>
          <a:ext cx="838200" cy="9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53344</xdr:rowOff>
    </xdr:from>
    <xdr:to>
      <xdr:col>19</xdr:col>
      <xdr:colOff>177800</xdr:colOff>
      <xdr:row>96</xdr:row>
      <xdr:rowOff>125888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512544"/>
          <a:ext cx="889000" cy="7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53344</xdr:rowOff>
    </xdr:from>
    <xdr:to>
      <xdr:col>15</xdr:col>
      <xdr:colOff>50800</xdr:colOff>
      <xdr:row>97</xdr:row>
      <xdr:rowOff>38325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512544"/>
          <a:ext cx="889000" cy="15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38325</xdr:rowOff>
    </xdr:from>
    <xdr:to>
      <xdr:col>10</xdr:col>
      <xdr:colOff>114300</xdr:colOff>
      <xdr:row>97</xdr:row>
      <xdr:rowOff>38325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668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64463</xdr:rowOff>
    </xdr:from>
    <xdr:to>
      <xdr:col>6</xdr:col>
      <xdr:colOff>38100</xdr:colOff>
      <xdr:row>97</xdr:row>
      <xdr:rowOff>166063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9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157190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8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972</xdr:rowOff>
    </xdr:from>
    <xdr:to>
      <xdr:col>24</xdr:col>
      <xdr:colOff>114300</xdr:colOff>
      <xdr:row>97</xdr:row>
      <xdr:rowOff>102572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3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99569</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5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75088</xdr:rowOff>
    </xdr:from>
    <xdr:to>
      <xdr:col>20</xdr:col>
      <xdr:colOff>38100</xdr:colOff>
      <xdr:row>97</xdr:row>
      <xdr:rowOff>5238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3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21765</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30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2544</xdr:rowOff>
    </xdr:from>
    <xdr:to>
      <xdr:col>15</xdr:col>
      <xdr:colOff>101600</xdr:colOff>
      <xdr:row>96</xdr:row>
      <xdr:rowOff>104144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46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120671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23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158975</xdr:rowOff>
    </xdr:from>
    <xdr:to>
      <xdr:col>10</xdr:col>
      <xdr:colOff>165100</xdr:colOff>
      <xdr:row>97</xdr:row>
      <xdr:rowOff>89125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105652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39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158975</xdr:rowOff>
    </xdr:from>
    <xdr:to>
      <xdr:col>6</xdr:col>
      <xdr:colOff>38100</xdr:colOff>
      <xdr:row>97</xdr:row>
      <xdr:rowOff>89125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105652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39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44994</xdr:rowOff>
    </xdr:from>
    <xdr:to>
      <xdr:col>55</xdr:col>
      <xdr:colOff>0</xdr:colOff>
      <xdr:row>38</xdr:row>
      <xdr:rowOff>48587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560094"/>
          <a:ext cx="8382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48587</xdr:rowOff>
    </xdr:from>
    <xdr:to>
      <xdr:col>50</xdr:col>
      <xdr:colOff>114300</xdr:colOff>
      <xdr:row>38</xdr:row>
      <xdr:rowOff>56424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63687"/>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31278</xdr:rowOff>
    </xdr:from>
    <xdr:to>
      <xdr:col>45</xdr:col>
      <xdr:colOff>177800</xdr:colOff>
      <xdr:row>38</xdr:row>
      <xdr:rowOff>56424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4637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31278</xdr:rowOff>
    </xdr:from>
    <xdr:to>
      <xdr:col>41</xdr:col>
      <xdr:colOff>50800</xdr:colOff>
      <xdr:row>38</xdr:row>
      <xdr:rowOff>42055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546378"/>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79410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159439</xdr:rowOff>
    </xdr:from>
    <xdr:to>
      <xdr:col>36</xdr:col>
      <xdr:colOff>165100</xdr:colOff>
      <xdr:row>38</xdr:row>
      <xdr:rowOff>89589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0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106116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8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165644</xdr:rowOff>
    </xdr:from>
    <xdr:to>
      <xdr:col>55</xdr:col>
      <xdr:colOff>50800</xdr:colOff>
      <xdr:row>38</xdr:row>
      <xdr:rowOff>95794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0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144071</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87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169237</xdr:rowOff>
    </xdr:from>
    <xdr:to>
      <xdr:col>50</xdr:col>
      <xdr:colOff>165100</xdr:colOff>
      <xdr:row>38</xdr:row>
      <xdr:rowOff>99387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1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90514</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605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5624</xdr:rowOff>
    </xdr:from>
    <xdr:to>
      <xdr:col>46</xdr:col>
      <xdr:colOff>38100</xdr:colOff>
      <xdr:row>38</xdr:row>
      <xdr:rowOff>107224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2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98351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613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151928</xdr:rowOff>
    </xdr:from>
    <xdr:to>
      <xdr:col>41</xdr:col>
      <xdr:colOff>101600</xdr:colOff>
      <xdr:row>38</xdr:row>
      <xdr:rowOff>82079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955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98605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270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162705</xdr:rowOff>
    </xdr:from>
    <xdr:to>
      <xdr:col>36</xdr:col>
      <xdr:colOff>165100</xdr:colOff>
      <xdr:row>38</xdr:row>
      <xdr:rowOff>92855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0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83982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599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105753</xdr:rowOff>
    </xdr:from>
    <xdr:to>
      <xdr:col>55</xdr:col>
      <xdr:colOff>0</xdr:colOff>
      <xdr:row>57</xdr:row>
      <xdr:rowOff>108397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78403"/>
          <a:ext cx="838200" cy="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108397</xdr:rowOff>
    </xdr:from>
    <xdr:to>
      <xdr:col>50</xdr:col>
      <xdr:colOff>114300</xdr:colOff>
      <xdr:row>57</xdr:row>
      <xdr:rowOff>134503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881047"/>
          <a:ext cx="889000" cy="2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134503</xdr:rowOff>
    </xdr:from>
    <xdr:to>
      <xdr:col>45</xdr:col>
      <xdr:colOff>177800</xdr:colOff>
      <xdr:row>57</xdr:row>
      <xdr:rowOff>142284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907153"/>
          <a:ext cx="889000" cy="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115102</xdr:rowOff>
    </xdr:from>
    <xdr:to>
      <xdr:col>41</xdr:col>
      <xdr:colOff>50800</xdr:colOff>
      <xdr:row>57</xdr:row>
      <xdr:rowOff>142284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887752"/>
          <a:ext cx="889000" cy="2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158844</xdr:rowOff>
    </xdr:from>
    <xdr:to>
      <xdr:col>36</xdr:col>
      <xdr:colOff>165100</xdr:colOff>
      <xdr:row>58</xdr:row>
      <xdr:rowOff>88994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9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80121</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1002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54953</xdr:rowOff>
    </xdr:from>
    <xdr:to>
      <xdr:col>55</xdr:col>
      <xdr:colOff>50800</xdr:colOff>
      <xdr:row>57</xdr:row>
      <xdr:rowOff>156553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2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33380</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0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57597</xdr:rowOff>
    </xdr:from>
    <xdr:to>
      <xdr:col>50</xdr:col>
      <xdr:colOff>165100</xdr:colOff>
      <xdr:row>57</xdr:row>
      <xdr:rowOff>159197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3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150324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2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83703</xdr:rowOff>
    </xdr:from>
    <xdr:to>
      <xdr:col>46</xdr:col>
      <xdr:colOff>38100</xdr:colOff>
      <xdr:row>58</xdr:row>
      <xdr:rowOff>13853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5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4980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91484</xdr:rowOff>
    </xdr:from>
    <xdr:to>
      <xdr:col>41</xdr:col>
      <xdr:colOff>101600</xdr:colOff>
      <xdr:row>58</xdr:row>
      <xdr:rowOff>21634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6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12761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5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64302</xdr:rowOff>
    </xdr:from>
    <xdr:to>
      <xdr:col>36</xdr:col>
      <xdr:colOff>165100</xdr:colOff>
      <xdr:row>57</xdr:row>
      <xdr:rowOff>165902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3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10979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61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111953</xdr:rowOff>
    </xdr:from>
    <xdr:to>
      <xdr:col>55</xdr:col>
      <xdr:colOff>0</xdr:colOff>
      <xdr:row>77</xdr:row>
      <xdr:rowOff>145684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13603"/>
          <a:ext cx="838200" cy="3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82052</xdr:rowOff>
    </xdr:from>
    <xdr:to>
      <xdr:col>50</xdr:col>
      <xdr:colOff>114300</xdr:colOff>
      <xdr:row>77</xdr:row>
      <xdr:rowOff>111953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283702"/>
          <a:ext cx="889000" cy="2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82052</xdr:rowOff>
    </xdr:from>
    <xdr:to>
      <xdr:col>45</xdr:col>
      <xdr:colOff>177800</xdr:colOff>
      <xdr:row>77</xdr:row>
      <xdr:rowOff>82669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283702"/>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82669</xdr:rowOff>
    </xdr:from>
    <xdr:to>
      <xdr:col>41</xdr:col>
      <xdr:colOff>50800</xdr:colOff>
      <xdr:row>77</xdr:row>
      <xdr:rowOff>141891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284319"/>
          <a:ext cx="889000" cy="5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30607</xdr:rowOff>
    </xdr:from>
    <xdr:to>
      <xdr:col>36</xdr:col>
      <xdr:colOff>165100</xdr:colOff>
      <xdr:row>78</xdr:row>
      <xdr:rowOff>132207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0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123334</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9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94884</xdr:rowOff>
    </xdr:from>
    <xdr:to>
      <xdr:col>55</xdr:col>
      <xdr:colOff>50800</xdr:colOff>
      <xdr:row>78</xdr:row>
      <xdr:rowOff>25034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9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117761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14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61153</xdr:rowOff>
    </xdr:from>
    <xdr:to>
      <xdr:col>50</xdr:col>
      <xdr:colOff>165100</xdr:colOff>
      <xdr:row>77</xdr:row>
      <xdr:rowOff>162753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6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7830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03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31252</xdr:rowOff>
    </xdr:from>
    <xdr:to>
      <xdr:col>46</xdr:col>
      <xdr:colOff>38100</xdr:colOff>
      <xdr:row>77</xdr:row>
      <xdr:rowOff>132852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3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149379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0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31869</xdr:rowOff>
    </xdr:from>
    <xdr:to>
      <xdr:col>41</xdr:col>
      <xdr:colOff>101600</xdr:colOff>
      <xdr:row>77</xdr:row>
      <xdr:rowOff>133469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3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149996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00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91091</xdr:rowOff>
    </xdr:from>
    <xdr:to>
      <xdr:col>36</xdr:col>
      <xdr:colOff>165100</xdr:colOff>
      <xdr:row>78</xdr:row>
      <xdr:rowOff>21241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29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37768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6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76912</xdr:rowOff>
    </xdr:from>
    <xdr:to>
      <xdr:col>55</xdr:col>
      <xdr:colOff>0</xdr:colOff>
      <xdr:row>93</xdr:row>
      <xdr:rowOff>166424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021762"/>
          <a:ext cx="838200" cy="8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115498</xdr:rowOff>
    </xdr:from>
    <xdr:to>
      <xdr:col>50</xdr:col>
      <xdr:colOff>114300</xdr:colOff>
      <xdr:row>93</xdr:row>
      <xdr:rowOff>76912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5888898"/>
          <a:ext cx="889000" cy="13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115498</xdr:rowOff>
    </xdr:from>
    <xdr:to>
      <xdr:col>45</xdr:col>
      <xdr:colOff>177800</xdr:colOff>
      <xdr:row>93</xdr:row>
      <xdr:rowOff>87945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5888898"/>
          <a:ext cx="889000" cy="14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87945</xdr:rowOff>
    </xdr:from>
    <xdr:to>
      <xdr:col>41</xdr:col>
      <xdr:colOff>50800</xdr:colOff>
      <xdr:row>95</xdr:row>
      <xdr:rowOff>12438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032795"/>
          <a:ext cx="889000" cy="26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139915</xdr:rowOff>
    </xdr:from>
    <xdr:to>
      <xdr:col>36</xdr:col>
      <xdr:colOff>165100</xdr:colOff>
      <xdr:row>97</xdr:row>
      <xdr:rowOff>70065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9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61192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9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115624</xdr:rowOff>
    </xdr:from>
    <xdr:to>
      <xdr:col>55</xdr:col>
      <xdr:colOff>50800</xdr:colOff>
      <xdr:row>94</xdr:row>
      <xdr:rowOff>45774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06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138501</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591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26112</xdr:rowOff>
    </xdr:from>
    <xdr:to>
      <xdr:col>50</xdr:col>
      <xdr:colOff>165100</xdr:colOff>
      <xdr:row>93</xdr:row>
      <xdr:rowOff>127712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597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144239</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5746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64698</xdr:rowOff>
    </xdr:from>
    <xdr:to>
      <xdr:col>46</xdr:col>
      <xdr:colOff>38100</xdr:colOff>
      <xdr:row>92</xdr:row>
      <xdr:rowOff>166298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583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11375</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561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37145</xdr:rowOff>
    </xdr:from>
    <xdr:to>
      <xdr:col>41</xdr:col>
      <xdr:colOff>101600</xdr:colOff>
      <xdr:row>93</xdr:row>
      <xdr:rowOff>138745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598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155272</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575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133088</xdr:rowOff>
    </xdr:from>
    <xdr:to>
      <xdr:col>36</xdr:col>
      <xdr:colOff>165100</xdr:colOff>
      <xdr:row>95</xdr:row>
      <xdr:rowOff>63238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24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79765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02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51552</xdr:rowOff>
    </xdr:from>
    <xdr:to>
      <xdr:col>85</xdr:col>
      <xdr:colOff>127000</xdr:colOff>
      <xdr:row>35</xdr:row>
      <xdr:rowOff>62890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052302"/>
          <a:ext cx="838200" cy="1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62890</xdr:rowOff>
    </xdr:from>
    <xdr:to>
      <xdr:col>81</xdr:col>
      <xdr:colOff>50800</xdr:colOff>
      <xdr:row>35</xdr:row>
      <xdr:rowOff>80264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063640"/>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75189</xdr:rowOff>
    </xdr:from>
    <xdr:to>
      <xdr:col>76</xdr:col>
      <xdr:colOff>114300</xdr:colOff>
      <xdr:row>35</xdr:row>
      <xdr:rowOff>80264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075939"/>
          <a:ext cx="8890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64308</xdr:rowOff>
    </xdr:from>
    <xdr:to>
      <xdr:col>71</xdr:col>
      <xdr:colOff>177800</xdr:colOff>
      <xdr:row>35</xdr:row>
      <xdr:rowOff>75189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065058"/>
          <a:ext cx="889000" cy="1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161686</xdr:rowOff>
    </xdr:from>
    <xdr:to>
      <xdr:col>67</xdr:col>
      <xdr:colOff>101600</xdr:colOff>
      <xdr:row>36</xdr:row>
      <xdr:rowOff>91836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16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82963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25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752</xdr:rowOff>
    </xdr:from>
    <xdr:to>
      <xdr:col>85</xdr:col>
      <xdr:colOff>177800</xdr:colOff>
      <xdr:row>35</xdr:row>
      <xdr:rowOff>102352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00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150629</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97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12090</xdr:rowOff>
    </xdr:from>
    <xdr:to>
      <xdr:col>81</xdr:col>
      <xdr:colOff>101600</xdr:colOff>
      <xdr:row>35</xdr:row>
      <xdr:rowOff>113690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0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104817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10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29464</xdr:rowOff>
    </xdr:from>
    <xdr:to>
      <xdr:col>76</xdr:col>
      <xdr:colOff>165100</xdr:colOff>
      <xdr:row>35</xdr:row>
      <xdr:rowOff>131064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03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122191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2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24389</xdr:rowOff>
    </xdr:from>
    <xdr:to>
      <xdr:col>72</xdr:col>
      <xdr:colOff>38100</xdr:colOff>
      <xdr:row>35</xdr:row>
      <xdr:rowOff>125989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02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117116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1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13508</xdr:rowOff>
    </xdr:from>
    <xdr:to>
      <xdr:col>67</xdr:col>
      <xdr:colOff>101600</xdr:colOff>
      <xdr:row>35</xdr:row>
      <xdr:rowOff>115108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01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131635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78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152922</xdr:rowOff>
    </xdr:from>
    <xdr:to>
      <xdr:col>85</xdr:col>
      <xdr:colOff>127000</xdr:colOff>
      <xdr:row>56</xdr:row>
      <xdr:rowOff>169354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754122"/>
          <a:ext cx="838200" cy="1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141954</xdr:rowOff>
    </xdr:from>
    <xdr:to>
      <xdr:col>81</xdr:col>
      <xdr:colOff>50800</xdr:colOff>
      <xdr:row>56</xdr:row>
      <xdr:rowOff>169354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743154"/>
          <a:ext cx="889000" cy="2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141099</xdr:rowOff>
    </xdr:from>
    <xdr:to>
      <xdr:col>76</xdr:col>
      <xdr:colOff>114300</xdr:colOff>
      <xdr:row>56</xdr:row>
      <xdr:rowOff>141954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742299"/>
          <a:ext cx="889000" cy="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52372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82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128151</xdr:rowOff>
    </xdr:from>
    <xdr:to>
      <xdr:col>71</xdr:col>
      <xdr:colOff>177800</xdr:colOff>
      <xdr:row>56</xdr:row>
      <xdr:rowOff>141099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729351"/>
          <a:ext cx="889000" cy="1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29301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15830</xdr:rowOff>
    </xdr:from>
    <xdr:to>
      <xdr:col>67</xdr:col>
      <xdr:colOff>101600</xdr:colOff>
      <xdr:row>57</xdr:row>
      <xdr:rowOff>117430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108557</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102122</xdr:rowOff>
    </xdr:from>
    <xdr:to>
      <xdr:col>85</xdr:col>
      <xdr:colOff>177800</xdr:colOff>
      <xdr:row>57</xdr:row>
      <xdr:rowOff>32272</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0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124999</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55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118554</xdr:rowOff>
    </xdr:from>
    <xdr:to>
      <xdr:col>81</xdr:col>
      <xdr:colOff>101600</xdr:colOff>
      <xdr:row>57</xdr:row>
      <xdr:rowOff>48704</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1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65231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9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91154</xdr:rowOff>
    </xdr:from>
    <xdr:to>
      <xdr:col>76</xdr:col>
      <xdr:colOff>165100</xdr:colOff>
      <xdr:row>57</xdr:row>
      <xdr:rowOff>21304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69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37831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46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90299</xdr:rowOff>
    </xdr:from>
    <xdr:to>
      <xdr:col>72</xdr:col>
      <xdr:colOff>38100</xdr:colOff>
      <xdr:row>57</xdr:row>
      <xdr:rowOff>20449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69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36976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46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77351</xdr:rowOff>
    </xdr:from>
    <xdr:to>
      <xdr:col>67</xdr:col>
      <xdr:colOff>101600</xdr:colOff>
      <xdr:row>57</xdr:row>
      <xdr:rowOff>7501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67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24028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5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18250</xdr:rowOff>
    </xdr:from>
    <xdr:to>
      <xdr:col>85</xdr:col>
      <xdr:colOff>127000</xdr:colOff>
      <xdr:row>79</xdr:row>
      <xdr:rowOff>40463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62800"/>
          <a:ext cx="838200" cy="2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126746</xdr:rowOff>
    </xdr:from>
    <xdr:to>
      <xdr:col>81</xdr:col>
      <xdr:colOff>50800</xdr:colOff>
      <xdr:row>79</xdr:row>
      <xdr:rowOff>18250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499846"/>
          <a:ext cx="889000" cy="6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126746</xdr:rowOff>
    </xdr:from>
    <xdr:to>
      <xdr:col>76</xdr:col>
      <xdr:colOff>114300</xdr:colOff>
      <xdr:row>78</xdr:row>
      <xdr:rowOff>159741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499846"/>
          <a:ext cx="889000" cy="3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159741</xdr:rowOff>
    </xdr:from>
    <xdr:to>
      <xdr:col>71</xdr:col>
      <xdr:colOff>177800</xdr:colOff>
      <xdr:row>79</xdr:row>
      <xdr:rowOff>6908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532841"/>
          <a:ext cx="889000" cy="1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66560</xdr:rowOff>
    </xdr:from>
    <xdr:to>
      <xdr:col>67</xdr:col>
      <xdr:colOff>101600</xdr:colOff>
      <xdr:row>78</xdr:row>
      <xdr:rowOff>168160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3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13237</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79428" y="1321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161113</xdr:rowOff>
    </xdr:from>
    <xdr:to>
      <xdr:col>85</xdr:col>
      <xdr:colOff>177800</xdr:colOff>
      <xdr:row>79</xdr:row>
      <xdr:rowOff>91263</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76040</xdr:rowOff>
    </xdr:from>
    <xdr:ext cx="378565"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49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138900</xdr:rowOff>
    </xdr:from>
    <xdr:to>
      <xdr:col>81</xdr:col>
      <xdr:colOff>101600</xdr:colOff>
      <xdr:row>79</xdr:row>
      <xdr:rowOff>69050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60177</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6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75946</xdr:rowOff>
    </xdr:from>
    <xdr:to>
      <xdr:col>76</xdr:col>
      <xdr:colOff>165100</xdr:colOff>
      <xdr:row>79</xdr:row>
      <xdr:rowOff>6096</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44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168673</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54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108941</xdr:rowOff>
    </xdr:from>
    <xdr:to>
      <xdr:col>72</xdr:col>
      <xdr:colOff>38100</xdr:colOff>
      <xdr:row>79</xdr:row>
      <xdr:rowOff>39091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8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30218</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57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127558</xdr:rowOff>
    </xdr:from>
    <xdr:to>
      <xdr:col>67</xdr:col>
      <xdr:colOff>101600</xdr:colOff>
      <xdr:row>79</xdr:row>
      <xdr:rowOff>57708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0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48835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593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72073</xdr:rowOff>
    </xdr:from>
    <xdr:to>
      <xdr:col>85</xdr:col>
      <xdr:colOff>127000</xdr:colOff>
      <xdr:row>97</xdr:row>
      <xdr:rowOff>77922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702723"/>
          <a:ext cx="838200" cy="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77922</xdr:rowOff>
    </xdr:from>
    <xdr:to>
      <xdr:col>81</xdr:col>
      <xdr:colOff>50800</xdr:colOff>
      <xdr:row>97</xdr:row>
      <xdr:rowOff>91866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708572"/>
          <a:ext cx="8890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91866</xdr:rowOff>
    </xdr:from>
    <xdr:to>
      <xdr:col>76</xdr:col>
      <xdr:colOff>114300</xdr:colOff>
      <xdr:row>97</xdr:row>
      <xdr:rowOff>111001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22516"/>
          <a:ext cx="889000" cy="1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111001</xdr:rowOff>
    </xdr:from>
    <xdr:to>
      <xdr:col>71</xdr:col>
      <xdr:colOff>177800</xdr:colOff>
      <xdr:row>97</xdr:row>
      <xdr:rowOff>117235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741651"/>
          <a:ext cx="889000" cy="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135632</xdr:rowOff>
    </xdr:from>
    <xdr:to>
      <xdr:col>67</xdr:col>
      <xdr:colOff>101600</xdr:colOff>
      <xdr:row>98</xdr:row>
      <xdr:rowOff>65782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6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56909</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5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21273</xdr:rowOff>
    </xdr:from>
    <xdr:to>
      <xdr:col>85</xdr:col>
      <xdr:colOff>177800</xdr:colOff>
      <xdr:row>97</xdr:row>
      <xdr:rowOff>122873</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65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44150</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50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27122</xdr:rowOff>
    </xdr:from>
    <xdr:to>
      <xdr:col>81</xdr:col>
      <xdr:colOff>101600</xdr:colOff>
      <xdr:row>97</xdr:row>
      <xdr:rowOff>128722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6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145249</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6432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41066</xdr:rowOff>
    </xdr:from>
    <xdr:to>
      <xdr:col>76</xdr:col>
      <xdr:colOff>165100</xdr:colOff>
      <xdr:row>97</xdr:row>
      <xdr:rowOff>142666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67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159193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4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60201</xdr:rowOff>
    </xdr:from>
    <xdr:to>
      <xdr:col>72</xdr:col>
      <xdr:colOff>38100</xdr:colOff>
      <xdr:row>97</xdr:row>
      <xdr:rowOff>161801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9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6878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66435</xdr:rowOff>
    </xdr:from>
    <xdr:to>
      <xdr:col>67</xdr:col>
      <xdr:colOff>101600</xdr:colOff>
      <xdr:row>97</xdr:row>
      <xdr:rowOff>168035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9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13112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7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146177</xdr:rowOff>
    </xdr:from>
    <xdr:to>
      <xdr:col>98</xdr:col>
      <xdr:colOff>38100</xdr:colOff>
      <xdr:row>39</xdr:row>
      <xdr:rowOff>76327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92854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36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166205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土木費は住民一人当たり</a:t>
          </a:r>
          <a:r>
            <a:rPr kumimoji="1" lang="en-US" altLang="ja-JP" sz="1300">
              <a:latin typeface="ＭＳ Ｐゴシック" panose="020B0600070205080204" pitchFamily="50" charset="-128"/>
              <a:ea typeface="ＭＳ Ｐゴシック" panose="020B0600070205080204" pitchFamily="50" charset="-128"/>
            </a:rPr>
            <a:t>118,993</a:t>
          </a:r>
          <a:r>
            <a:rPr kumimoji="1" lang="ja-JP" altLang="en-US" sz="1300">
              <a:latin typeface="ＭＳ Ｐゴシック" panose="020B0600070205080204" pitchFamily="50" charset="-128"/>
              <a:ea typeface="ＭＳ Ｐゴシック" panose="020B0600070205080204" pitchFamily="50" charset="-128"/>
            </a:rPr>
            <a:t>円となっており、類似団体内で高い水準となっている。除排雪経費が類似団体と比べ多額なことや、社会資本総合整備交付金を活用した道路改良事業などを行っていることが大きな要因となっている。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また、公債費についても住民一人当たり</a:t>
          </a:r>
          <a:r>
            <a:rPr kumimoji="1" lang="en-US" altLang="ja-JP" sz="1300">
              <a:latin typeface="ＭＳ Ｐゴシック" panose="020B0600070205080204" pitchFamily="50" charset="-128"/>
              <a:ea typeface="ＭＳ Ｐゴシック" panose="020B0600070205080204" pitchFamily="50" charset="-128"/>
            </a:rPr>
            <a:t>104,583</a:t>
          </a:r>
          <a:r>
            <a:rPr kumimoji="1" lang="ja-JP" altLang="en-US" sz="1300">
              <a:latin typeface="ＭＳ Ｐゴシック" panose="020B0600070205080204" pitchFamily="50" charset="-128"/>
              <a:ea typeface="ＭＳ Ｐゴシック" panose="020B0600070205080204" pitchFamily="50" charset="-128"/>
            </a:rPr>
            <a:t>円となっており、類似団体内で高い水準となっている。これは平成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年度に実施した市民文化ホール建設事業、平成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年度から令和元年度に実施した新博物館建設事業等の合併特例債を活用した事業に係る地方債の元利償還により、公債費負担が大きくなっているためである。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新潟県十日町市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財政調整基金残高</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令和５年度は少雪であったため、約２億５千万円積み増した。</a:t>
          </a:r>
          <a:endParaRPr kumimoji="1" lang="en-US" altLang="ja-JP" sz="1100">
            <a:latin typeface="ＭＳ ゴシック" pitchFamily="49" charset="-128"/>
            <a:ea typeface="ＭＳ ゴシック" pitchFamily="49" charset="-128"/>
          </a:endParaRP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実質収支額</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歳入歳出差引額が増加したことにより、実質収支額が増加した。</a:t>
          </a:r>
          <a:endParaRPr kumimoji="1" lang="en-US" altLang="ja-JP" sz="1100">
            <a:latin typeface="ＭＳ ゴシック" pitchFamily="49" charset="-128"/>
            <a:ea typeface="ＭＳ ゴシック" pitchFamily="49" charset="-128"/>
          </a:endParaRP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実質単年度収支</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単年度収支が減となったため</a:t>
          </a:r>
          <a:r>
            <a:rPr kumimoji="1" lang="en-US" altLang="ja-JP" sz="1100">
              <a:latin typeface="ＭＳ ゴシック" pitchFamily="49" charset="-128"/>
              <a:ea typeface="ＭＳ ゴシック" pitchFamily="49" charset="-128"/>
            </a:rPr>
            <a:t>1.13</a:t>
          </a:r>
          <a:r>
            <a:rPr kumimoji="1" lang="ja-JP" altLang="en-US" sz="1100">
              <a:latin typeface="ＭＳ ゴシック" pitchFamily="49" charset="-128"/>
              <a:ea typeface="ＭＳ ゴシック" pitchFamily="49" charset="-128"/>
            </a:rPr>
            <a:t>ポイントの減となった。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新潟県十日町市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これまで赤字となった会計は無い状況である。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今後も赤字となる会計は予定していない。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5" zeroHeight="1" x14ac:dyDescent="0.25"/>
  <cols>
    <col min="1" max="11" width="2.1328125" style="174" customWidth="1"/>
    <col min="12" max="12" width="2.265625" style="174" customWidth="1"/>
    <col min="13" max="17" width="2.3984375" style="174" customWidth="1"/>
    <col min="18" max="119" width="2.1328125" style="174" customWidth="1"/>
    <col min="120" max="16384" width="0" style="174" hidden="1"/>
  </cols>
  <sheetData>
    <row r="1" spans="1:119" ht="33" customHeight="1" x14ac:dyDescent="0.2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3.25" thickBot="1" x14ac:dyDescent="0.3">
      <c r="B2" s="176" t="s">
        <v>77</v>
      </c>
      <c r="C2" s="176"/>
      <c r="D2" s="177"/>
    </row>
    <row r="3" spans="1:119" ht="18.75" customHeight="1" thickBot="1" x14ac:dyDescent="0.3">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37235105</v>
      </c>
      <c r="BO4" s="462"/>
      <c r="BP4" s="462"/>
      <c r="BQ4" s="462"/>
      <c r="BR4" s="462"/>
      <c r="BS4" s="462"/>
      <c r="BT4" s="462"/>
      <c r="BU4" s="463"/>
      <c r="BV4" s="461">
        <v>38413309</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9.1</v>
      </c>
      <c r="CU4" s="602"/>
      <c r="CV4" s="602"/>
      <c r="CW4" s="602"/>
      <c r="CX4" s="602"/>
      <c r="CY4" s="602"/>
      <c r="CZ4" s="602"/>
      <c r="DA4" s="603"/>
      <c r="DB4" s="601">
        <v>8.8000000000000007</v>
      </c>
      <c r="DC4" s="602"/>
      <c r="DD4" s="602"/>
      <c r="DE4" s="602"/>
      <c r="DF4" s="602"/>
      <c r="DG4" s="602"/>
      <c r="DH4" s="602"/>
      <c r="DI4" s="603"/>
    </row>
    <row r="5" spans="1:119" ht="18.75" customHeight="1" x14ac:dyDescent="0.2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35216689</v>
      </c>
      <c r="BO5" s="433"/>
      <c r="BP5" s="433"/>
      <c r="BQ5" s="433"/>
      <c r="BR5" s="433"/>
      <c r="BS5" s="433"/>
      <c r="BT5" s="433"/>
      <c r="BU5" s="434"/>
      <c r="BV5" s="432">
        <v>36567858</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95.7</v>
      </c>
      <c r="CU5" s="430"/>
      <c r="CV5" s="430"/>
      <c r="CW5" s="430"/>
      <c r="CX5" s="430"/>
      <c r="CY5" s="430"/>
      <c r="CZ5" s="430"/>
      <c r="DA5" s="431"/>
      <c r="DB5" s="429">
        <v>95.7</v>
      </c>
      <c r="DC5" s="430"/>
      <c r="DD5" s="430"/>
      <c r="DE5" s="430"/>
      <c r="DF5" s="430"/>
      <c r="DG5" s="430"/>
      <c r="DH5" s="430"/>
      <c r="DI5" s="431"/>
    </row>
    <row r="6" spans="1:119" ht="18.75" customHeight="1" x14ac:dyDescent="0.2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2018416</v>
      </c>
      <c r="BO6" s="433"/>
      <c r="BP6" s="433"/>
      <c r="BQ6" s="433"/>
      <c r="BR6" s="433"/>
      <c r="BS6" s="433"/>
      <c r="BT6" s="433"/>
      <c r="BU6" s="434"/>
      <c r="BV6" s="432">
        <v>1845451</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96.2</v>
      </c>
      <c r="CU6" s="576"/>
      <c r="CV6" s="576"/>
      <c r="CW6" s="576"/>
      <c r="CX6" s="576"/>
      <c r="CY6" s="576"/>
      <c r="CZ6" s="576"/>
      <c r="DA6" s="577"/>
      <c r="DB6" s="575">
        <v>96.8</v>
      </c>
      <c r="DC6" s="576"/>
      <c r="DD6" s="576"/>
      <c r="DE6" s="576"/>
      <c r="DF6" s="576"/>
      <c r="DG6" s="576"/>
      <c r="DH6" s="576"/>
      <c r="DI6" s="577"/>
    </row>
    <row r="7" spans="1:119" ht="18.75" customHeight="1" x14ac:dyDescent="0.2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199113</v>
      </c>
      <c r="BO7" s="433"/>
      <c r="BP7" s="433"/>
      <c r="BQ7" s="433"/>
      <c r="BR7" s="433"/>
      <c r="BS7" s="433"/>
      <c r="BT7" s="433"/>
      <c r="BU7" s="434"/>
      <c r="BV7" s="432">
        <v>88530</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19916321</v>
      </c>
      <c r="CU7" s="433"/>
      <c r="CV7" s="433"/>
      <c r="CW7" s="433"/>
      <c r="CX7" s="433"/>
      <c r="CY7" s="433"/>
      <c r="CZ7" s="433"/>
      <c r="DA7" s="434"/>
      <c r="DB7" s="432">
        <v>19852331</v>
      </c>
      <c r="DC7" s="433"/>
      <c r="DD7" s="433"/>
      <c r="DE7" s="433"/>
      <c r="DF7" s="433"/>
      <c r="DG7" s="433"/>
      <c r="DH7" s="433"/>
      <c r="DI7" s="434"/>
    </row>
    <row r="8" spans="1:119" ht="18.75" customHeight="1" thickBot="1" x14ac:dyDescent="0.3">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1819303</v>
      </c>
      <c r="BO8" s="433"/>
      <c r="BP8" s="433"/>
      <c r="BQ8" s="433"/>
      <c r="BR8" s="433"/>
      <c r="BS8" s="433"/>
      <c r="BT8" s="433"/>
      <c r="BU8" s="434"/>
      <c r="BV8" s="432">
        <v>1756921</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0.33</v>
      </c>
      <c r="CU8" s="536"/>
      <c r="CV8" s="536"/>
      <c r="CW8" s="536"/>
      <c r="CX8" s="536"/>
      <c r="CY8" s="536"/>
      <c r="CZ8" s="536"/>
      <c r="DA8" s="537"/>
      <c r="DB8" s="535">
        <v>0.33</v>
      </c>
      <c r="DC8" s="536"/>
      <c r="DD8" s="536"/>
      <c r="DE8" s="536"/>
      <c r="DF8" s="536"/>
      <c r="DG8" s="536"/>
      <c r="DH8" s="536"/>
      <c r="DI8" s="537"/>
    </row>
    <row r="9" spans="1:119" ht="18.75" customHeight="1" thickBot="1" x14ac:dyDescent="0.3">
      <c r="A9" s="175"/>
      <c r="B9" s="564" t="s">
        <v>106</v>
      </c>
      <c r="C9" s="565"/>
      <c r="D9" s="565"/>
      <c r="E9" s="565"/>
      <c r="F9" s="565"/>
      <c r="G9" s="565"/>
      <c r="H9" s="565"/>
      <c r="I9" s="565"/>
      <c r="J9" s="565"/>
      <c r="K9" s="483"/>
      <c r="L9" s="566" t="s">
        <v>107</v>
      </c>
      <c r="M9" s="567"/>
      <c r="N9" s="567"/>
      <c r="O9" s="567"/>
      <c r="P9" s="567"/>
      <c r="Q9" s="568"/>
      <c r="R9" s="569">
        <v>49820</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62382</v>
      </c>
      <c r="BO9" s="433"/>
      <c r="BP9" s="433"/>
      <c r="BQ9" s="433"/>
      <c r="BR9" s="433"/>
      <c r="BS9" s="433"/>
      <c r="BT9" s="433"/>
      <c r="BU9" s="434"/>
      <c r="BV9" s="432">
        <v>452691</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19.5</v>
      </c>
      <c r="CU9" s="430"/>
      <c r="CV9" s="430"/>
      <c r="CW9" s="430"/>
      <c r="CX9" s="430"/>
      <c r="CY9" s="430"/>
      <c r="CZ9" s="430"/>
      <c r="DA9" s="431"/>
      <c r="DB9" s="429">
        <v>19.8</v>
      </c>
      <c r="DC9" s="430"/>
      <c r="DD9" s="430"/>
      <c r="DE9" s="430"/>
      <c r="DF9" s="430"/>
      <c r="DG9" s="430"/>
      <c r="DH9" s="430"/>
      <c r="DI9" s="431"/>
    </row>
    <row r="10" spans="1:119" ht="18.75" customHeight="1" thickBot="1" x14ac:dyDescent="0.3">
      <c r="A10" s="175"/>
      <c r="B10" s="564"/>
      <c r="C10" s="565"/>
      <c r="D10" s="565"/>
      <c r="E10" s="565"/>
      <c r="F10" s="565"/>
      <c r="G10" s="565"/>
      <c r="H10" s="565"/>
      <c r="I10" s="565"/>
      <c r="J10" s="565"/>
      <c r="K10" s="483"/>
      <c r="L10" s="388" t="s">
        <v>112</v>
      </c>
      <c r="M10" s="389"/>
      <c r="N10" s="389"/>
      <c r="O10" s="389"/>
      <c r="P10" s="389"/>
      <c r="Q10" s="390"/>
      <c r="R10" s="385">
        <v>54917</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501528</v>
      </c>
      <c r="BO10" s="433"/>
      <c r="BP10" s="433"/>
      <c r="BQ10" s="433"/>
      <c r="BR10" s="433"/>
      <c r="BS10" s="433"/>
      <c r="BT10" s="433"/>
      <c r="BU10" s="434"/>
      <c r="BV10" s="432">
        <v>89750</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3">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114</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38</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5">
      <c r="A12" s="175"/>
      <c r="B12" s="538" t="s">
        <v>123</v>
      </c>
      <c r="C12" s="539"/>
      <c r="D12" s="539"/>
      <c r="E12" s="539"/>
      <c r="F12" s="539"/>
      <c r="G12" s="539"/>
      <c r="H12" s="539"/>
      <c r="I12" s="539"/>
      <c r="J12" s="539"/>
      <c r="K12" s="540"/>
      <c r="L12" s="547" t="s">
        <v>124</v>
      </c>
      <c r="M12" s="548"/>
      <c r="N12" s="548"/>
      <c r="O12" s="548"/>
      <c r="P12" s="548"/>
      <c r="Q12" s="549"/>
      <c r="R12" s="550">
        <v>48128</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114</v>
      </c>
      <c r="AV12" s="491"/>
      <c r="AW12" s="491"/>
      <c r="AX12" s="491"/>
      <c r="AY12" s="446" t="s">
        <v>128</v>
      </c>
      <c r="AZ12" s="447"/>
      <c r="BA12" s="447"/>
      <c r="BB12" s="447"/>
      <c r="BC12" s="447"/>
      <c r="BD12" s="447"/>
      <c r="BE12" s="447"/>
      <c r="BF12" s="447"/>
      <c r="BG12" s="447"/>
      <c r="BH12" s="447"/>
      <c r="BI12" s="447"/>
      <c r="BJ12" s="447"/>
      <c r="BK12" s="447"/>
      <c r="BL12" s="447"/>
      <c r="BM12" s="448"/>
      <c r="BN12" s="432">
        <v>244394</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5">
      <c r="A13" s="175"/>
      <c r="B13" s="541"/>
      <c r="C13" s="542"/>
      <c r="D13" s="542"/>
      <c r="E13" s="542"/>
      <c r="F13" s="542"/>
      <c r="G13" s="542"/>
      <c r="H13" s="542"/>
      <c r="I13" s="542"/>
      <c r="J13" s="542"/>
      <c r="K13" s="543"/>
      <c r="L13" s="184"/>
      <c r="M13" s="516" t="s">
        <v>130</v>
      </c>
      <c r="N13" s="517"/>
      <c r="O13" s="517"/>
      <c r="P13" s="517"/>
      <c r="Q13" s="518"/>
      <c r="R13" s="519">
        <v>47780</v>
      </c>
      <c r="S13" s="520"/>
      <c r="T13" s="520"/>
      <c r="U13" s="520"/>
      <c r="V13" s="521"/>
      <c r="W13" s="522" t="s">
        <v>131</v>
      </c>
      <c r="X13" s="418"/>
      <c r="Y13" s="418"/>
      <c r="Z13" s="418"/>
      <c r="AA13" s="418"/>
      <c r="AB13" s="419"/>
      <c r="AC13" s="385">
        <v>2842</v>
      </c>
      <c r="AD13" s="386"/>
      <c r="AE13" s="386"/>
      <c r="AF13" s="386"/>
      <c r="AG13" s="387"/>
      <c r="AH13" s="385">
        <v>3244</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319516</v>
      </c>
      <c r="BO13" s="433"/>
      <c r="BP13" s="433"/>
      <c r="BQ13" s="433"/>
      <c r="BR13" s="433"/>
      <c r="BS13" s="433"/>
      <c r="BT13" s="433"/>
      <c r="BU13" s="434"/>
      <c r="BV13" s="432">
        <v>542479</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13.7</v>
      </c>
      <c r="CU13" s="430"/>
      <c r="CV13" s="430"/>
      <c r="CW13" s="430"/>
      <c r="CX13" s="430"/>
      <c r="CY13" s="430"/>
      <c r="CZ13" s="430"/>
      <c r="DA13" s="431"/>
      <c r="DB13" s="429">
        <v>12.6</v>
      </c>
      <c r="DC13" s="430"/>
      <c r="DD13" s="430"/>
      <c r="DE13" s="430"/>
      <c r="DF13" s="430"/>
      <c r="DG13" s="430"/>
      <c r="DH13" s="430"/>
      <c r="DI13" s="431"/>
    </row>
    <row r="14" spans="1:119" ht="18.75" customHeight="1" thickBot="1" x14ac:dyDescent="0.3">
      <c r="A14" s="175"/>
      <c r="B14" s="541"/>
      <c r="C14" s="542"/>
      <c r="D14" s="542"/>
      <c r="E14" s="542"/>
      <c r="F14" s="542"/>
      <c r="G14" s="542"/>
      <c r="H14" s="542"/>
      <c r="I14" s="542"/>
      <c r="J14" s="542"/>
      <c r="K14" s="543"/>
      <c r="L14" s="506" t="s">
        <v>135</v>
      </c>
      <c r="M14" s="559"/>
      <c r="N14" s="559"/>
      <c r="O14" s="559"/>
      <c r="P14" s="559"/>
      <c r="Q14" s="560"/>
      <c r="R14" s="519">
        <v>49172</v>
      </c>
      <c r="S14" s="520"/>
      <c r="T14" s="520"/>
      <c r="U14" s="520"/>
      <c r="V14" s="521"/>
      <c r="W14" s="523"/>
      <c r="X14" s="421"/>
      <c r="Y14" s="421"/>
      <c r="Z14" s="421"/>
      <c r="AA14" s="421"/>
      <c r="AB14" s="422"/>
      <c r="AC14" s="512">
        <v>11</v>
      </c>
      <c r="AD14" s="513"/>
      <c r="AE14" s="513"/>
      <c r="AF14" s="513"/>
      <c r="AG14" s="514"/>
      <c r="AH14" s="512">
        <v>11.5</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92.7</v>
      </c>
      <c r="CU14" s="530"/>
      <c r="CV14" s="530"/>
      <c r="CW14" s="530"/>
      <c r="CX14" s="530"/>
      <c r="CY14" s="530"/>
      <c r="CZ14" s="530"/>
      <c r="DA14" s="531"/>
      <c r="DB14" s="529">
        <v>101.9</v>
      </c>
      <c r="DC14" s="530"/>
      <c r="DD14" s="530"/>
      <c r="DE14" s="530"/>
      <c r="DF14" s="530"/>
      <c r="DG14" s="530"/>
      <c r="DH14" s="530"/>
      <c r="DI14" s="531"/>
    </row>
    <row r="15" spans="1:119" ht="18.75" customHeight="1" x14ac:dyDescent="0.25">
      <c r="A15" s="175"/>
      <c r="B15" s="541"/>
      <c r="C15" s="542"/>
      <c r="D15" s="542"/>
      <c r="E15" s="542"/>
      <c r="F15" s="542"/>
      <c r="G15" s="542"/>
      <c r="H15" s="542"/>
      <c r="I15" s="542"/>
      <c r="J15" s="542"/>
      <c r="K15" s="543"/>
      <c r="L15" s="184"/>
      <c r="M15" s="516" t="s">
        <v>130</v>
      </c>
      <c r="N15" s="517"/>
      <c r="O15" s="517"/>
      <c r="P15" s="517"/>
      <c r="Q15" s="518"/>
      <c r="R15" s="519">
        <v>48853</v>
      </c>
      <c r="S15" s="520"/>
      <c r="T15" s="520"/>
      <c r="U15" s="520"/>
      <c r="V15" s="521"/>
      <c r="W15" s="522" t="s">
        <v>137</v>
      </c>
      <c r="X15" s="418"/>
      <c r="Y15" s="418"/>
      <c r="Z15" s="418"/>
      <c r="AA15" s="418"/>
      <c r="AB15" s="419"/>
      <c r="AC15" s="385">
        <v>7562</v>
      </c>
      <c r="AD15" s="386"/>
      <c r="AE15" s="386"/>
      <c r="AF15" s="386"/>
      <c r="AG15" s="387"/>
      <c r="AH15" s="385">
        <v>8755</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6112585</v>
      </c>
      <c r="BO15" s="462"/>
      <c r="BP15" s="462"/>
      <c r="BQ15" s="462"/>
      <c r="BR15" s="462"/>
      <c r="BS15" s="462"/>
      <c r="BT15" s="462"/>
      <c r="BU15" s="463"/>
      <c r="BV15" s="461">
        <v>5963230</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29.3</v>
      </c>
      <c r="AD16" s="513"/>
      <c r="AE16" s="513"/>
      <c r="AF16" s="513"/>
      <c r="AG16" s="514"/>
      <c r="AH16" s="512">
        <v>31</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18287805</v>
      </c>
      <c r="BO16" s="433"/>
      <c r="BP16" s="433"/>
      <c r="BQ16" s="433"/>
      <c r="BR16" s="433"/>
      <c r="BS16" s="433"/>
      <c r="BT16" s="433"/>
      <c r="BU16" s="434"/>
      <c r="BV16" s="432">
        <v>18112949</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3">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15394</v>
      </c>
      <c r="AD17" s="386"/>
      <c r="AE17" s="386"/>
      <c r="AF17" s="386"/>
      <c r="AG17" s="387"/>
      <c r="AH17" s="385">
        <v>16218</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7652857</v>
      </c>
      <c r="BO17" s="433"/>
      <c r="BP17" s="433"/>
      <c r="BQ17" s="433"/>
      <c r="BR17" s="433"/>
      <c r="BS17" s="433"/>
      <c r="BT17" s="433"/>
      <c r="BU17" s="434"/>
      <c r="BV17" s="432">
        <v>7478771</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3">
      <c r="A18" s="175"/>
      <c r="B18" s="482" t="s">
        <v>147</v>
      </c>
      <c r="C18" s="483"/>
      <c r="D18" s="483"/>
      <c r="E18" s="484"/>
      <c r="F18" s="484"/>
      <c r="G18" s="484"/>
      <c r="H18" s="484"/>
      <c r="I18" s="484"/>
      <c r="J18" s="484"/>
      <c r="K18" s="484"/>
      <c r="L18" s="485">
        <v>590.39</v>
      </c>
      <c r="M18" s="485"/>
      <c r="N18" s="485"/>
      <c r="O18" s="485"/>
      <c r="P18" s="485"/>
      <c r="Q18" s="485"/>
      <c r="R18" s="486"/>
      <c r="S18" s="486"/>
      <c r="T18" s="486"/>
      <c r="U18" s="486"/>
      <c r="V18" s="487"/>
      <c r="W18" s="503"/>
      <c r="X18" s="504"/>
      <c r="Y18" s="504"/>
      <c r="Z18" s="504"/>
      <c r="AA18" s="504"/>
      <c r="AB18" s="528"/>
      <c r="AC18" s="402">
        <v>59.7</v>
      </c>
      <c r="AD18" s="403"/>
      <c r="AE18" s="403"/>
      <c r="AF18" s="403"/>
      <c r="AG18" s="488"/>
      <c r="AH18" s="402">
        <v>57.5</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19203732</v>
      </c>
      <c r="BO18" s="433"/>
      <c r="BP18" s="433"/>
      <c r="BQ18" s="433"/>
      <c r="BR18" s="433"/>
      <c r="BS18" s="433"/>
      <c r="BT18" s="433"/>
      <c r="BU18" s="434"/>
      <c r="BV18" s="432">
        <v>19261084</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3">
      <c r="A19" s="175"/>
      <c r="B19" s="482" t="s">
        <v>149</v>
      </c>
      <c r="C19" s="483"/>
      <c r="D19" s="483"/>
      <c r="E19" s="484"/>
      <c r="F19" s="484"/>
      <c r="G19" s="484"/>
      <c r="H19" s="484"/>
      <c r="I19" s="484"/>
      <c r="J19" s="484"/>
      <c r="K19" s="484"/>
      <c r="L19" s="492">
        <v>84</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25507897</v>
      </c>
      <c r="BO19" s="433"/>
      <c r="BP19" s="433"/>
      <c r="BQ19" s="433"/>
      <c r="BR19" s="433"/>
      <c r="BS19" s="433"/>
      <c r="BT19" s="433"/>
      <c r="BU19" s="434"/>
      <c r="BV19" s="432">
        <v>25011884</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3">
      <c r="A20" s="175"/>
      <c r="B20" s="482" t="s">
        <v>151</v>
      </c>
      <c r="C20" s="483"/>
      <c r="D20" s="483"/>
      <c r="E20" s="484"/>
      <c r="F20" s="484"/>
      <c r="G20" s="484"/>
      <c r="H20" s="484"/>
      <c r="I20" s="484"/>
      <c r="J20" s="484"/>
      <c r="K20" s="484"/>
      <c r="L20" s="492">
        <v>18012</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3">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42346022</v>
      </c>
      <c r="BO22" s="462"/>
      <c r="BP22" s="462"/>
      <c r="BQ22" s="462"/>
      <c r="BR22" s="462"/>
      <c r="BS22" s="462"/>
      <c r="BT22" s="462"/>
      <c r="BU22" s="463"/>
      <c r="BV22" s="461">
        <v>44852338</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29996300</v>
      </c>
      <c r="BO23" s="433"/>
      <c r="BP23" s="433"/>
      <c r="BQ23" s="433"/>
      <c r="BR23" s="433"/>
      <c r="BS23" s="433"/>
      <c r="BT23" s="433"/>
      <c r="BU23" s="434"/>
      <c r="BV23" s="432">
        <v>30696944</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3">
      <c r="A24" s="175"/>
      <c r="B24" s="411"/>
      <c r="C24" s="412"/>
      <c r="D24" s="413"/>
      <c r="E24" s="388" t="s">
        <v>161</v>
      </c>
      <c r="F24" s="389"/>
      <c r="G24" s="389"/>
      <c r="H24" s="389"/>
      <c r="I24" s="389"/>
      <c r="J24" s="389"/>
      <c r="K24" s="390"/>
      <c r="L24" s="385">
        <v>1</v>
      </c>
      <c r="M24" s="386"/>
      <c r="N24" s="386"/>
      <c r="O24" s="386"/>
      <c r="P24" s="387"/>
      <c r="Q24" s="385">
        <v>8332</v>
      </c>
      <c r="R24" s="386"/>
      <c r="S24" s="386"/>
      <c r="T24" s="386"/>
      <c r="U24" s="386"/>
      <c r="V24" s="387"/>
      <c r="W24" s="475"/>
      <c r="X24" s="412"/>
      <c r="Y24" s="413"/>
      <c r="Z24" s="388" t="s">
        <v>162</v>
      </c>
      <c r="AA24" s="389"/>
      <c r="AB24" s="389"/>
      <c r="AC24" s="389"/>
      <c r="AD24" s="389"/>
      <c r="AE24" s="389"/>
      <c r="AF24" s="389"/>
      <c r="AG24" s="390"/>
      <c r="AH24" s="385">
        <v>438</v>
      </c>
      <c r="AI24" s="386"/>
      <c r="AJ24" s="386"/>
      <c r="AK24" s="386"/>
      <c r="AL24" s="387"/>
      <c r="AM24" s="385">
        <v>1355172</v>
      </c>
      <c r="AN24" s="386"/>
      <c r="AO24" s="386"/>
      <c r="AP24" s="386"/>
      <c r="AQ24" s="386"/>
      <c r="AR24" s="387"/>
      <c r="AS24" s="385">
        <v>3094</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31952935</v>
      </c>
      <c r="BO24" s="433"/>
      <c r="BP24" s="433"/>
      <c r="BQ24" s="433"/>
      <c r="BR24" s="433"/>
      <c r="BS24" s="433"/>
      <c r="BT24" s="433"/>
      <c r="BU24" s="434"/>
      <c r="BV24" s="432">
        <v>33361339</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5">
      <c r="A25" s="175"/>
      <c r="B25" s="411"/>
      <c r="C25" s="412"/>
      <c r="D25" s="413"/>
      <c r="E25" s="388" t="s">
        <v>164</v>
      </c>
      <c r="F25" s="389"/>
      <c r="G25" s="389"/>
      <c r="H25" s="389"/>
      <c r="I25" s="389"/>
      <c r="J25" s="389"/>
      <c r="K25" s="390"/>
      <c r="L25" s="385">
        <v>1</v>
      </c>
      <c r="M25" s="386"/>
      <c r="N25" s="386"/>
      <c r="O25" s="386"/>
      <c r="P25" s="387"/>
      <c r="Q25" s="385">
        <v>6499</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1544702</v>
      </c>
      <c r="BO25" s="462"/>
      <c r="BP25" s="462"/>
      <c r="BQ25" s="462"/>
      <c r="BR25" s="462"/>
      <c r="BS25" s="462"/>
      <c r="BT25" s="462"/>
      <c r="BU25" s="463"/>
      <c r="BV25" s="461">
        <v>2265884</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5">
      <c r="A26" s="175"/>
      <c r="B26" s="411"/>
      <c r="C26" s="412"/>
      <c r="D26" s="413"/>
      <c r="E26" s="388" t="s">
        <v>167</v>
      </c>
      <c r="F26" s="389"/>
      <c r="G26" s="389"/>
      <c r="H26" s="389"/>
      <c r="I26" s="389"/>
      <c r="J26" s="389"/>
      <c r="K26" s="390"/>
      <c r="L26" s="385">
        <v>1</v>
      </c>
      <c r="M26" s="386"/>
      <c r="N26" s="386"/>
      <c r="O26" s="386"/>
      <c r="P26" s="387"/>
      <c r="Q26" s="385">
        <v>5927</v>
      </c>
      <c r="R26" s="386"/>
      <c r="S26" s="386"/>
      <c r="T26" s="386"/>
      <c r="U26" s="386"/>
      <c r="V26" s="387"/>
      <c r="W26" s="475"/>
      <c r="X26" s="412"/>
      <c r="Y26" s="413"/>
      <c r="Z26" s="388" t="s">
        <v>168</v>
      </c>
      <c r="AA26" s="443"/>
      <c r="AB26" s="443"/>
      <c r="AC26" s="443"/>
      <c r="AD26" s="443"/>
      <c r="AE26" s="443"/>
      <c r="AF26" s="443"/>
      <c r="AG26" s="444"/>
      <c r="AH26" s="385">
        <v>17</v>
      </c>
      <c r="AI26" s="386"/>
      <c r="AJ26" s="386"/>
      <c r="AK26" s="386"/>
      <c r="AL26" s="387"/>
      <c r="AM26" s="385">
        <v>48433</v>
      </c>
      <c r="AN26" s="386"/>
      <c r="AO26" s="386"/>
      <c r="AP26" s="386"/>
      <c r="AQ26" s="386"/>
      <c r="AR26" s="387"/>
      <c r="AS26" s="385">
        <v>2849</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3">
      <c r="A27" s="175"/>
      <c r="B27" s="411"/>
      <c r="C27" s="412"/>
      <c r="D27" s="413"/>
      <c r="E27" s="388" t="s">
        <v>170</v>
      </c>
      <c r="F27" s="389"/>
      <c r="G27" s="389"/>
      <c r="H27" s="389"/>
      <c r="I27" s="389"/>
      <c r="J27" s="389"/>
      <c r="K27" s="390"/>
      <c r="L27" s="385">
        <v>1</v>
      </c>
      <c r="M27" s="386"/>
      <c r="N27" s="386"/>
      <c r="O27" s="386"/>
      <c r="P27" s="387"/>
      <c r="Q27" s="385">
        <v>3920</v>
      </c>
      <c r="R27" s="386"/>
      <c r="S27" s="386"/>
      <c r="T27" s="386"/>
      <c r="U27" s="386"/>
      <c r="V27" s="387"/>
      <c r="W27" s="475"/>
      <c r="X27" s="412"/>
      <c r="Y27" s="413"/>
      <c r="Z27" s="388" t="s">
        <v>171</v>
      </c>
      <c r="AA27" s="389"/>
      <c r="AB27" s="389"/>
      <c r="AC27" s="389"/>
      <c r="AD27" s="389"/>
      <c r="AE27" s="389"/>
      <c r="AF27" s="389"/>
      <c r="AG27" s="390"/>
      <c r="AH27" s="385">
        <v>5</v>
      </c>
      <c r="AI27" s="386"/>
      <c r="AJ27" s="386"/>
      <c r="AK27" s="386"/>
      <c r="AL27" s="387"/>
      <c r="AM27" s="385">
        <v>21505</v>
      </c>
      <c r="AN27" s="386"/>
      <c r="AO27" s="386"/>
      <c r="AP27" s="386"/>
      <c r="AQ27" s="386"/>
      <c r="AR27" s="387"/>
      <c r="AS27" s="385">
        <v>4301</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280000</v>
      </c>
      <c r="BO27" s="467"/>
      <c r="BP27" s="467"/>
      <c r="BQ27" s="467"/>
      <c r="BR27" s="467"/>
      <c r="BS27" s="467"/>
      <c r="BT27" s="467"/>
      <c r="BU27" s="468"/>
      <c r="BV27" s="466">
        <v>280000</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5">
      <c r="A28" s="175"/>
      <c r="B28" s="411"/>
      <c r="C28" s="412"/>
      <c r="D28" s="413"/>
      <c r="E28" s="388" t="s">
        <v>173</v>
      </c>
      <c r="F28" s="389"/>
      <c r="G28" s="389"/>
      <c r="H28" s="389"/>
      <c r="I28" s="389"/>
      <c r="J28" s="389"/>
      <c r="K28" s="390"/>
      <c r="L28" s="385">
        <v>1</v>
      </c>
      <c r="M28" s="386"/>
      <c r="N28" s="386"/>
      <c r="O28" s="386"/>
      <c r="P28" s="387"/>
      <c r="Q28" s="385">
        <v>3160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2517238</v>
      </c>
      <c r="BO28" s="462"/>
      <c r="BP28" s="462"/>
      <c r="BQ28" s="462"/>
      <c r="BR28" s="462"/>
      <c r="BS28" s="462"/>
      <c r="BT28" s="462"/>
      <c r="BU28" s="463"/>
      <c r="BV28" s="461">
        <v>2260104</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5">
      <c r="A29" s="175"/>
      <c r="B29" s="411"/>
      <c r="C29" s="412"/>
      <c r="D29" s="413"/>
      <c r="E29" s="388" t="s">
        <v>176</v>
      </c>
      <c r="F29" s="389"/>
      <c r="G29" s="389"/>
      <c r="H29" s="389"/>
      <c r="I29" s="389"/>
      <c r="J29" s="389"/>
      <c r="K29" s="390"/>
      <c r="L29" s="385">
        <v>22</v>
      </c>
      <c r="M29" s="386"/>
      <c r="N29" s="386"/>
      <c r="O29" s="386"/>
      <c r="P29" s="387"/>
      <c r="Q29" s="385">
        <v>3000</v>
      </c>
      <c r="R29" s="386"/>
      <c r="S29" s="386"/>
      <c r="T29" s="386"/>
      <c r="U29" s="386"/>
      <c r="V29" s="387"/>
      <c r="W29" s="476"/>
      <c r="X29" s="477"/>
      <c r="Y29" s="478"/>
      <c r="Z29" s="388" t="s">
        <v>177</v>
      </c>
      <c r="AA29" s="389"/>
      <c r="AB29" s="389"/>
      <c r="AC29" s="389"/>
      <c r="AD29" s="389"/>
      <c r="AE29" s="389"/>
      <c r="AF29" s="389"/>
      <c r="AG29" s="390"/>
      <c r="AH29" s="385">
        <v>443</v>
      </c>
      <c r="AI29" s="386"/>
      <c r="AJ29" s="386"/>
      <c r="AK29" s="386"/>
      <c r="AL29" s="387"/>
      <c r="AM29" s="385">
        <v>1376677</v>
      </c>
      <c r="AN29" s="386"/>
      <c r="AO29" s="386"/>
      <c r="AP29" s="386"/>
      <c r="AQ29" s="386"/>
      <c r="AR29" s="387"/>
      <c r="AS29" s="385">
        <v>3108</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300251</v>
      </c>
      <c r="BO29" s="433"/>
      <c r="BP29" s="433"/>
      <c r="BQ29" s="433"/>
      <c r="BR29" s="433"/>
      <c r="BS29" s="433"/>
      <c r="BT29" s="433"/>
      <c r="BU29" s="434"/>
      <c r="BV29" s="432">
        <v>300188</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3">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96.1</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5113147</v>
      </c>
      <c r="BO30" s="467"/>
      <c r="BP30" s="467"/>
      <c r="BQ30" s="467"/>
      <c r="BR30" s="467"/>
      <c r="BS30" s="467"/>
      <c r="BT30" s="467"/>
      <c r="BU30" s="468"/>
      <c r="BV30" s="466">
        <v>5106274</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5">
      <c r="A31" s="175"/>
      <c r="B31" s="197"/>
      <c r="DI31" s="198"/>
    </row>
    <row r="32" spans="1:113" ht="13.5" customHeight="1" x14ac:dyDescent="0.25">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5">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2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国民健康保険特別会計（事業勘定）</v>
      </c>
      <c r="X34" s="381"/>
      <c r="Y34" s="381"/>
      <c r="Z34" s="381"/>
      <c r="AA34" s="381"/>
      <c r="AB34" s="381"/>
      <c r="AC34" s="381"/>
      <c r="AD34" s="381"/>
      <c r="AE34" s="381"/>
      <c r="AF34" s="381"/>
      <c r="AG34" s="381"/>
      <c r="AH34" s="381"/>
      <c r="AI34" s="381"/>
      <c r="AJ34" s="381"/>
      <c r="AK34" s="381"/>
      <c r="AL34" s="175"/>
      <c r="AM34" s="380">
        <f>IF(AO34="","",MAX(C34:D43,U34:V43)+1)</f>
        <v>7</v>
      </c>
      <c r="AN34" s="380"/>
      <c r="AO34" s="381" t="str">
        <f>IF('各会計、関係団体の財政状況及び健全化判断比率'!B33="","",'各会計、関係団体の財政状況及び健全化判断比率'!B33)</f>
        <v>水道事業会計</v>
      </c>
      <c r="AP34" s="381"/>
      <c r="AQ34" s="381"/>
      <c r="AR34" s="381"/>
      <c r="AS34" s="381"/>
      <c r="AT34" s="381"/>
      <c r="AU34" s="381"/>
      <c r="AV34" s="381"/>
      <c r="AW34" s="381"/>
      <c r="AX34" s="381"/>
      <c r="AY34" s="381"/>
      <c r="AZ34" s="381"/>
      <c r="BA34" s="381"/>
      <c r="BB34" s="381"/>
      <c r="BC34" s="381"/>
      <c r="BD34" s="175"/>
      <c r="BE34" s="380">
        <f>IF(BG34="","",MAX(C34:D43,U34:V43,AM34:AN43)+1)</f>
        <v>10</v>
      </c>
      <c r="BF34" s="380"/>
      <c r="BG34" s="381" t="str">
        <f>IF('各会計、関係団体の財政状況及び健全化判断比率'!B36="","",'各会計、関係団体の財政状況及び健全化判断比率'!B36)</f>
        <v>松之山温泉配湯事業特別会計</v>
      </c>
      <c r="BH34" s="381"/>
      <c r="BI34" s="381"/>
      <c r="BJ34" s="381"/>
      <c r="BK34" s="381"/>
      <c r="BL34" s="381"/>
      <c r="BM34" s="381"/>
      <c r="BN34" s="381"/>
      <c r="BO34" s="381"/>
      <c r="BP34" s="381"/>
      <c r="BQ34" s="381"/>
      <c r="BR34" s="381"/>
      <c r="BS34" s="381"/>
      <c r="BT34" s="381"/>
      <c r="BU34" s="381"/>
      <c r="BV34" s="175"/>
      <c r="BW34" s="380">
        <f>IF(BY34="","",MAX(C34:D43,U34:V43,AM34:AN43,BE34:BF43)+1)</f>
        <v>11</v>
      </c>
      <c r="BX34" s="380"/>
      <c r="BY34" s="381" t="str">
        <f>IF('各会計、関係団体の財政状況及び健全化判断比率'!B68="","",'各会計、関係団体の財政状況及び健全化判断比率'!B68)</f>
        <v>津南地域衛生施設組合</v>
      </c>
      <c r="BZ34" s="381"/>
      <c r="CA34" s="381"/>
      <c r="CB34" s="381"/>
      <c r="CC34" s="381"/>
      <c r="CD34" s="381"/>
      <c r="CE34" s="381"/>
      <c r="CF34" s="381"/>
      <c r="CG34" s="381"/>
      <c r="CH34" s="381"/>
      <c r="CI34" s="381"/>
      <c r="CJ34" s="381"/>
      <c r="CK34" s="381"/>
      <c r="CL34" s="381"/>
      <c r="CM34" s="381"/>
      <c r="CN34" s="175"/>
      <c r="CO34" s="380">
        <f>IF(CQ34="","",MAX(C34:D43,U34:V43,AM34:AN43,BE34:BF43,BW34:BX43)+1)</f>
        <v>21</v>
      </c>
      <c r="CP34" s="380"/>
      <c r="CQ34" s="381" t="str">
        <f>IF('各会計、関係団体の財政状況及び健全化判断比率'!BS7="","",'各会計、関係団体の財政状況及び健全化判断比率'!BS7)</f>
        <v>当間高原開発</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5">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国民健康保険特別会計（直診勘定）</v>
      </c>
      <c r="X35" s="381"/>
      <c r="Y35" s="381"/>
      <c r="Z35" s="381"/>
      <c r="AA35" s="381"/>
      <c r="AB35" s="381"/>
      <c r="AC35" s="381"/>
      <c r="AD35" s="381"/>
      <c r="AE35" s="381"/>
      <c r="AF35" s="381"/>
      <c r="AG35" s="381"/>
      <c r="AH35" s="381"/>
      <c r="AI35" s="381"/>
      <c r="AJ35" s="381"/>
      <c r="AK35" s="381"/>
      <c r="AL35" s="175"/>
      <c r="AM35" s="380">
        <f t="shared" ref="AM35:AM43" si="0">IF(AO35="","",AM34+1)</f>
        <v>8</v>
      </c>
      <c r="AN35" s="380"/>
      <c r="AO35" s="381" t="str">
        <f>IF('各会計、関係団体の財政状況及び健全化判断比率'!B34="","",'各会計、関係団体の財政状況及び健全化判断比率'!B34)</f>
        <v>簡易水道事業会計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12</v>
      </c>
      <c r="BX35" s="380"/>
      <c r="BY35" s="381" t="str">
        <f>IF('各会計、関係団体の財政状況及び健全化判断比率'!B69="","",'各会計、関係団体の財政状況及び健全化判断比率'!B69)</f>
        <v>魚沼地区障害福祉組合</v>
      </c>
      <c r="BZ35" s="381"/>
      <c r="CA35" s="381"/>
      <c r="CB35" s="381"/>
      <c r="CC35" s="381"/>
      <c r="CD35" s="381"/>
      <c r="CE35" s="381"/>
      <c r="CF35" s="381"/>
      <c r="CG35" s="381"/>
      <c r="CH35" s="381"/>
      <c r="CI35" s="381"/>
      <c r="CJ35" s="381"/>
      <c r="CK35" s="381"/>
      <c r="CL35" s="381"/>
      <c r="CM35" s="381"/>
      <c r="CN35" s="175"/>
      <c r="CO35" s="380">
        <f t="shared" ref="CO35:CO43" si="3">IF(CQ35="","",CO34+1)</f>
        <v>22</v>
      </c>
      <c r="CP35" s="380"/>
      <c r="CQ35" s="381" t="str">
        <f>IF('各会計、関係団体の財政状況及び健全化判断比率'!BS8="","",'各会計、関係団体の財政状況及び健全化判断比率'!BS8)</f>
        <v>オスポック</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5">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介護保険特別会計</v>
      </c>
      <c r="X36" s="381"/>
      <c r="Y36" s="381"/>
      <c r="Z36" s="381"/>
      <c r="AA36" s="381"/>
      <c r="AB36" s="381"/>
      <c r="AC36" s="381"/>
      <c r="AD36" s="381"/>
      <c r="AE36" s="381"/>
      <c r="AF36" s="381"/>
      <c r="AG36" s="381"/>
      <c r="AH36" s="381"/>
      <c r="AI36" s="381"/>
      <c r="AJ36" s="381"/>
      <c r="AK36" s="381"/>
      <c r="AL36" s="175"/>
      <c r="AM36" s="380">
        <f t="shared" si="0"/>
        <v>9</v>
      </c>
      <c r="AN36" s="380"/>
      <c r="AO36" s="381" t="str">
        <f>IF('各会計、関係団体の財政状況及び健全化判断比率'!B35="","",'各会計、関係団体の財政状況及び健全化判断比率'!B35)</f>
        <v>下水道事業会計</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13</v>
      </c>
      <c r="BX36" s="380"/>
      <c r="BY36" s="381" t="str">
        <f>IF('各会計、関係団体の財政状況及び健全化判断比率'!B70="","",'各会計、関係団体の財政状況及び健全化判断比率'!B70)</f>
        <v>十日町地域広域事務組合
　【一般会計】</v>
      </c>
      <c r="BZ36" s="381"/>
      <c r="CA36" s="381"/>
      <c r="CB36" s="381"/>
      <c r="CC36" s="381"/>
      <c r="CD36" s="381"/>
      <c r="CE36" s="381"/>
      <c r="CF36" s="381"/>
      <c r="CG36" s="381"/>
      <c r="CH36" s="381"/>
      <c r="CI36" s="381"/>
      <c r="CJ36" s="381"/>
      <c r="CK36" s="381"/>
      <c r="CL36" s="381"/>
      <c r="CM36" s="381"/>
      <c r="CN36" s="175"/>
      <c r="CO36" s="380">
        <f t="shared" si="3"/>
        <v>23</v>
      </c>
      <c r="CP36" s="380"/>
      <c r="CQ36" s="381" t="str">
        <f>IF('各会計、関係団体の財政状況及び健全化判断比率'!BS9="","",'各会計、関係団体の財政状況及び健全化判断比率'!BS9)</f>
        <v>まちづくり川西</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5">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5</v>
      </c>
      <c r="V37" s="380"/>
      <c r="W37" s="381" t="str">
        <f>IF('各会計、関係団体の財政状況及び健全化判断比率'!B31="","",'各会計、関係団体の財政状況及び健全化判断比率'!B31)</f>
        <v>後期高齢者医療特別会計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14</v>
      </c>
      <c r="BX37" s="380"/>
      <c r="BY37" s="381" t="str">
        <f>IF('各会計、関係団体の財政状況及び健全化判断比率'!B71="","",'各会計、関係団体の財政状況及び健全化判断比率'!B71)</f>
        <v>十日町地域広域事務組合
　【家畜指導診療所特別会計】</v>
      </c>
      <c r="BZ37" s="381"/>
      <c r="CA37" s="381"/>
      <c r="CB37" s="381"/>
      <c r="CC37" s="381"/>
      <c r="CD37" s="381"/>
      <c r="CE37" s="381"/>
      <c r="CF37" s="381"/>
      <c r="CG37" s="381"/>
      <c r="CH37" s="381"/>
      <c r="CI37" s="381"/>
      <c r="CJ37" s="381"/>
      <c r="CK37" s="381"/>
      <c r="CL37" s="381"/>
      <c r="CM37" s="381"/>
      <c r="CN37" s="175"/>
      <c r="CO37" s="380">
        <f t="shared" si="3"/>
        <v>24</v>
      </c>
      <c r="CP37" s="380"/>
      <c r="CQ37" s="381" t="str">
        <f>IF('各会計、関係団体の財政状況及び健全化判断比率'!BS10="","",'各会計、関係団体の財政状況及び健全化判断比率'!BS10)</f>
        <v>中里地域開発</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f t="shared" si="4"/>
        <v>6</v>
      </c>
      <c r="V38" s="380"/>
      <c r="W38" s="381" t="str">
        <f>IF('各会計、関係団体の財政状況及び健全化判断比率'!B32="","",'各会計、関係団体の財政状況及び健全化判断比率'!B32)</f>
        <v>訪問看護事業特別会計</v>
      </c>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15</v>
      </c>
      <c r="BX38" s="380"/>
      <c r="BY38" s="381" t="str">
        <f>IF('各会計、関係団体の財政状況及び健全化判断比率'!B72="","",'各会計、関係団体の財政状況及び健全化判断比率'!B72)</f>
        <v>新潟県市町村総合事務組合
　【一般会計】</v>
      </c>
      <c r="BZ38" s="381"/>
      <c r="CA38" s="381"/>
      <c r="CB38" s="381"/>
      <c r="CC38" s="381"/>
      <c r="CD38" s="381"/>
      <c r="CE38" s="381"/>
      <c r="CF38" s="381"/>
      <c r="CG38" s="381"/>
      <c r="CH38" s="381"/>
      <c r="CI38" s="381"/>
      <c r="CJ38" s="381"/>
      <c r="CK38" s="381"/>
      <c r="CL38" s="381"/>
      <c r="CM38" s="381"/>
      <c r="CN38" s="175"/>
      <c r="CO38" s="380">
        <f t="shared" si="3"/>
        <v>25</v>
      </c>
      <c r="CP38" s="380"/>
      <c r="CQ38" s="381" t="str">
        <f>IF('各会計、関係団体の財政状況及び健全化判断比率'!BS11="","",'各会計、関係団体の財政状況及び健全化判断比率'!BS11)</f>
        <v>なかさと</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16</v>
      </c>
      <c r="BX39" s="380"/>
      <c r="BY39" s="381" t="str">
        <f>IF('各会計、関係団体の財政状況及び健全化判断比率'!B73="","",'各会計、関係団体の財政状況及び健全化判断比率'!B73)</f>
        <v>新潟県市町村総合事務組合
　【職員退職手当支給事業特別会計】</v>
      </c>
      <c r="BZ39" s="381"/>
      <c r="CA39" s="381"/>
      <c r="CB39" s="381"/>
      <c r="CC39" s="381"/>
      <c r="CD39" s="381"/>
      <c r="CE39" s="381"/>
      <c r="CF39" s="381"/>
      <c r="CG39" s="381"/>
      <c r="CH39" s="381"/>
      <c r="CI39" s="381"/>
      <c r="CJ39" s="381"/>
      <c r="CK39" s="381"/>
      <c r="CL39" s="381"/>
      <c r="CM39" s="381"/>
      <c r="CN39" s="175"/>
      <c r="CO39" s="380">
        <f t="shared" si="3"/>
        <v>26</v>
      </c>
      <c r="CP39" s="380"/>
      <c r="CQ39" s="381" t="str">
        <f>IF('各会計、関係団体の財政状況及び健全化判断比率'!BS12="","",'各会計、関係団体の財政状況及び健全化判断比率'!BS12)</f>
        <v>松代総合開発</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17</v>
      </c>
      <c r="BX40" s="380"/>
      <c r="BY40" s="381" t="str">
        <f>IF('各会計、関係団体の財政状況及び健全化判断比率'!B74="","",'各会計、関係団体の財政状況及び健全化判断比率'!B74)</f>
        <v>新潟県市町村総合事務組合
　【消防団員等公務災害補償事業特別会計】</v>
      </c>
      <c r="BZ40" s="381"/>
      <c r="CA40" s="381"/>
      <c r="CB40" s="381"/>
      <c r="CC40" s="381"/>
      <c r="CD40" s="381"/>
      <c r="CE40" s="381"/>
      <c r="CF40" s="381"/>
      <c r="CG40" s="381"/>
      <c r="CH40" s="381"/>
      <c r="CI40" s="381"/>
      <c r="CJ40" s="381"/>
      <c r="CK40" s="381"/>
      <c r="CL40" s="381"/>
      <c r="CM40" s="381"/>
      <c r="CN40" s="175"/>
      <c r="CO40" s="380">
        <f t="shared" si="3"/>
        <v>27</v>
      </c>
      <c r="CP40" s="380"/>
      <c r="CQ40" s="381" t="str">
        <f>IF('各会計、関係団体の財政状況及び健全化判断比率'!BS13="","",'各会計、関係団体の財政状況及び健全化判断比率'!BS13)</f>
        <v>松之山農業担い手公社</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18</v>
      </c>
      <c r="BX41" s="380"/>
      <c r="BY41" s="381" t="str">
        <f>IF('各会計、関係団体の財政状況及び健全化判断比率'!B75="","",'各会計、関係団体の財政状況及び健全化判断比率'!B75)</f>
        <v>新潟県市町村総合事務組合
　【消防賞じゅつ金支給事業特別会計】</v>
      </c>
      <c r="BZ41" s="381"/>
      <c r="CA41" s="381"/>
      <c r="CB41" s="381"/>
      <c r="CC41" s="381"/>
      <c r="CD41" s="381"/>
      <c r="CE41" s="381"/>
      <c r="CF41" s="381"/>
      <c r="CG41" s="381"/>
      <c r="CH41" s="381"/>
      <c r="CI41" s="381"/>
      <c r="CJ41" s="381"/>
      <c r="CK41" s="381"/>
      <c r="CL41" s="381"/>
      <c r="CM41" s="381"/>
      <c r="CN41" s="175"/>
      <c r="CO41" s="380">
        <f t="shared" si="3"/>
        <v>28</v>
      </c>
      <c r="CP41" s="380"/>
      <c r="CQ41" s="381" t="str">
        <f>IF('各会計、関係団体の財政状況及び健全化判断比率'!BS14="","",'各会計、関係団体の財政状況及び健全化判断比率'!BS14)</f>
        <v>湯米心まつのやま</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19</v>
      </c>
      <c r="BX42" s="380"/>
      <c r="BY42" s="381" t="str">
        <f>IF('各会計、関係団体の財政状況及び健全化判断比率'!B76="","",'各会計、関係団体の財政状況及び健全化判断比率'!B76)</f>
        <v>新潟県市町村総合事務組合
　【非常勤職員公務災害補償等特別会計】</v>
      </c>
      <c r="BZ42" s="381"/>
      <c r="CA42" s="381"/>
      <c r="CB42" s="381"/>
      <c r="CC42" s="381"/>
      <c r="CD42" s="381"/>
      <c r="CE42" s="381"/>
      <c r="CF42" s="381"/>
      <c r="CG42" s="381"/>
      <c r="CH42" s="381"/>
      <c r="CI42" s="381"/>
      <c r="CJ42" s="381"/>
      <c r="CK42" s="381"/>
      <c r="CL42" s="381"/>
      <c r="CM42" s="381"/>
      <c r="CN42" s="175"/>
      <c r="CO42" s="380">
        <f t="shared" si="3"/>
        <v>29</v>
      </c>
      <c r="CP42" s="380"/>
      <c r="CQ42" s="381" t="str">
        <f>IF('各会計、関係団体の財政状況及び健全化判断比率'!BS15="","",'各会計、関係団体の財政状況及び健全化判断比率'!BS15)</f>
        <v>十日町地域地場産業振興センター</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20</v>
      </c>
      <c r="BX43" s="380"/>
      <c r="BY43" s="381" t="str">
        <f>IF('各会計、関係団体の財政状況及び健全化判断比率'!B77="","",'各会計、関係団体の財政状況及び健全化判断比率'!B77)</f>
        <v>新潟県市町村総合事務組合
　【交通災害共済事業特別会計】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3">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5"/>
    <row r="46" spans="1:113" x14ac:dyDescent="0.25">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5">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5">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5">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5">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5">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5">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5">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5"/>
    <row r="55" spans="5:113" x14ac:dyDescent="0.25"/>
    <row r="56" spans="5:113" x14ac:dyDescent="0.25"/>
  </sheetData>
  <sheetProtection algorithmName="SHA-512" hashValue="atlkFLQcAuFBbqPpfj5U7HOQjPJUM3ilbiIFRw30OByTXbAEYNLDdedRQco5M/3bwCPHgb6aEVUr+plFFWzfDA==" saltValue="Zx1t4kO3CdGFN4L4/5IC6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5">
      <c r="A34" s="22"/>
      <c r="B34" s="31"/>
      <c r="C34" s="1162" t="s">
        <v>536</v>
      </c>
      <c r="D34" s="1162"/>
      <c r="E34" s="1163"/>
      <c r="F34" s="32">
        <v>7.73</v>
      </c>
      <c r="G34" s="33">
        <v>7.43</v>
      </c>
      <c r="H34" s="33">
        <v>6.36</v>
      </c>
      <c r="I34" s="33">
        <v>8.84</v>
      </c>
      <c r="J34" s="34">
        <v>9.1300000000000008</v>
      </c>
      <c r="K34" s="22"/>
      <c r="L34" s="22"/>
      <c r="M34" s="22"/>
      <c r="N34" s="22"/>
      <c r="O34" s="22"/>
      <c r="P34" s="22"/>
    </row>
    <row r="35" spans="1:16" ht="39" customHeight="1" x14ac:dyDescent="0.25">
      <c r="A35" s="22"/>
      <c r="B35" s="35"/>
      <c r="C35" s="1158" t="s">
        <v>537</v>
      </c>
      <c r="D35" s="1158"/>
      <c r="E35" s="1159"/>
      <c r="F35" s="36">
        <v>4.66</v>
      </c>
      <c r="G35" s="37">
        <v>5.05</v>
      </c>
      <c r="H35" s="37">
        <v>5.18</v>
      </c>
      <c r="I35" s="37">
        <v>5.73</v>
      </c>
      <c r="J35" s="38">
        <v>6.17</v>
      </c>
      <c r="K35" s="22"/>
      <c r="L35" s="22"/>
      <c r="M35" s="22"/>
      <c r="N35" s="22"/>
      <c r="O35" s="22"/>
      <c r="P35" s="22"/>
    </row>
    <row r="36" spans="1:16" ht="39" customHeight="1" x14ac:dyDescent="0.25">
      <c r="A36" s="22"/>
      <c r="B36" s="35"/>
      <c r="C36" s="1158" t="s">
        <v>538</v>
      </c>
      <c r="D36" s="1158"/>
      <c r="E36" s="1159"/>
      <c r="F36" s="36" t="s">
        <v>491</v>
      </c>
      <c r="G36" s="37">
        <v>0.81</v>
      </c>
      <c r="H36" s="37">
        <v>2.9</v>
      </c>
      <c r="I36" s="37">
        <v>3.91</v>
      </c>
      <c r="J36" s="38">
        <v>4.8099999999999996</v>
      </c>
      <c r="K36" s="22"/>
      <c r="L36" s="22"/>
      <c r="M36" s="22"/>
      <c r="N36" s="22"/>
      <c r="O36" s="22"/>
      <c r="P36" s="22"/>
    </row>
    <row r="37" spans="1:16" ht="39" customHeight="1" x14ac:dyDescent="0.25">
      <c r="A37" s="22"/>
      <c r="B37" s="35"/>
      <c r="C37" s="1158" t="s">
        <v>539</v>
      </c>
      <c r="D37" s="1158"/>
      <c r="E37" s="1159"/>
      <c r="F37" s="36" t="s">
        <v>491</v>
      </c>
      <c r="G37" s="37">
        <v>2.81</v>
      </c>
      <c r="H37" s="37">
        <v>2.93</v>
      </c>
      <c r="I37" s="37">
        <v>2.98</v>
      </c>
      <c r="J37" s="38">
        <v>2.92</v>
      </c>
      <c r="K37" s="22"/>
      <c r="L37" s="22"/>
      <c r="M37" s="22"/>
      <c r="N37" s="22"/>
      <c r="O37" s="22"/>
      <c r="P37" s="22"/>
    </row>
    <row r="38" spans="1:16" ht="39" customHeight="1" x14ac:dyDescent="0.25">
      <c r="A38" s="22"/>
      <c r="B38" s="35"/>
      <c r="C38" s="1158" t="s">
        <v>540</v>
      </c>
      <c r="D38" s="1158"/>
      <c r="E38" s="1159"/>
      <c r="F38" s="36">
        <v>1.2</v>
      </c>
      <c r="G38" s="37">
        <v>1.2</v>
      </c>
      <c r="H38" s="37">
        <v>1.5</v>
      </c>
      <c r="I38" s="37">
        <v>1.59</v>
      </c>
      <c r="J38" s="38">
        <v>1.33</v>
      </c>
      <c r="K38" s="22"/>
      <c r="L38" s="22"/>
      <c r="M38" s="22"/>
      <c r="N38" s="22"/>
      <c r="O38" s="22"/>
      <c r="P38" s="22"/>
    </row>
    <row r="39" spans="1:16" ht="39" customHeight="1" x14ac:dyDescent="0.25">
      <c r="A39" s="22"/>
      <c r="B39" s="35"/>
      <c r="C39" s="1158" t="s">
        <v>541</v>
      </c>
      <c r="D39" s="1158"/>
      <c r="E39" s="1159"/>
      <c r="F39" s="36">
        <v>0.85</v>
      </c>
      <c r="G39" s="37">
        <v>0.84</v>
      </c>
      <c r="H39" s="37">
        <v>0.83</v>
      </c>
      <c r="I39" s="37">
        <v>0.81</v>
      </c>
      <c r="J39" s="38">
        <v>1.06</v>
      </c>
      <c r="K39" s="22"/>
      <c r="L39" s="22"/>
      <c r="M39" s="22"/>
      <c r="N39" s="22"/>
      <c r="O39" s="22"/>
      <c r="P39" s="22"/>
    </row>
    <row r="40" spans="1:16" ht="39" customHeight="1" x14ac:dyDescent="0.25">
      <c r="A40" s="22"/>
      <c r="B40" s="35"/>
      <c r="C40" s="1158" t="s">
        <v>542</v>
      </c>
      <c r="D40" s="1158"/>
      <c r="E40" s="1159"/>
      <c r="F40" s="36">
        <v>0.06</v>
      </c>
      <c r="G40" s="37">
        <v>0.09</v>
      </c>
      <c r="H40" s="37">
        <v>0.17</v>
      </c>
      <c r="I40" s="37">
        <v>0.26</v>
      </c>
      <c r="J40" s="38">
        <v>0.32</v>
      </c>
      <c r="K40" s="22"/>
      <c r="L40" s="22"/>
      <c r="M40" s="22"/>
      <c r="N40" s="22"/>
      <c r="O40" s="22"/>
      <c r="P40" s="22"/>
    </row>
    <row r="41" spans="1:16" ht="39" customHeight="1" x14ac:dyDescent="0.25">
      <c r="A41" s="22"/>
      <c r="B41" s="35"/>
      <c r="C41" s="1158" t="s">
        <v>543</v>
      </c>
      <c r="D41" s="1158"/>
      <c r="E41" s="1159"/>
      <c r="F41" s="36">
        <v>0.15</v>
      </c>
      <c r="G41" s="37">
        <v>0.19</v>
      </c>
      <c r="H41" s="37">
        <v>0.23</v>
      </c>
      <c r="I41" s="37">
        <v>0.06</v>
      </c>
      <c r="J41" s="38">
        <v>0.09</v>
      </c>
      <c r="K41" s="22"/>
      <c r="L41" s="22"/>
      <c r="M41" s="22"/>
      <c r="N41" s="22"/>
      <c r="O41" s="22"/>
      <c r="P41" s="22"/>
    </row>
    <row r="42" spans="1:16" ht="39" customHeight="1" x14ac:dyDescent="0.25">
      <c r="A42" s="22"/>
      <c r="B42" s="39"/>
      <c r="C42" s="1158" t="s">
        <v>544</v>
      </c>
      <c r="D42" s="1158"/>
      <c r="E42" s="1159"/>
      <c r="F42" s="36" t="s">
        <v>491</v>
      </c>
      <c r="G42" s="37" t="s">
        <v>491</v>
      </c>
      <c r="H42" s="37" t="s">
        <v>491</v>
      </c>
      <c r="I42" s="37" t="s">
        <v>491</v>
      </c>
      <c r="J42" s="38" t="s">
        <v>491</v>
      </c>
      <c r="K42" s="22"/>
      <c r="L42" s="22"/>
      <c r="M42" s="22"/>
      <c r="N42" s="22"/>
      <c r="O42" s="22"/>
      <c r="P42" s="22"/>
    </row>
    <row r="43" spans="1:16" ht="39" customHeight="1" thickBot="1" x14ac:dyDescent="0.3">
      <c r="A43" s="22"/>
      <c r="B43" s="40"/>
      <c r="C43" s="1160" t="s">
        <v>545</v>
      </c>
      <c r="D43" s="1160"/>
      <c r="E43" s="1161"/>
      <c r="F43" s="41">
        <v>3.05</v>
      </c>
      <c r="G43" s="42">
        <v>0.05</v>
      </c>
      <c r="H43" s="42">
        <v>0.01</v>
      </c>
      <c r="I43" s="42">
        <v>0.03</v>
      </c>
      <c r="J43" s="43">
        <v>7.0000000000000007E-2</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Bqap6BxWyfYZqwEUugL+cHEwowUeqwOT9LMF4QysciLg/ytCiDxrADjhr0hExHOLtsSzZO1+7vKB5eIBz1hRIw==" saltValue="/ZvNzg+KtLt5B/l0NEih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5"/>
  <cols>
    <col min="1" max="1" width="6.59765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25">
      <c r="A45" s="46"/>
      <c r="B45" s="1187" t="s">
        <v>9</v>
      </c>
      <c r="C45" s="1188"/>
      <c r="D45" s="56"/>
      <c r="E45" s="1193" t="s">
        <v>10</v>
      </c>
      <c r="F45" s="1193"/>
      <c r="G45" s="1193"/>
      <c r="H45" s="1193"/>
      <c r="I45" s="1193"/>
      <c r="J45" s="1194"/>
      <c r="K45" s="57">
        <v>4619</v>
      </c>
      <c r="L45" s="58">
        <v>4711</v>
      </c>
      <c r="M45" s="58">
        <v>5065</v>
      </c>
      <c r="N45" s="58">
        <v>5277</v>
      </c>
      <c r="O45" s="59">
        <v>5270</v>
      </c>
      <c r="P45" s="46"/>
      <c r="Q45" s="46"/>
      <c r="R45" s="46"/>
      <c r="S45" s="46"/>
      <c r="T45" s="46"/>
      <c r="U45" s="46"/>
    </row>
    <row r="46" spans="1:21" ht="30.75" customHeight="1" x14ac:dyDescent="0.25">
      <c r="A46" s="46"/>
      <c r="B46" s="1189"/>
      <c r="C46" s="1190"/>
      <c r="D46" s="60"/>
      <c r="E46" s="1166" t="s">
        <v>11</v>
      </c>
      <c r="F46" s="1166"/>
      <c r="G46" s="1166"/>
      <c r="H46" s="1166"/>
      <c r="I46" s="1166"/>
      <c r="J46" s="1167"/>
      <c r="K46" s="61" t="s">
        <v>491</v>
      </c>
      <c r="L46" s="62" t="s">
        <v>491</v>
      </c>
      <c r="M46" s="62" t="s">
        <v>491</v>
      </c>
      <c r="N46" s="62" t="s">
        <v>491</v>
      </c>
      <c r="O46" s="63" t="s">
        <v>491</v>
      </c>
      <c r="P46" s="46"/>
      <c r="Q46" s="46"/>
      <c r="R46" s="46"/>
      <c r="S46" s="46"/>
      <c r="T46" s="46"/>
      <c r="U46" s="46"/>
    </row>
    <row r="47" spans="1:21" ht="30.75" customHeight="1" x14ac:dyDescent="0.25">
      <c r="A47" s="46"/>
      <c r="B47" s="1189"/>
      <c r="C47" s="1190"/>
      <c r="D47" s="60"/>
      <c r="E47" s="1166" t="s">
        <v>12</v>
      </c>
      <c r="F47" s="1166"/>
      <c r="G47" s="1166"/>
      <c r="H47" s="1166"/>
      <c r="I47" s="1166"/>
      <c r="J47" s="1167"/>
      <c r="K47" s="61">
        <v>3</v>
      </c>
      <c r="L47" s="62">
        <v>3</v>
      </c>
      <c r="M47" s="62">
        <v>3</v>
      </c>
      <c r="N47" s="62">
        <v>3</v>
      </c>
      <c r="O47" s="63">
        <v>3</v>
      </c>
      <c r="P47" s="46"/>
      <c r="Q47" s="46"/>
      <c r="R47" s="46"/>
      <c r="S47" s="46"/>
      <c r="T47" s="46"/>
      <c r="U47" s="46"/>
    </row>
    <row r="48" spans="1:21" ht="30.75" customHeight="1" x14ac:dyDescent="0.25">
      <c r="A48" s="46"/>
      <c r="B48" s="1189"/>
      <c r="C48" s="1190"/>
      <c r="D48" s="60"/>
      <c r="E48" s="1166" t="s">
        <v>13</v>
      </c>
      <c r="F48" s="1166"/>
      <c r="G48" s="1166"/>
      <c r="H48" s="1166"/>
      <c r="I48" s="1166"/>
      <c r="J48" s="1167"/>
      <c r="K48" s="61">
        <v>1427</v>
      </c>
      <c r="L48" s="62">
        <v>1074</v>
      </c>
      <c r="M48" s="62">
        <v>1279</v>
      </c>
      <c r="N48" s="62">
        <v>1143</v>
      </c>
      <c r="O48" s="63">
        <v>1205</v>
      </c>
      <c r="P48" s="46"/>
      <c r="Q48" s="46"/>
      <c r="R48" s="46"/>
      <c r="S48" s="46"/>
      <c r="T48" s="46"/>
      <c r="U48" s="46"/>
    </row>
    <row r="49" spans="1:21" ht="30.75" customHeight="1" x14ac:dyDescent="0.25">
      <c r="A49" s="46"/>
      <c r="B49" s="1189"/>
      <c r="C49" s="1190"/>
      <c r="D49" s="60"/>
      <c r="E49" s="1166" t="s">
        <v>14</v>
      </c>
      <c r="F49" s="1166"/>
      <c r="G49" s="1166"/>
      <c r="H49" s="1166"/>
      <c r="I49" s="1166"/>
      <c r="J49" s="1167"/>
      <c r="K49" s="61">
        <v>396</v>
      </c>
      <c r="L49" s="62">
        <v>399</v>
      </c>
      <c r="M49" s="62">
        <v>381</v>
      </c>
      <c r="N49" s="62">
        <v>317</v>
      </c>
      <c r="O49" s="63">
        <v>239</v>
      </c>
      <c r="P49" s="46"/>
      <c r="Q49" s="46"/>
      <c r="R49" s="46"/>
      <c r="S49" s="46"/>
      <c r="T49" s="46"/>
      <c r="U49" s="46"/>
    </row>
    <row r="50" spans="1:21" ht="30.75" customHeight="1" x14ac:dyDescent="0.25">
      <c r="A50" s="46"/>
      <c r="B50" s="1189"/>
      <c r="C50" s="1190"/>
      <c r="D50" s="60"/>
      <c r="E50" s="1166" t="s">
        <v>15</v>
      </c>
      <c r="F50" s="1166"/>
      <c r="G50" s="1166"/>
      <c r="H50" s="1166"/>
      <c r="I50" s="1166"/>
      <c r="J50" s="1167"/>
      <c r="K50" s="61">
        <v>69</v>
      </c>
      <c r="L50" s="62">
        <v>66</v>
      </c>
      <c r="M50" s="62">
        <v>74</v>
      </c>
      <c r="N50" s="62">
        <v>67</v>
      </c>
      <c r="O50" s="63">
        <v>67</v>
      </c>
      <c r="P50" s="46"/>
      <c r="Q50" s="46"/>
      <c r="R50" s="46"/>
      <c r="S50" s="46"/>
      <c r="T50" s="46"/>
      <c r="U50" s="46"/>
    </row>
    <row r="51" spans="1:21" ht="30.75" customHeight="1" x14ac:dyDescent="0.25">
      <c r="A51" s="46"/>
      <c r="B51" s="1191"/>
      <c r="C51" s="1192"/>
      <c r="D51" s="64"/>
      <c r="E51" s="1166" t="s">
        <v>16</v>
      </c>
      <c r="F51" s="1166"/>
      <c r="G51" s="1166"/>
      <c r="H51" s="1166"/>
      <c r="I51" s="1166"/>
      <c r="J51" s="1167"/>
      <c r="K51" s="61" t="s">
        <v>491</v>
      </c>
      <c r="L51" s="62" t="s">
        <v>491</v>
      </c>
      <c r="M51" s="62">
        <v>0</v>
      </c>
      <c r="N51" s="62">
        <v>0</v>
      </c>
      <c r="O51" s="63">
        <v>0</v>
      </c>
      <c r="P51" s="46"/>
      <c r="Q51" s="46"/>
      <c r="R51" s="46"/>
      <c r="S51" s="46"/>
      <c r="T51" s="46"/>
      <c r="U51" s="46"/>
    </row>
    <row r="52" spans="1:21" ht="30.75" customHeight="1" x14ac:dyDescent="0.25">
      <c r="A52" s="46"/>
      <c r="B52" s="1164" t="s">
        <v>17</v>
      </c>
      <c r="C52" s="1165"/>
      <c r="D52" s="64"/>
      <c r="E52" s="1166" t="s">
        <v>18</v>
      </c>
      <c r="F52" s="1166"/>
      <c r="G52" s="1166"/>
      <c r="H52" s="1166"/>
      <c r="I52" s="1166"/>
      <c r="J52" s="1167"/>
      <c r="K52" s="61">
        <v>4571</v>
      </c>
      <c r="L52" s="62">
        <v>4558</v>
      </c>
      <c r="M52" s="62">
        <v>4723</v>
      </c>
      <c r="N52" s="62">
        <v>4655</v>
      </c>
      <c r="O52" s="63">
        <v>4568</v>
      </c>
      <c r="P52" s="46"/>
      <c r="Q52" s="46"/>
      <c r="R52" s="46"/>
      <c r="S52" s="46"/>
      <c r="T52" s="46"/>
      <c r="U52" s="46"/>
    </row>
    <row r="53" spans="1:21" ht="30.75" customHeight="1" thickBot="1" x14ac:dyDescent="0.3">
      <c r="A53" s="46"/>
      <c r="B53" s="1168" t="s">
        <v>19</v>
      </c>
      <c r="C53" s="1169"/>
      <c r="D53" s="65"/>
      <c r="E53" s="1170" t="s">
        <v>20</v>
      </c>
      <c r="F53" s="1170"/>
      <c r="G53" s="1170"/>
      <c r="H53" s="1170"/>
      <c r="I53" s="1170"/>
      <c r="J53" s="1171"/>
      <c r="K53" s="66">
        <v>1943</v>
      </c>
      <c r="L53" s="67">
        <v>1695</v>
      </c>
      <c r="M53" s="67">
        <v>2079</v>
      </c>
      <c r="N53" s="67">
        <v>2152</v>
      </c>
      <c r="O53" s="68">
        <v>2216</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5">
      <c r="B58" s="1172" t="s">
        <v>24</v>
      </c>
      <c r="C58" s="1173"/>
      <c r="D58" s="1178" t="s">
        <v>25</v>
      </c>
      <c r="E58" s="1179"/>
      <c r="F58" s="1179"/>
      <c r="G58" s="1179"/>
      <c r="H58" s="1179"/>
      <c r="I58" s="1179"/>
      <c r="J58" s="1180"/>
      <c r="K58" s="81"/>
      <c r="L58" s="82"/>
      <c r="M58" s="82"/>
      <c r="N58" s="82"/>
      <c r="O58" s="83"/>
    </row>
    <row r="59" spans="1:21" ht="31.5" customHeight="1" x14ac:dyDescent="0.25">
      <c r="B59" s="1174"/>
      <c r="C59" s="1175"/>
      <c r="D59" s="1181" t="s">
        <v>26</v>
      </c>
      <c r="E59" s="1182"/>
      <c r="F59" s="1182"/>
      <c r="G59" s="1182"/>
      <c r="H59" s="1182"/>
      <c r="I59" s="1182"/>
      <c r="J59" s="1183"/>
      <c r="K59" s="84"/>
      <c r="L59" s="85"/>
      <c r="M59" s="85"/>
      <c r="N59" s="85"/>
      <c r="O59" s="86"/>
    </row>
    <row r="60" spans="1:21" ht="31.5" customHeight="1" thickBot="1" x14ac:dyDescent="0.3">
      <c r="B60" s="1176"/>
      <c r="C60" s="1177"/>
      <c r="D60" s="1184" t="s">
        <v>27</v>
      </c>
      <c r="E60" s="1185"/>
      <c r="F60" s="1185"/>
      <c r="G60" s="1185"/>
      <c r="H60" s="1185"/>
      <c r="I60" s="1185"/>
      <c r="J60" s="1186"/>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WqLehnGIfD2D19kvMSbxnrZDWZ6Us6WwiSEOi6TVdgWAyCAK3Zt5ZtkVdtnsyI45uRQW9KKlWfDwJC6PEPIuRw==" saltValue="asS/7cuVlTLI+QKDIUm0R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984375" style="94" customWidth="1"/>
    <col min="9" max="13" width="16.398437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529</v>
      </c>
      <c r="J40" s="101" t="s">
        <v>530</v>
      </c>
      <c r="K40" s="101" t="s">
        <v>531</v>
      </c>
      <c r="L40" s="101" t="s">
        <v>532</v>
      </c>
      <c r="M40" s="102" t="s">
        <v>533</v>
      </c>
    </row>
    <row r="41" spans="2:13" ht="27.75" customHeight="1" x14ac:dyDescent="0.25">
      <c r="B41" s="1207" t="s">
        <v>30</v>
      </c>
      <c r="C41" s="1208"/>
      <c r="D41" s="103"/>
      <c r="E41" s="1209" t="s">
        <v>31</v>
      </c>
      <c r="F41" s="1209"/>
      <c r="G41" s="1209"/>
      <c r="H41" s="1210"/>
      <c r="I41" s="342">
        <v>49385</v>
      </c>
      <c r="J41" s="343">
        <v>48757</v>
      </c>
      <c r="K41" s="343">
        <v>48543</v>
      </c>
      <c r="L41" s="343">
        <v>47050</v>
      </c>
      <c r="M41" s="344">
        <v>44628</v>
      </c>
    </row>
    <row r="42" spans="2:13" ht="27.75" customHeight="1" x14ac:dyDescent="0.25">
      <c r="B42" s="1197"/>
      <c r="C42" s="1198"/>
      <c r="D42" s="104"/>
      <c r="E42" s="1201" t="s">
        <v>32</v>
      </c>
      <c r="F42" s="1201"/>
      <c r="G42" s="1201"/>
      <c r="H42" s="1202"/>
      <c r="I42" s="345">
        <v>829</v>
      </c>
      <c r="J42" s="346">
        <v>778</v>
      </c>
      <c r="K42" s="346">
        <v>648</v>
      </c>
      <c r="L42" s="346">
        <v>536</v>
      </c>
      <c r="M42" s="347">
        <v>428</v>
      </c>
    </row>
    <row r="43" spans="2:13" ht="27.75" customHeight="1" x14ac:dyDescent="0.25">
      <c r="B43" s="1197"/>
      <c r="C43" s="1198"/>
      <c r="D43" s="104"/>
      <c r="E43" s="1201" t="s">
        <v>33</v>
      </c>
      <c r="F43" s="1201"/>
      <c r="G43" s="1201"/>
      <c r="H43" s="1202"/>
      <c r="I43" s="345">
        <v>15784</v>
      </c>
      <c r="J43" s="346">
        <v>12704</v>
      </c>
      <c r="K43" s="346">
        <v>12834</v>
      </c>
      <c r="L43" s="346">
        <v>11984</v>
      </c>
      <c r="M43" s="347">
        <v>11504</v>
      </c>
    </row>
    <row r="44" spans="2:13" ht="27.75" customHeight="1" x14ac:dyDescent="0.25">
      <c r="B44" s="1197"/>
      <c r="C44" s="1198"/>
      <c r="D44" s="104"/>
      <c r="E44" s="1201" t="s">
        <v>34</v>
      </c>
      <c r="F44" s="1201"/>
      <c r="G44" s="1201"/>
      <c r="H44" s="1202"/>
      <c r="I44" s="345">
        <v>2698</v>
      </c>
      <c r="J44" s="346">
        <v>2489</v>
      </c>
      <c r="K44" s="346">
        <v>2123</v>
      </c>
      <c r="L44" s="346">
        <v>1795</v>
      </c>
      <c r="M44" s="347">
        <v>1631</v>
      </c>
    </row>
    <row r="45" spans="2:13" ht="27.75" customHeight="1" x14ac:dyDescent="0.25">
      <c r="B45" s="1197"/>
      <c r="C45" s="1198"/>
      <c r="D45" s="104"/>
      <c r="E45" s="1201" t="s">
        <v>35</v>
      </c>
      <c r="F45" s="1201"/>
      <c r="G45" s="1201"/>
      <c r="H45" s="1202"/>
      <c r="I45" s="345">
        <v>2970</v>
      </c>
      <c r="J45" s="346">
        <v>3045</v>
      </c>
      <c r="K45" s="346">
        <v>2974</v>
      </c>
      <c r="L45" s="346">
        <v>3032</v>
      </c>
      <c r="M45" s="347">
        <v>3096</v>
      </c>
    </row>
    <row r="46" spans="2:13" ht="27.75" customHeight="1" x14ac:dyDescent="0.25">
      <c r="B46" s="1197"/>
      <c r="C46" s="1198"/>
      <c r="D46" s="105"/>
      <c r="E46" s="1201" t="s">
        <v>36</v>
      </c>
      <c r="F46" s="1201"/>
      <c r="G46" s="1201"/>
      <c r="H46" s="1202"/>
      <c r="I46" s="345">
        <v>36</v>
      </c>
      <c r="J46" s="346">
        <v>34</v>
      </c>
      <c r="K46" s="346">
        <v>32</v>
      </c>
      <c r="L46" s="346">
        <v>30</v>
      </c>
      <c r="M46" s="347">
        <v>28</v>
      </c>
    </row>
    <row r="47" spans="2:13" ht="27.75" customHeight="1" x14ac:dyDescent="0.25">
      <c r="B47" s="1197"/>
      <c r="C47" s="1198"/>
      <c r="D47" s="106"/>
      <c r="E47" s="1211" t="s">
        <v>37</v>
      </c>
      <c r="F47" s="1212"/>
      <c r="G47" s="1212"/>
      <c r="H47" s="1213"/>
      <c r="I47" s="345" t="s">
        <v>491</v>
      </c>
      <c r="J47" s="346" t="s">
        <v>491</v>
      </c>
      <c r="K47" s="346" t="s">
        <v>491</v>
      </c>
      <c r="L47" s="346" t="s">
        <v>491</v>
      </c>
      <c r="M47" s="347" t="s">
        <v>491</v>
      </c>
    </row>
    <row r="48" spans="2:13" ht="27.75" customHeight="1" x14ac:dyDescent="0.25">
      <c r="B48" s="1197"/>
      <c r="C48" s="1198"/>
      <c r="D48" s="104"/>
      <c r="E48" s="1201" t="s">
        <v>38</v>
      </c>
      <c r="F48" s="1201"/>
      <c r="G48" s="1201"/>
      <c r="H48" s="1202"/>
      <c r="I48" s="345" t="s">
        <v>491</v>
      </c>
      <c r="J48" s="346" t="s">
        <v>491</v>
      </c>
      <c r="K48" s="346" t="s">
        <v>491</v>
      </c>
      <c r="L48" s="346" t="s">
        <v>491</v>
      </c>
      <c r="M48" s="347" t="s">
        <v>491</v>
      </c>
    </row>
    <row r="49" spans="2:13" ht="27.75" customHeight="1" x14ac:dyDescent="0.25">
      <c r="B49" s="1199"/>
      <c r="C49" s="1200"/>
      <c r="D49" s="104"/>
      <c r="E49" s="1201" t="s">
        <v>39</v>
      </c>
      <c r="F49" s="1201"/>
      <c r="G49" s="1201"/>
      <c r="H49" s="1202"/>
      <c r="I49" s="345" t="s">
        <v>491</v>
      </c>
      <c r="J49" s="346" t="s">
        <v>491</v>
      </c>
      <c r="K49" s="346" t="s">
        <v>491</v>
      </c>
      <c r="L49" s="346" t="s">
        <v>491</v>
      </c>
      <c r="M49" s="347" t="s">
        <v>491</v>
      </c>
    </row>
    <row r="50" spans="2:13" ht="27.75" customHeight="1" x14ac:dyDescent="0.25">
      <c r="B50" s="1195" t="s">
        <v>40</v>
      </c>
      <c r="C50" s="1196"/>
      <c r="D50" s="107"/>
      <c r="E50" s="1201" t="s">
        <v>41</v>
      </c>
      <c r="F50" s="1201"/>
      <c r="G50" s="1201"/>
      <c r="H50" s="1202"/>
      <c r="I50" s="345">
        <v>5803</v>
      </c>
      <c r="J50" s="346">
        <v>5712</v>
      </c>
      <c r="K50" s="346">
        <v>5955</v>
      </c>
      <c r="L50" s="346">
        <v>6223</v>
      </c>
      <c r="M50" s="347">
        <v>6807</v>
      </c>
    </row>
    <row r="51" spans="2:13" ht="27.75" customHeight="1" x14ac:dyDescent="0.25">
      <c r="B51" s="1197"/>
      <c r="C51" s="1198"/>
      <c r="D51" s="104"/>
      <c r="E51" s="1201" t="s">
        <v>42</v>
      </c>
      <c r="F51" s="1201"/>
      <c r="G51" s="1201"/>
      <c r="H51" s="1202"/>
      <c r="I51" s="345">
        <v>1454</v>
      </c>
      <c r="J51" s="346">
        <v>1274</v>
      </c>
      <c r="K51" s="346">
        <v>1233</v>
      </c>
      <c r="L51" s="346">
        <v>1180</v>
      </c>
      <c r="M51" s="347">
        <v>1099</v>
      </c>
    </row>
    <row r="52" spans="2:13" ht="27.75" customHeight="1" x14ac:dyDescent="0.25">
      <c r="B52" s="1199"/>
      <c r="C52" s="1200"/>
      <c r="D52" s="104"/>
      <c r="E52" s="1201" t="s">
        <v>43</v>
      </c>
      <c r="F52" s="1201"/>
      <c r="G52" s="1201"/>
      <c r="H52" s="1202"/>
      <c r="I52" s="345">
        <v>46245</v>
      </c>
      <c r="J52" s="346">
        <v>44991</v>
      </c>
      <c r="K52" s="346">
        <v>43293</v>
      </c>
      <c r="L52" s="346">
        <v>41366</v>
      </c>
      <c r="M52" s="347">
        <v>39013</v>
      </c>
    </row>
    <row r="53" spans="2:13" ht="27.75" customHeight="1" thickBot="1" x14ac:dyDescent="0.3">
      <c r="B53" s="1203" t="s">
        <v>19</v>
      </c>
      <c r="C53" s="1204"/>
      <c r="D53" s="108"/>
      <c r="E53" s="1205" t="s">
        <v>44</v>
      </c>
      <c r="F53" s="1205"/>
      <c r="G53" s="1205"/>
      <c r="H53" s="1206"/>
      <c r="I53" s="348">
        <v>18200</v>
      </c>
      <c r="J53" s="349">
        <v>15831</v>
      </c>
      <c r="K53" s="349">
        <v>16673</v>
      </c>
      <c r="L53" s="349">
        <v>15658</v>
      </c>
      <c r="M53" s="350">
        <v>14395</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T6erJnC1301PEsIJr8GDJVFPWzxskKvCyP5QX86xC8FbmPvbrvv+9kaOJD+zteZmvs730Mc0z/wg1oqwKPV7DA==" saltValue="QZe5mm75ga5nx1Hnxe/on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531</v>
      </c>
      <c r="G54" s="117" t="s">
        <v>532</v>
      </c>
      <c r="H54" s="118" t="s">
        <v>533</v>
      </c>
    </row>
    <row r="55" spans="2:8" ht="52.5" customHeight="1" x14ac:dyDescent="0.25">
      <c r="B55" s="119"/>
      <c r="C55" s="1222" t="s">
        <v>46</v>
      </c>
      <c r="D55" s="1222"/>
      <c r="E55" s="1223"/>
      <c r="F55" s="120">
        <v>2170</v>
      </c>
      <c r="G55" s="120">
        <v>2260</v>
      </c>
      <c r="H55" s="121">
        <v>2517</v>
      </c>
    </row>
    <row r="56" spans="2:8" ht="52.5" customHeight="1" x14ac:dyDescent="0.25">
      <c r="B56" s="122"/>
      <c r="C56" s="1224" t="s">
        <v>47</v>
      </c>
      <c r="D56" s="1224"/>
      <c r="E56" s="1225"/>
      <c r="F56" s="123">
        <v>300</v>
      </c>
      <c r="G56" s="123">
        <v>300</v>
      </c>
      <c r="H56" s="124">
        <v>300</v>
      </c>
    </row>
    <row r="57" spans="2:8" ht="53.25" customHeight="1" x14ac:dyDescent="0.25">
      <c r="B57" s="122"/>
      <c r="C57" s="1226" t="s">
        <v>48</v>
      </c>
      <c r="D57" s="1226"/>
      <c r="E57" s="1227"/>
      <c r="F57" s="125">
        <v>5241</v>
      </c>
      <c r="G57" s="125">
        <v>5106</v>
      </c>
      <c r="H57" s="126">
        <v>5113</v>
      </c>
    </row>
    <row r="58" spans="2:8" ht="45.75" customHeight="1" x14ac:dyDescent="0.25">
      <c r="B58" s="127"/>
      <c r="C58" s="1214" t="s">
        <v>577</v>
      </c>
      <c r="D58" s="1215"/>
      <c r="E58" s="1216"/>
      <c r="F58" s="128">
        <v>2425</v>
      </c>
      <c r="G58" s="128">
        <v>2404</v>
      </c>
      <c r="H58" s="129">
        <v>2354</v>
      </c>
    </row>
    <row r="59" spans="2:8" ht="45.75" customHeight="1" x14ac:dyDescent="0.25">
      <c r="B59" s="127"/>
      <c r="C59" s="1214" t="s">
        <v>576</v>
      </c>
      <c r="D59" s="1215"/>
      <c r="E59" s="1216"/>
      <c r="F59" s="128">
        <v>1796</v>
      </c>
      <c r="G59" s="128">
        <v>1631</v>
      </c>
      <c r="H59" s="129">
        <v>1427</v>
      </c>
    </row>
    <row r="60" spans="2:8" ht="45.75" customHeight="1" x14ac:dyDescent="0.25">
      <c r="B60" s="127"/>
      <c r="C60" s="1214" t="s">
        <v>573</v>
      </c>
      <c r="D60" s="1215"/>
      <c r="E60" s="1216"/>
      <c r="F60" s="128">
        <v>106</v>
      </c>
      <c r="G60" s="128">
        <v>196</v>
      </c>
      <c r="H60" s="129">
        <v>448</v>
      </c>
    </row>
    <row r="61" spans="2:8" ht="45.75" customHeight="1" x14ac:dyDescent="0.25">
      <c r="B61" s="127"/>
      <c r="C61" s="1214" t="s">
        <v>574</v>
      </c>
      <c r="D61" s="1215"/>
      <c r="E61" s="1216"/>
      <c r="F61" s="128">
        <v>563</v>
      </c>
      <c r="G61" s="128">
        <v>481</v>
      </c>
      <c r="H61" s="129">
        <v>401</v>
      </c>
    </row>
    <row r="62" spans="2:8" ht="45.75" customHeight="1" thickBot="1" x14ac:dyDescent="0.3">
      <c r="B62" s="130"/>
      <c r="C62" s="1217" t="s">
        <v>575</v>
      </c>
      <c r="D62" s="1218"/>
      <c r="E62" s="1219"/>
      <c r="F62" s="131">
        <v>57</v>
      </c>
      <c r="G62" s="131">
        <v>82</v>
      </c>
      <c r="H62" s="132">
        <v>165</v>
      </c>
    </row>
    <row r="63" spans="2:8" ht="52.5" customHeight="1" thickBot="1" x14ac:dyDescent="0.3">
      <c r="B63" s="133"/>
      <c r="C63" s="1220" t="s">
        <v>49</v>
      </c>
      <c r="D63" s="1220"/>
      <c r="E63" s="1221"/>
      <c r="F63" s="134">
        <v>7711</v>
      </c>
      <c r="G63" s="134">
        <v>7667</v>
      </c>
      <c r="H63" s="135">
        <v>7931</v>
      </c>
    </row>
    <row r="64" spans="2:8" ht="12.75" x14ac:dyDescent="0.25"/>
  </sheetData>
  <sheetProtection algorithmName="SHA-512" hashValue="kY5RL6Se0oaAiFsVgfArTj4upmWIz3FpAWIoSlv646J0gvqKCGHu5PwlbI+AgCkkfXnXi8pyXT31XBee8nIgJw==" saltValue="8iRh41UXHYEvyuAx/bNYQ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4C9C3B-65CE-4D84-9774-25386782C6C5}">
  <sheetPr>
    <pageSetUpPr fitToPage="1"/>
  </sheetPr>
  <dimension ref="A1:DE85"/>
  <sheetViews>
    <sheetView showGridLines="0" zoomScaleNormal="100" zoomScaleSheetLayoutView="55" workbookViewId="0"/>
  </sheetViews>
  <sheetFormatPr defaultColWidth="0" defaultRowHeight="13.5" customHeight="1" zeroHeight="1" x14ac:dyDescent="0.25"/>
  <cols>
    <col min="1" max="1" width="6.3984375" style="255" customWidth="1"/>
    <col min="2" max="107" width="2.46484375" style="255" customWidth="1"/>
    <col min="108" max="108" width="6.1328125" style="261" customWidth="1"/>
    <col min="109" max="109" width="5.86328125" style="259" customWidth="1"/>
    <col min="110" max="16384" width="8.59765625" style="255" hidden="1"/>
  </cols>
  <sheetData>
    <row r="1" spans="1:109" ht="42.75" customHeight="1" x14ac:dyDescent="0.25">
      <c r="A1" s="351"/>
      <c r="B1" s="352"/>
      <c r="DD1" s="255"/>
      <c r="DE1" s="255"/>
    </row>
    <row r="2" spans="1:109" ht="25.5" customHeight="1" x14ac:dyDescent="0.2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2.75" x14ac:dyDescent="0.2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2.75" x14ac:dyDescent="0.2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2.75" x14ac:dyDescent="0.2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2.75" x14ac:dyDescent="0.2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2.75" x14ac:dyDescent="0.2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2.75" x14ac:dyDescent="0.2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2.75" x14ac:dyDescent="0.2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2.75" x14ac:dyDescent="0.2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2.75" x14ac:dyDescent="0.2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2.75" x14ac:dyDescent="0.2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2.75" x14ac:dyDescent="0.2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2.75" x14ac:dyDescent="0.2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2.75" x14ac:dyDescent="0.2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2.75" x14ac:dyDescent="0.2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2.75" x14ac:dyDescent="0.2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2.75" x14ac:dyDescent="0.25">
      <c r="DD19" s="255"/>
      <c r="DE19" s="255"/>
    </row>
    <row r="20" spans="1:109" ht="12.75" x14ac:dyDescent="0.25">
      <c r="DD20" s="255"/>
      <c r="DE20" s="255"/>
    </row>
    <row r="21" spans="1:109" ht="17.25" customHeight="1" x14ac:dyDescent="0.2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5">
      <c r="B22" s="259"/>
    </row>
    <row r="23" spans="1:109" ht="12.75" x14ac:dyDescent="0.25">
      <c r="B23" s="259"/>
    </row>
    <row r="24" spans="1:109" ht="12.75" x14ac:dyDescent="0.25">
      <c r="B24" s="259"/>
    </row>
    <row r="25" spans="1:109" ht="12.75" x14ac:dyDescent="0.25">
      <c r="B25" s="259"/>
    </row>
    <row r="26" spans="1:109" ht="12.75" x14ac:dyDescent="0.25">
      <c r="B26" s="259"/>
    </row>
    <row r="27" spans="1:109" ht="12.75" x14ac:dyDescent="0.25">
      <c r="B27" s="259"/>
    </row>
    <row r="28" spans="1:109" ht="12.75" x14ac:dyDescent="0.25">
      <c r="B28" s="259"/>
    </row>
    <row r="29" spans="1:109" ht="12.75" x14ac:dyDescent="0.25">
      <c r="B29" s="259"/>
    </row>
    <row r="30" spans="1:109" ht="12.75" x14ac:dyDescent="0.25">
      <c r="B30" s="259"/>
    </row>
    <row r="31" spans="1:109" ht="12.75" x14ac:dyDescent="0.25">
      <c r="B31" s="259"/>
    </row>
    <row r="32" spans="1:109" ht="12.75" x14ac:dyDescent="0.25">
      <c r="B32" s="259"/>
    </row>
    <row r="33" spans="2:109" ht="12.75" x14ac:dyDescent="0.25">
      <c r="B33" s="259"/>
    </row>
    <row r="34" spans="2:109" ht="12.75" x14ac:dyDescent="0.25">
      <c r="B34" s="259"/>
    </row>
    <row r="35" spans="2:109" ht="12.75" x14ac:dyDescent="0.25">
      <c r="B35" s="259"/>
    </row>
    <row r="36" spans="2:109" ht="12.75" x14ac:dyDescent="0.25">
      <c r="B36" s="259"/>
    </row>
    <row r="37" spans="2:109" ht="12.75" x14ac:dyDescent="0.25">
      <c r="B37" s="259"/>
    </row>
    <row r="38" spans="2:109" ht="12.75" x14ac:dyDescent="0.25">
      <c r="B38" s="259"/>
    </row>
    <row r="39" spans="2:109" ht="12.75" x14ac:dyDescent="0.2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2.75" x14ac:dyDescent="0.25">
      <c r="B40" s="356"/>
      <c r="DD40" s="356"/>
      <c r="DE40" s="255"/>
    </row>
    <row r="41" spans="2:109" ht="16.149999999999999" x14ac:dyDescent="0.25">
      <c r="B41" s="256" t="s">
        <v>579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2.75" x14ac:dyDescent="0.25">
      <c r="B42" s="259"/>
      <c r="G42" s="357"/>
      <c r="I42" s="358"/>
      <c r="J42" s="358"/>
      <c r="K42" s="358"/>
      <c r="AM42" s="357"/>
      <c r="AN42" s="357" t="s">
        <v>580</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5">
      <c r="B43" s="259"/>
      <c r="AN43" s="1228" t="s">
        <v>581</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2.75" x14ac:dyDescent="0.25">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2.75" x14ac:dyDescent="0.25">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2.75" x14ac:dyDescent="0.25">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2.75" x14ac:dyDescent="0.25">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2.75" x14ac:dyDescent="0.2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2.75" x14ac:dyDescent="0.25">
      <c r="B49" s="259"/>
      <c r="AN49" s="255" t="s">
        <v>582</v>
      </c>
    </row>
    <row r="50" spans="1:109" ht="12.75" x14ac:dyDescent="0.25">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529</v>
      </c>
      <c r="BQ50" s="1241"/>
      <c r="BR50" s="1241"/>
      <c r="BS50" s="1241"/>
      <c r="BT50" s="1241"/>
      <c r="BU50" s="1241"/>
      <c r="BV50" s="1241"/>
      <c r="BW50" s="1241"/>
      <c r="BX50" s="1241" t="s">
        <v>530</v>
      </c>
      <c r="BY50" s="1241"/>
      <c r="BZ50" s="1241"/>
      <c r="CA50" s="1241"/>
      <c r="CB50" s="1241"/>
      <c r="CC50" s="1241"/>
      <c r="CD50" s="1241"/>
      <c r="CE50" s="1241"/>
      <c r="CF50" s="1241" t="s">
        <v>531</v>
      </c>
      <c r="CG50" s="1241"/>
      <c r="CH50" s="1241"/>
      <c r="CI50" s="1241"/>
      <c r="CJ50" s="1241"/>
      <c r="CK50" s="1241"/>
      <c r="CL50" s="1241"/>
      <c r="CM50" s="1241"/>
      <c r="CN50" s="1241" t="s">
        <v>532</v>
      </c>
      <c r="CO50" s="1241"/>
      <c r="CP50" s="1241"/>
      <c r="CQ50" s="1241"/>
      <c r="CR50" s="1241"/>
      <c r="CS50" s="1241"/>
      <c r="CT50" s="1241"/>
      <c r="CU50" s="1241"/>
      <c r="CV50" s="1241" t="s">
        <v>533</v>
      </c>
      <c r="CW50" s="1241"/>
      <c r="CX50" s="1241"/>
      <c r="CY50" s="1241"/>
      <c r="CZ50" s="1241"/>
      <c r="DA50" s="1241"/>
      <c r="DB50" s="1241"/>
      <c r="DC50" s="1241"/>
    </row>
    <row r="51" spans="1:109" ht="13.5" customHeight="1" x14ac:dyDescent="0.25">
      <c r="B51" s="259"/>
      <c r="G51" s="1247"/>
      <c r="H51" s="1247"/>
      <c r="I51" s="1245"/>
      <c r="J51" s="1245"/>
      <c r="K51" s="1243"/>
      <c r="L51" s="1243"/>
      <c r="M51" s="1243"/>
      <c r="N51" s="1243"/>
      <c r="AM51" s="359"/>
      <c r="AN51" s="1244" t="s">
        <v>583</v>
      </c>
      <c r="AO51" s="1244"/>
      <c r="AP51" s="1244"/>
      <c r="AQ51" s="1244"/>
      <c r="AR51" s="1244"/>
      <c r="AS51" s="1244"/>
      <c r="AT51" s="1244"/>
      <c r="AU51" s="1244"/>
      <c r="AV51" s="1244"/>
      <c r="AW51" s="1244"/>
      <c r="AX51" s="1244"/>
      <c r="AY51" s="1244"/>
      <c r="AZ51" s="1244"/>
      <c r="BA51" s="1244"/>
      <c r="BB51" s="1244" t="s">
        <v>584</v>
      </c>
      <c r="BC51" s="1244"/>
      <c r="BD51" s="1244"/>
      <c r="BE51" s="1244"/>
      <c r="BF51" s="1244"/>
      <c r="BG51" s="1244"/>
      <c r="BH51" s="1244"/>
      <c r="BI51" s="1244"/>
      <c r="BJ51" s="1244"/>
      <c r="BK51" s="1244"/>
      <c r="BL51" s="1244"/>
      <c r="BM51" s="1244"/>
      <c r="BN51" s="1244"/>
      <c r="BO51" s="1244"/>
      <c r="BP51" s="1242">
        <v>119.2</v>
      </c>
      <c r="BQ51" s="1242"/>
      <c r="BR51" s="1242"/>
      <c r="BS51" s="1242"/>
      <c r="BT51" s="1242"/>
      <c r="BU51" s="1242"/>
      <c r="BV51" s="1242"/>
      <c r="BW51" s="1242"/>
      <c r="BX51" s="1242">
        <v>103.1</v>
      </c>
      <c r="BY51" s="1242"/>
      <c r="BZ51" s="1242"/>
      <c r="CA51" s="1242"/>
      <c r="CB51" s="1242"/>
      <c r="CC51" s="1242"/>
      <c r="CD51" s="1242"/>
      <c r="CE51" s="1242"/>
      <c r="CF51" s="1242">
        <v>104.6</v>
      </c>
      <c r="CG51" s="1242"/>
      <c r="CH51" s="1242"/>
      <c r="CI51" s="1242"/>
      <c r="CJ51" s="1242"/>
      <c r="CK51" s="1242"/>
      <c r="CL51" s="1242"/>
      <c r="CM51" s="1242"/>
      <c r="CN51" s="1242">
        <v>101.9</v>
      </c>
      <c r="CO51" s="1242"/>
      <c r="CP51" s="1242"/>
      <c r="CQ51" s="1242"/>
      <c r="CR51" s="1242"/>
      <c r="CS51" s="1242"/>
      <c r="CT51" s="1242"/>
      <c r="CU51" s="1242"/>
      <c r="CV51" s="1242">
        <v>92.7</v>
      </c>
      <c r="CW51" s="1242"/>
      <c r="CX51" s="1242"/>
      <c r="CY51" s="1242"/>
      <c r="CZ51" s="1242"/>
      <c r="DA51" s="1242"/>
      <c r="DB51" s="1242"/>
      <c r="DC51" s="1242"/>
    </row>
    <row r="52" spans="1:109" ht="12.75" x14ac:dyDescent="0.25">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ht="12.75" x14ac:dyDescent="0.25">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585</v>
      </c>
      <c r="BC53" s="1244"/>
      <c r="BD53" s="1244"/>
      <c r="BE53" s="1244"/>
      <c r="BF53" s="1244"/>
      <c r="BG53" s="1244"/>
      <c r="BH53" s="1244"/>
      <c r="BI53" s="1244"/>
      <c r="BJ53" s="1244"/>
      <c r="BK53" s="1244"/>
      <c r="BL53" s="1244"/>
      <c r="BM53" s="1244"/>
      <c r="BN53" s="1244"/>
      <c r="BO53" s="1244"/>
      <c r="BP53" s="1242">
        <v>48</v>
      </c>
      <c r="BQ53" s="1242"/>
      <c r="BR53" s="1242"/>
      <c r="BS53" s="1242"/>
      <c r="BT53" s="1242"/>
      <c r="BU53" s="1242"/>
      <c r="BV53" s="1242"/>
      <c r="BW53" s="1242"/>
      <c r="BX53" s="1242">
        <v>49.3</v>
      </c>
      <c r="BY53" s="1242"/>
      <c r="BZ53" s="1242"/>
      <c r="CA53" s="1242"/>
      <c r="CB53" s="1242"/>
      <c r="CC53" s="1242"/>
      <c r="CD53" s="1242"/>
      <c r="CE53" s="1242"/>
      <c r="CF53" s="1242">
        <v>50.7</v>
      </c>
      <c r="CG53" s="1242"/>
      <c r="CH53" s="1242"/>
      <c r="CI53" s="1242"/>
      <c r="CJ53" s="1242"/>
      <c r="CK53" s="1242"/>
      <c r="CL53" s="1242"/>
      <c r="CM53" s="1242"/>
      <c r="CN53" s="1242">
        <v>51.8</v>
      </c>
      <c r="CO53" s="1242"/>
      <c r="CP53" s="1242"/>
      <c r="CQ53" s="1242"/>
      <c r="CR53" s="1242"/>
      <c r="CS53" s="1242"/>
      <c r="CT53" s="1242"/>
      <c r="CU53" s="1242"/>
      <c r="CV53" s="1242">
        <v>53.5</v>
      </c>
      <c r="CW53" s="1242"/>
      <c r="CX53" s="1242"/>
      <c r="CY53" s="1242"/>
      <c r="CZ53" s="1242"/>
      <c r="DA53" s="1242"/>
      <c r="DB53" s="1242"/>
      <c r="DC53" s="1242"/>
    </row>
    <row r="54" spans="1:109" ht="12.75" x14ac:dyDescent="0.25">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ht="12.75" x14ac:dyDescent="0.25">
      <c r="A55" s="358"/>
      <c r="B55" s="259"/>
      <c r="G55" s="1237"/>
      <c r="H55" s="1237"/>
      <c r="I55" s="1237"/>
      <c r="J55" s="1237"/>
      <c r="K55" s="1243"/>
      <c r="L55" s="1243"/>
      <c r="M55" s="1243"/>
      <c r="N55" s="1243"/>
      <c r="AN55" s="1241" t="s">
        <v>586</v>
      </c>
      <c r="AO55" s="1241"/>
      <c r="AP55" s="1241"/>
      <c r="AQ55" s="1241"/>
      <c r="AR55" s="1241"/>
      <c r="AS55" s="1241"/>
      <c r="AT55" s="1241"/>
      <c r="AU55" s="1241"/>
      <c r="AV55" s="1241"/>
      <c r="AW55" s="1241"/>
      <c r="AX55" s="1241"/>
      <c r="AY55" s="1241"/>
      <c r="AZ55" s="1241"/>
      <c r="BA55" s="1241"/>
      <c r="BB55" s="1244" t="s">
        <v>584</v>
      </c>
      <c r="BC55" s="1244"/>
      <c r="BD55" s="1244"/>
      <c r="BE55" s="1244"/>
      <c r="BF55" s="1244"/>
      <c r="BG55" s="1244"/>
      <c r="BH55" s="1244"/>
      <c r="BI55" s="1244"/>
      <c r="BJ55" s="1244"/>
      <c r="BK55" s="1244"/>
      <c r="BL55" s="1244"/>
      <c r="BM55" s="1244"/>
      <c r="BN55" s="1244"/>
      <c r="BO55" s="1244"/>
      <c r="BP55" s="1242">
        <v>22.7</v>
      </c>
      <c r="BQ55" s="1242"/>
      <c r="BR55" s="1242"/>
      <c r="BS55" s="1242"/>
      <c r="BT55" s="1242"/>
      <c r="BU55" s="1242"/>
      <c r="BV55" s="1242"/>
      <c r="BW55" s="1242"/>
      <c r="BX55" s="1242">
        <v>41.5</v>
      </c>
      <c r="BY55" s="1242"/>
      <c r="BZ55" s="1242"/>
      <c r="CA55" s="1242"/>
      <c r="CB55" s="1242"/>
      <c r="CC55" s="1242"/>
      <c r="CD55" s="1242"/>
      <c r="CE55" s="1242"/>
      <c r="CF55" s="1242">
        <v>25.2</v>
      </c>
      <c r="CG55" s="1242"/>
      <c r="CH55" s="1242"/>
      <c r="CI55" s="1242"/>
      <c r="CJ55" s="1242"/>
      <c r="CK55" s="1242"/>
      <c r="CL55" s="1242"/>
      <c r="CM55" s="1242"/>
      <c r="CN55" s="1242">
        <v>15.7</v>
      </c>
      <c r="CO55" s="1242"/>
      <c r="CP55" s="1242"/>
      <c r="CQ55" s="1242"/>
      <c r="CR55" s="1242"/>
      <c r="CS55" s="1242"/>
      <c r="CT55" s="1242"/>
      <c r="CU55" s="1242"/>
      <c r="CV55" s="1242">
        <v>10.199999999999999</v>
      </c>
      <c r="CW55" s="1242"/>
      <c r="CX55" s="1242"/>
      <c r="CY55" s="1242"/>
      <c r="CZ55" s="1242"/>
      <c r="DA55" s="1242"/>
      <c r="DB55" s="1242"/>
      <c r="DC55" s="1242"/>
    </row>
    <row r="56" spans="1:109" ht="12.75" x14ac:dyDescent="0.25">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ht="12.75" x14ac:dyDescent="0.25">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585</v>
      </c>
      <c r="BC57" s="1244"/>
      <c r="BD57" s="1244"/>
      <c r="BE57" s="1244"/>
      <c r="BF57" s="1244"/>
      <c r="BG57" s="1244"/>
      <c r="BH57" s="1244"/>
      <c r="BI57" s="1244"/>
      <c r="BJ57" s="1244"/>
      <c r="BK57" s="1244"/>
      <c r="BL57" s="1244"/>
      <c r="BM57" s="1244"/>
      <c r="BN57" s="1244"/>
      <c r="BO57" s="1244"/>
      <c r="BP57" s="1242">
        <v>60.6</v>
      </c>
      <c r="BQ57" s="1242"/>
      <c r="BR57" s="1242"/>
      <c r="BS57" s="1242"/>
      <c r="BT57" s="1242"/>
      <c r="BU57" s="1242"/>
      <c r="BV57" s="1242"/>
      <c r="BW57" s="1242"/>
      <c r="BX57" s="1242">
        <v>61.7</v>
      </c>
      <c r="BY57" s="1242"/>
      <c r="BZ57" s="1242"/>
      <c r="CA57" s="1242"/>
      <c r="CB57" s="1242"/>
      <c r="CC57" s="1242"/>
      <c r="CD57" s="1242"/>
      <c r="CE57" s="1242"/>
      <c r="CF57" s="1242">
        <v>62.5</v>
      </c>
      <c r="CG57" s="1242"/>
      <c r="CH57" s="1242"/>
      <c r="CI57" s="1242"/>
      <c r="CJ57" s="1242"/>
      <c r="CK57" s="1242"/>
      <c r="CL57" s="1242"/>
      <c r="CM57" s="1242"/>
      <c r="CN57" s="1242">
        <v>64.3</v>
      </c>
      <c r="CO57" s="1242"/>
      <c r="CP57" s="1242"/>
      <c r="CQ57" s="1242"/>
      <c r="CR57" s="1242"/>
      <c r="CS57" s="1242"/>
      <c r="CT57" s="1242"/>
      <c r="CU57" s="1242"/>
      <c r="CV57" s="1242">
        <v>64.7</v>
      </c>
      <c r="CW57" s="1242"/>
      <c r="CX57" s="1242"/>
      <c r="CY57" s="1242"/>
      <c r="CZ57" s="1242"/>
      <c r="DA57" s="1242"/>
      <c r="DB57" s="1242"/>
      <c r="DC57" s="1242"/>
      <c r="DD57" s="363"/>
      <c r="DE57" s="362"/>
    </row>
    <row r="58" spans="1:109" s="358" customFormat="1" ht="12.75" x14ac:dyDescent="0.25">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ht="12.75" x14ac:dyDescent="0.2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2.75" x14ac:dyDescent="0.2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2.75" x14ac:dyDescent="0.2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2.75" x14ac:dyDescent="0.2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149999999999999" x14ac:dyDescent="0.25">
      <c r="B63" s="312" t="s">
        <v>587</v>
      </c>
    </row>
    <row r="64" spans="1:109" ht="12.75" x14ac:dyDescent="0.25">
      <c r="B64" s="259"/>
      <c r="G64" s="357"/>
      <c r="I64" s="369"/>
      <c r="J64" s="369"/>
      <c r="K64" s="369"/>
      <c r="L64" s="369"/>
      <c r="M64" s="369"/>
      <c r="N64" s="370"/>
      <c r="AM64" s="357"/>
      <c r="AN64" s="357" t="s">
        <v>580</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2.75" x14ac:dyDescent="0.25">
      <c r="B65" s="259"/>
      <c r="AN65" s="1228" t="s">
        <v>588</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ht="12.75" x14ac:dyDescent="0.25">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ht="12.75" x14ac:dyDescent="0.25">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ht="12.75" x14ac:dyDescent="0.25">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ht="12.75" x14ac:dyDescent="0.25">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ht="12.75" x14ac:dyDescent="0.2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2.75" x14ac:dyDescent="0.25">
      <c r="B71" s="259"/>
      <c r="G71" s="374"/>
      <c r="I71" s="375"/>
      <c r="J71" s="372"/>
      <c r="K71" s="372"/>
      <c r="L71" s="373"/>
      <c r="M71" s="372"/>
      <c r="N71" s="373"/>
      <c r="AM71" s="374"/>
      <c r="AN71" s="255" t="s">
        <v>582</v>
      </c>
    </row>
    <row r="72" spans="2:107" ht="12.75" x14ac:dyDescent="0.25">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529</v>
      </c>
      <c r="BQ72" s="1241"/>
      <c r="BR72" s="1241"/>
      <c r="BS72" s="1241"/>
      <c r="BT72" s="1241"/>
      <c r="BU72" s="1241"/>
      <c r="BV72" s="1241"/>
      <c r="BW72" s="1241"/>
      <c r="BX72" s="1241" t="s">
        <v>530</v>
      </c>
      <c r="BY72" s="1241"/>
      <c r="BZ72" s="1241"/>
      <c r="CA72" s="1241"/>
      <c r="CB72" s="1241"/>
      <c r="CC72" s="1241"/>
      <c r="CD72" s="1241"/>
      <c r="CE72" s="1241"/>
      <c r="CF72" s="1241" t="s">
        <v>531</v>
      </c>
      <c r="CG72" s="1241"/>
      <c r="CH72" s="1241"/>
      <c r="CI72" s="1241"/>
      <c r="CJ72" s="1241"/>
      <c r="CK72" s="1241"/>
      <c r="CL72" s="1241"/>
      <c r="CM72" s="1241"/>
      <c r="CN72" s="1241" t="s">
        <v>532</v>
      </c>
      <c r="CO72" s="1241"/>
      <c r="CP72" s="1241"/>
      <c r="CQ72" s="1241"/>
      <c r="CR72" s="1241"/>
      <c r="CS72" s="1241"/>
      <c r="CT72" s="1241"/>
      <c r="CU72" s="1241"/>
      <c r="CV72" s="1241" t="s">
        <v>533</v>
      </c>
      <c r="CW72" s="1241"/>
      <c r="CX72" s="1241"/>
      <c r="CY72" s="1241"/>
      <c r="CZ72" s="1241"/>
      <c r="DA72" s="1241"/>
      <c r="DB72" s="1241"/>
      <c r="DC72" s="1241"/>
    </row>
    <row r="73" spans="2:107" ht="12.75" x14ac:dyDescent="0.25">
      <c r="B73" s="259"/>
      <c r="G73" s="1247"/>
      <c r="H73" s="1247"/>
      <c r="I73" s="1247"/>
      <c r="J73" s="1247"/>
      <c r="K73" s="1248"/>
      <c r="L73" s="1248"/>
      <c r="M73" s="1248"/>
      <c r="N73" s="1248"/>
      <c r="AM73" s="359"/>
      <c r="AN73" s="1244" t="s">
        <v>583</v>
      </c>
      <c r="AO73" s="1244"/>
      <c r="AP73" s="1244"/>
      <c r="AQ73" s="1244"/>
      <c r="AR73" s="1244"/>
      <c r="AS73" s="1244"/>
      <c r="AT73" s="1244"/>
      <c r="AU73" s="1244"/>
      <c r="AV73" s="1244"/>
      <c r="AW73" s="1244"/>
      <c r="AX73" s="1244"/>
      <c r="AY73" s="1244"/>
      <c r="AZ73" s="1244"/>
      <c r="BA73" s="1244"/>
      <c r="BB73" s="1244" t="s">
        <v>584</v>
      </c>
      <c r="BC73" s="1244"/>
      <c r="BD73" s="1244"/>
      <c r="BE73" s="1244"/>
      <c r="BF73" s="1244"/>
      <c r="BG73" s="1244"/>
      <c r="BH73" s="1244"/>
      <c r="BI73" s="1244"/>
      <c r="BJ73" s="1244"/>
      <c r="BK73" s="1244"/>
      <c r="BL73" s="1244"/>
      <c r="BM73" s="1244"/>
      <c r="BN73" s="1244"/>
      <c r="BO73" s="1244"/>
      <c r="BP73" s="1242">
        <v>119.2</v>
      </c>
      <c r="BQ73" s="1242"/>
      <c r="BR73" s="1242"/>
      <c r="BS73" s="1242"/>
      <c r="BT73" s="1242"/>
      <c r="BU73" s="1242"/>
      <c r="BV73" s="1242"/>
      <c r="BW73" s="1242"/>
      <c r="BX73" s="1242">
        <v>103.1</v>
      </c>
      <c r="BY73" s="1242"/>
      <c r="BZ73" s="1242"/>
      <c r="CA73" s="1242"/>
      <c r="CB73" s="1242"/>
      <c r="CC73" s="1242"/>
      <c r="CD73" s="1242"/>
      <c r="CE73" s="1242"/>
      <c r="CF73" s="1242">
        <v>104.6</v>
      </c>
      <c r="CG73" s="1242"/>
      <c r="CH73" s="1242"/>
      <c r="CI73" s="1242"/>
      <c r="CJ73" s="1242"/>
      <c r="CK73" s="1242"/>
      <c r="CL73" s="1242"/>
      <c r="CM73" s="1242"/>
      <c r="CN73" s="1242">
        <v>101.9</v>
      </c>
      <c r="CO73" s="1242"/>
      <c r="CP73" s="1242"/>
      <c r="CQ73" s="1242"/>
      <c r="CR73" s="1242"/>
      <c r="CS73" s="1242"/>
      <c r="CT73" s="1242"/>
      <c r="CU73" s="1242"/>
      <c r="CV73" s="1242">
        <v>92.7</v>
      </c>
      <c r="CW73" s="1242"/>
      <c r="CX73" s="1242"/>
      <c r="CY73" s="1242"/>
      <c r="CZ73" s="1242"/>
      <c r="DA73" s="1242"/>
      <c r="DB73" s="1242"/>
      <c r="DC73" s="1242"/>
    </row>
    <row r="74" spans="2:107" ht="12.75" x14ac:dyDescent="0.25">
      <c r="B74" s="259"/>
      <c r="G74" s="1247"/>
      <c r="H74" s="1247"/>
      <c r="I74" s="1247"/>
      <c r="J74" s="1247"/>
      <c r="K74" s="1248"/>
      <c r="L74" s="1248"/>
      <c r="M74" s="1248"/>
      <c r="N74" s="1248"/>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ht="12.75" x14ac:dyDescent="0.25">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589</v>
      </c>
      <c r="BC75" s="1244"/>
      <c r="BD75" s="1244"/>
      <c r="BE75" s="1244"/>
      <c r="BF75" s="1244"/>
      <c r="BG75" s="1244"/>
      <c r="BH75" s="1244"/>
      <c r="BI75" s="1244"/>
      <c r="BJ75" s="1244"/>
      <c r="BK75" s="1244"/>
      <c r="BL75" s="1244"/>
      <c r="BM75" s="1244"/>
      <c r="BN75" s="1244"/>
      <c r="BO75" s="1244"/>
      <c r="BP75" s="1242">
        <v>11.9</v>
      </c>
      <c r="BQ75" s="1242"/>
      <c r="BR75" s="1242"/>
      <c r="BS75" s="1242"/>
      <c r="BT75" s="1242"/>
      <c r="BU75" s="1242"/>
      <c r="BV75" s="1242"/>
      <c r="BW75" s="1242"/>
      <c r="BX75" s="1242">
        <v>11.9</v>
      </c>
      <c r="BY75" s="1242"/>
      <c r="BZ75" s="1242"/>
      <c r="CA75" s="1242"/>
      <c r="CB75" s="1242"/>
      <c r="CC75" s="1242"/>
      <c r="CD75" s="1242"/>
      <c r="CE75" s="1242"/>
      <c r="CF75" s="1242">
        <v>12.2</v>
      </c>
      <c r="CG75" s="1242"/>
      <c r="CH75" s="1242"/>
      <c r="CI75" s="1242"/>
      <c r="CJ75" s="1242"/>
      <c r="CK75" s="1242"/>
      <c r="CL75" s="1242"/>
      <c r="CM75" s="1242"/>
      <c r="CN75" s="1242">
        <v>12.6</v>
      </c>
      <c r="CO75" s="1242"/>
      <c r="CP75" s="1242"/>
      <c r="CQ75" s="1242"/>
      <c r="CR75" s="1242"/>
      <c r="CS75" s="1242"/>
      <c r="CT75" s="1242"/>
      <c r="CU75" s="1242"/>
      <c r="CV75" s="1242">
        <v>13.7</v>
      </c>
      <c r="CW75" s="1242"/>
      <c r="CX75" s="1242"/>
      <c r="CY75" s="1242"/>
      <c r="CZ75" s="1242"/>
      <c r="DA75" s="1242"/>
      <c r="DB75" s="1242"/>
      <c r="DC75" s="1242"/>
    </row>
    <row r="76" spans="2:107" ht="12.75" x14ac:dyDescent="0.25">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ht="12.75" x14ac:dyDescent="0.25">
      <c r="B77" s="259"/>
      <c r="G77" s="1237"/>
      <c r="H77" s="1237"/>
      <c r="I77" s="1237"/>
      <c r="J77" s="1237"/>
      <c r="K77" s="1248"/>
      <c r="L77" s="1248"/>
      <c r="M77" s="1248"/>
      <c r="N77" s="1248"/>
      <c r="AN77" s="1241" t="s">
        <v>586</v>
      </c>
      <c r="AO77" s="1241"/>
      <c r="AP77" s="1241"/>
      <c r="AQ77" s="1241"/>
      <c r="AR77" s="1241"/>
      <c r="AS77" s="1241"/>
      <c r="AT77" s="1241"/>
      <c r="AU77" s="1241"/>
      <c r="AV77" s="1241"/>
      <c r="AW77" s="1241"/>
      <c r="AX77" s="1241"/>
      <c r="AY77" s="1241"/>
      <c r="AZ77" s="1241"/>
      <c r="BA77" s="1241"/>
      <c r="BB77" s="1244" t="s">
        <v>584</v>
      </c>
      <c r="BC77" s="1244"/>
      <c r="BD77" s="1244"/>
      <c r="BE77" s="1244"/>
      <c r="BF77" s="1244"/>
      <c r="BG77" s="1244"/>
      <c r="BH77" s="1244"/>
      <c r="BI77" s="1244"/>
      <c r="BJ77" s="1244"/>
      <c r="BK77" s="1244"/>
      <c r="BL77" s="1244"/>
      <c r="BM77" s="1244"/>
      <c r="BN77" s="1244"/>
      <c r="BO77" s="1244"/>
      <c r="BP77" s="1242">
        <v>22.7</v>
      </c>
      <c r="BQ77" s="1242"/>
      <c r="BR77" s="1242"/>
      <c r="BS77" s="1242"/>
      <c r="BT77" s="1242"/>
      <c r="BU77" s="1242"/>
      <c r="BV77" s="1242"/>
      <c r="BW77" s="1242"/>
      <c r="BX77" s="1242">
        <v>41.5</v>
      </c>
      <c r="BY77" s="1242"/>
      <c r="BZ77" s="1242"/>
      <c r="CA77" s="1242"/>
      <c r="CB77" s="1242"/>
      <c r="CC77" s="1242"/>
      <c r="CD77" s="1242"/>
      <c r="CE77" s="1242"/>
      <c r="CF77" s="1242">
        <v>25.2</v>
      </c>
      <c r="CG77" s="1242"/>
      <c r="CH77" s="1242"/>
      <c r="CI77" s="1242"/>
      <c r="CJ77" s="1242"/>
      <c r="CK77" s="1242"/>
      <c r="CL77" s="1242"/>
      <c r="CM77" s="1242"/>
      <c r="CN77" s="1242">
        <v>15.7</v>
      </c>
      <c r="CO77" s="1242"/>
      <c r="CP77" s="1242"/>
      <c r="CQ77" s="1242"/>
      <c r="CR77" s="1242"/>
      <c r="CS77" s="1242"/>
      <c r="CT77" s="1242"/>
      <c r="CU77" s="1242"/>
      <c r="CV77" s="1242">
        <v>10.199999999999999</v>
      </c>
      <c r="CW77" s="1242"/>
      <c r="CX77" s="1242"/>
      <c r="CY77" s="1242"/>
      <c r="CZ77" s="1242"/>
      <c r="DA77" s="1242"/>
      <c r="DB77" s="1242"/>
      <c r="DC77" s="1242"/>
    </row>
    <row r="78" spans="2:107" ht="12.75" x14ac:dyDescent="0.25">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ht="12.75" x14ac:dyDescent="0.25">
      <c r="B79" s="259"/>
      <c r="G79" s="1237"/>
      <c r="H79" s="1237"/>
      <c r="I79" s="1246"/>
      <c r="J79" s="1246"/>
      <c r="K79" s="1249"/>
      <c r="L79" s="1249"/>
      <c r="M79" s="1249"/>
      <c r="N79" s="1249"/>
      <c r="AN79" s="1241"/>
      <c r="AO79" s="1241"/>
      <c r="AP79" s="1241"/>
      <c r="AQ79" s="1241"/>
      <c r="AR79" s="1241"/>
      <c r="AS79" s="1241"/>
      <c r="AT79" s="1241"/>
      <c r="AU79" s="1241"/>
      <c r="AV79" s="1241"/>
      <c r="AW79" s="1241"/>
      <c r="AX79" s="1241"/>
      <c r="AY79" s="1241"/>
      <c r="AZ79" s="1241"/>
      <c r="BA79" s="1241"/>
      <c r="BB79" s="1244" t="s">
        <v>589</v>
      </c>
      <c r="BC79" s="1244"/>
      <c r="BD79" s="1244"/>
      <c r="BE79" s="1244"/>
      <c r="BF79" s="1244"/>
      <c r="BG79" s="1244"/>
      <c r="BH79" s="1244"/>
      <c r="BI79" s="1244"/>
      <c r="BJ79" s="1244"/>
      <c r="BK79" s="1244"/>
      <c r="BL79" s="1244"/>
      <c r="BM79" s="1244"/>
      <c r="BN79" s="1244"/>
      <c r="BO79" s="1244"/>
      <c r="BP79" s="1242">
        <v>7.7</v>
      </c>
      <c r="BQ79" s="1242"/>
      <c r="BR79" s="1242"/>
      <c r="BS79" s="1242"/>
      <c r="BT79" s="1242"/>
      <c r="BU79" s="1242"/>
      <c r="BV79" s="1242"/>
      <c r="BW79" s="1242"/>
      <c r="BX79" s="1242">
        <v>9.1999999999999993</v>
      </c>
      <c r="BY79" s="1242"/>
      <c r="BZ79" s="1242"/>
      <c r="CA79" s="1242"/>
      <c r="CB79" s="1242"/>
      <c r="CC79" s="1242"/>
      <c r="CD79" s="1242"/>
      <c r="CE79" s="1242"/>
      <c r="CF79" s="1242">
        <v>8.9</v>
      </c>
      <c r="CG79" s="1242"/>
      <c r="CH79" s="1242"/>
      <c r="CI79" s="1242"/>
      <c r="CJ79" s="1242"/>
      <c r="CK79" s="1242"/>
      <c r="CL79" s="1242"/>
      <c r="CM79" s="1242"/>
      <c r="CN79" s="1242">
        <v>8.9</v>
      </c>
      <c r="CO79" s="1242"/>
      <c r="CP79" s="1242"/>
      <c r="CQ79" s="1242"/>
      <c r="CR79" s="1242"/>
      <c r="CS79" s="1242"/>
      <c r="CT79" s="1242"/>
      <c r="CU79" s="1242"/>
      <c r="CV79" s="1242">
        <v>9</v>
      </c>
      <c r="CW79" s="1242"/>
      <c r="CX79" s="1242"/>
      <c r="CY79" s="1242"/>
      <c r="CZ79" s="1242"/>
      <c r="DA79" s="1242"/>
      <c r="DB79" s="1242"/>
      <c r="DC79" s="1242"/>
    </row>
    <row r="80" spans="2:107" ht="12.75" x14ac:dyDescent="0.25">
      <c r="B80" s="259"/>
      <c r="G80" s="1237"/>
      <c r="H80" s="1237"/>
      <c r="I80" s="1246"/>
      <c r="J80" s="1246"/>
      <c r="K80" s="1249"/>
      <c r="L80" s="1249"/>
      <c r="M80" s="1249"/>
      <c r="N80" s="1249"/>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ht="12.75" x14ac:dyDescent="0.25">
      <c r="B81" s="259"/>
    </row>
    <row r="82" spans="2:109" ht="16.149999999999999" x14ac:dyDescent="0.2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2.75" x14ac:dyDescent="0.2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2.75" x14ac:dyDescent="0.25">
      <c r="DD84" s="255"/>
      <c r="DE84" s="255"/>
    </row>
    <row r="85" spans="2:109" ht="12.75" x14ac:dyDescent="0.25">
      <c r="DD85" s="255"/>
      <c r="DE85" s="255"/>
    </row>
  </sheetData>
  <sheetProtection algorithmName="SHA-512" hashValue="bKtnKM8rK/wVuVF8HgK2gsQHqTMkCVxi8w94SsIJWf7yQgfx8akfWxfxDR7jg1V7jX7KJR9fSQwrKQNoKsPejg==" saltValue="tbhfPiAYw3zk42XwffNYF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804A3-2DA9-4318-B0E2-37BC52C61EEA}">
  <sheetPr>
    <pageSetUpPr fitToPage="1"/>
  </sheetPr>
  <dimension ref="A1:DR125"/>
  <sheetViews>
    <sheetView showGridLines="0" zoomScaleNormal="100" zoomScaleSheetLayoutView="70" workbookViewId="0"/>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1:34"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2.75" x14ac:dyDescent="0.25">
      <c r="S2" s="253"/>
      <c r="AH2" s="253"/>
    </row>
    <row r="3" spans="1: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2.75" x14ac:dyDescent="0.25"/>
    <row r="5" spans="1:34" ht="12.75" x14ac:dyDescent="0.25"/>
    <row r="6" spans="1:34" ht="12.75" x14ac:dyDescent="0.25"/>
    <row r="7" spans="1:34" ht="12.75" x14ac:dyDescent="0.25"/>
    <row r="8" spans="1:34" ht="12.75" x14ac:dyDescent="0.25"/>
    <row r="9" spans="1:34" ht="12.75" x14ac:dyDescent="0.25">
      <c r="AH9" s="253"/>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479</v>
      </c>
    </row>
  </sheetData>
  <sheetProtection algorithmName="SHA-512" hashValue="UsIndTL2n9p7+T084r/G8ocJr1MMcVRcuCHLvmd2swYZxyAlZln1E0oZlJws58hwVvt34N+lh+vgjCF9TWE4yA==" saltValue="BSU16EdJcrNqvTumXYqS+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DE43EC-DD60-4718-86E5-52025B87813D}">
  <sheetPr>
    <pageSetUpPr fitToPage="1"/>
  </sheetPr>
  <dimension ref="A1:DR125"/>
  <sheetViews>
    <sheetView showGridLines="0" zoomScale="70" zoomScaleNormal="70" zoomScaleSheetLayoutView="55" workbookViewId="0"/>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2:34"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2.75" x14ac:dyDescent="0.25">
      <c r="S2" s="253"/>
      <c r="AH2" s="253"/>
    </row>
    <row r="3" spans="2: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2.75" x14ac:dyDescent="0.25"/>
    <row r="5" spans="2:34" ht="12.75" x14ac:dyDescent="0.25"/>
    <row r="6" spans="2:34" ht="12.75" x14ac:dyDescent="0.25"/>
    <row r="7" spans="2:34" ht="12.75" x14ac:dyDescent="0.25"/>
    <row r="8" spans="2:34" ht="12.75" x14ac:dyDescent="0.25"/>
    <row r="9" spans="2:34" ht="12.75" x14ac:dyDescent="0.25">
      <c r="AH9" s="253"/>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c r="AG59" s="253"/>
      <c r="AH59" s="253"/>
    </row>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479</v>
      </c>
    </row>
  </sheetData>
  <sheetProtection algorithmName="SHA-512" hashValue="gfw8vhZhJ2QUDXR9r0gNRnZ2iDvE5UcMQo26ovJLihkPG6Oc4PD/kVmzu+8tX2WRX+2z7f7yeWNgWkQvrFTmnQ==" saltValue="40vptfwrjk02cLe5WB2tr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42" customWidth="1"/>
    <col min="2" max="8" width="13.3984375" style="142" customWidth="1"/>
    <col min="9" max="16384" width="11.1328125" style="142"/>
  </cols>
  <sheetData>
    <row r="1" spans="1:8" x14ac:dyDescent="0.25">
      <c r="A1" s="136"/>
      <c r="B1" s="137"/>
      <c r="C1" s="138"/>
      <c r="D1" s="139"/>
      <c r="E1" s="140"/>
      <c r="F1" s="140"/>
      <c r="G1" s="140"/>
      <c r="H1" s="141"/>
    </row>
    <row r="2" spans="1:8" x14ac:dyDescent="0.25">
      <c r="A2" s="143"/>
      <c r="B2" s="144"/>
      <c r="C2" s="145"/>
      <c r="D2" s="146" t="s">
        <v>50</v>
      </c>
      <c r="E2" s="147"/>
      <c r="F2" s="148" t="s">
        <v>528</v>
      </c>
      <c r="G2" s="149"/>
      <c r="H2" s="150"/>
    </row>
    <row r="3" spans="1:8" x14ac:dyDescent="0.25">
      <c r="A3" s="146" t="s">
        <v>521</v>
      </c>
      <c r="B3" s="151"/>
      <c r="C3" s="152"/>
      <c r="D3" s="153">
        <v>126546</v>
      </c>
      <c r="E3" s="154"/>
      <c r="F3" s="155">
        <v>70166</v>
      </c>
      <c r="G3" s="156"/>
      <c r="H3" s="157"/>
    </row>
    <row r="4" spans="1:8" x14ac:dyDescent="0.25">
      <c r="A4" s="158"/>
      <c r="B4" s="159"/>
      <c r="C4" s="160"/>
      <c r="D4" s="161">
        <v>93126</v>
      </c>
      <c r="E4" s="162"/>
      <c r="F4" s="163">
        <v>36115</v>
      </c>
      <c r="G4" s="164"/>
      <c r="H4" s="165"/>
    </row>
    <row r="5" spans="1:8" x14ac:dyDescent="0.25">
      <c r="A5" s="146" t="s">
        <v>523</v>
      </c>
      <c r="B5" s="151"/>
      <c r="C5" s="152"/>
      <c r="D5" s="153">
        <v>95883</v>
      </c>
      <c r="E5" s="154"/>
      <c r="F5" s="155">
        <v>92632</v>
      </c>
      <c r="G5" s="156"/>
      <c r="H5" s="157"/>
    </row>
    <row r="6" spans="1:8" x14ac:dyDescent="0.25">
      <c r="A6" s="158"/>
      <c r="B6" s="159"/>
      <c r="C6" s="160"/>
      <c r="D6" s="161">
        <v>49923</v>
      </c>
      <c r="E6" s="162"/>
      <c r="F6" s="163">
        <v>47978</v>
      </c>
      <c r="G6" s="164"/>
      <c r="H6" s="165"/>
    </row>
    <row r="7" spans="1:8" x14ac:dyDescent="0.25">
      <c r="A7" s="146" t="s">
        <v>524</v>
      </c>
      <c r="B7" s="151"/>
      <c r="C7" s="152"/>
      <c r="D7" s="153">
        <v>128509</v>
      </c>
      <c r="E7" s="154"/>
      <c r="F7" s="155">
        <v>96469</v>
      </c>
      <c r="G7" s="156"/>
      <c r="H7" s="157"/>
    </row>
    <row r="8" spans="1:8" x14ac:dyDescent="0.25">
      <c r="A8" s="158"/>
      <c r="B8" s="159"/>
      <c r="C8" s="160"/>
      <c r="D8" s="161">
        <v>51459</v>
      </c>
      <c r="E8" s="162"/>
      <c r="F8" s="163">
        <v>49775</v>
      </c>
      <c r="G8" s="164"/>
      <c r="H8" s="165"/>
    </row>
    <row r="9" spans="1:8" x14ac:dyDescent="0.25">
      <c r="A9" s="146" t="s">
        <v>525</v>
      </c>
      <c r="B9" s="151"/>
      <c r="C9" s="152"/>
      <c r="D9" s="153">
        <v>108494</v>
      </c>
      <c r="E9" s="154"/>
      <c r="F9" s="155">
        <v>85743</v>
      </c>
      <c r="G9" s="156"/>
      <c r="H9" s="157"/>
    </row>
    <row r="10" spans="1:8" x14ac:dyDescent="0.25">
      <c r="A10" s="158"/>
      <c r="B10" s="159"/>
      <c r="C10" s="160"/>
      <c r="D10" s="161">
        <v>43415</v>
      </c>
      <c r="E10" s="162"/>
      <c r="F10" s="163">
        <v>45231</v>
      </c>
      <c r="G10" s="164"/>
      <c r="H10" s="165"/>
    </row>
    <row r="11" spans="1:8" x14ac:dyDescent="0.25">
      <c r="A11" s="146" t="s">
        <v>526</v>
      </c>
      <c r="B11" s="151"/>
      <c r="C11" s="152"/>
      <c r="D11" s="153">
        <v>84704</v>
      </c>
      <c r="E11" s="154"/>
      <c r="F11" s="155">
        <v>92509</v>
      </c>
      <c r="G11" s="156"/>
      <c r="H11" s="157"/>
    </row>
    <row r="12" spans="1:8" x14ac:dyDescent="0.25">
      <c r="A12" s="158"/>
      <c r="B12" s="159"/>
      <c r="C12" s="166"/>
      <c r="D12" s="161">
        <v>33701</v>
      </c>
      <c r="E12" s="162"/>
      <c r="F12" s="163">
        <v>52274</v>
      </c>
      <c r="G12" s="164"/>
      <c r="H12" s="165"/>
    </row>
    <row r="13" spans="1:8" x14ac:dyDescent="0.25">
      <c r="A13" s="146"/>
      <c r="B13" s="151"/>
      <c r="C13" s="152"/>
      <c r="D13" s="153">
        <v>108827</v>
      </c>
      <c r="E13" s="154"/>
      <c r="F13" s="155">
        <v>87504</v>
      </c>
      <c r="G13" s="167"/>
      <c r="H13" s="157"/>
    </row>
    <row r="14" spans="1:8" x14ac:dyDescent="0.25">
      <c r="A14" s="158"/>
      <c r="B14" s="159"/>
      <c r="C14" s="160"/>
      <c r="D14" s="161">
        <v>54325</v>
      </c>
      <c r="E14" s="162"/>
      <c r="F14" s="163">
        <v>46275</v>
      </c>
      <c r="G14" s="164"/>
      <c r="H14" s="165"/>
    </row>
    <row r="17" spans="1:11" x14ac:dyDescent="0.25">
      <c r="A17" s="142" t="s">
        <v>51</v>
      </c>
    </row>
    <row r="18" spans="1:11" x14ac:dyDescent="0.2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5">
      <c r="A19" s="168" t="s">
        <v>52</v>
      </c>
      <c r="B19" s="168">
        <f>ROUND(VALUE(SUBSTITUTE(実質収支比率等に係る経年分析!F$48,"▲","-")),2)</f>
        <v>7.74</v>
      </c>
      <c r="C19" s="168">
        <f>ROUND(VALUE(SUBSTITUTE(実質収支比率等に係る経年分析!G$48,"▲","-")),2)</f>
        <v>7.44</v>
      </c>
      <c r="D19" s="168">
        <f>ROUND(VALUE(SUBSTITUTE(実質収支比率等に係る経年分析!H$48,"▲","-")),2)</f>
        <v>6.36</v>
      </c>
      <c r="E19" s="168">
        <f>ROUND(VALUE(SUBSTITUTE(実質収支比率等に係る経年分析!I$48,"▲","-")),2)</f>
        <v>8.85</v>
      </c>
      <c r="F19" s="168">
        <f>ROUND(VALUE(SUBSTITUTE(実質収支比率等に係る経年分析!J$48,"▲","-")),2)</f>
        <v>9.1300000000000008</v>
      </c>
    </row>
    <row r="20" spans="1:11" x14ac:dyDescent="0.25">
      <c r="A20" s="168" t="s">
        <v>53</v>
      </c>
      <c r="B20" s="168">
        <f>ROUND(VALUE(SUBSTITUTE(実質収支比率等に係る経年分析!F$47,"▲","-")),2)</f>
        <v>11.93</v>
      </c>
      <c r="C20" s="168">
        <f>ROUND(VALUE(SUBSTITUTE(実質収支比率等に係る経年分析!G$47,"▲","-")),2)</f>
        <v>11.18</v>
      </c>
      <c r="D20" s="168">
        <f>ROUND(VALUE(SUBSTITUTE(実質収支比率等に係る経年分析!H$47,"▲","-")),2)</f>
        <v>10.59</v>
      </c>
      <c r="E20" s="168">
        <f>ROUND(VALUE(SUBSTITUTE(実質収支比率等に係る経年分析!I$47,"▲","-")),2)</f>
        <v>11.38</v>
      </c>
      <c r="F20" s="168">
        <f>ROUND(VALUE(SUBSTITUTE(実質収支比率等に係る経年分析!J$47,"▲","-")),2)</f>
        <v>12.64</v>
      </c>
    </row>
    <row r="21" spans="1:11" x14ac:dyDescent="0.25">
      <c r="A21" s="168" t="s">
        <v>54</v>
      </c>
      <c r="B21" s="168">
        <f>IF(ISNUMBER(VALUE(SUBSTITUTE(実質収支比率等に係る経年分析!F$49,"▲","-"))),ROUND(VALUE(SUBSTITUTE(実質収支比率等に係る経年分析!F$49,"▲","-")),2),NA())</f>
        <v>1.97</v>
      </c>
      <c r="C21" s="168">
        <f>IF(ISNUMBER(VALUE(SUBSTITUTE(実質収支比率等に係る経年分析!G$49,"▲","-"))),ROUND(VALUE(SUBSTITUTE(実質収支比率等に係る経年分析!G$49,"▲","-")),2),NA())</f>
        <v>-0.95</v>
      </c>
      <c r="D21" s="168">
        <f>IF(ISNUMBER(VALUE(SUBSTITUTE(実質収支比率等に係る経年分析!H$49,"▲","-"))),ROUND(VALUE(SUBSTITUTE(実質収支比率等に係る経年分析!H$49,"▲","-")),2),NA())</f>
        <v>-0.98</v>
      </c>
      <c r="E21" s="168">
        <f>IF(ISNUMBER(VALUE(SUBSTITUTE(実質収支比率等に係る経年分析!I$49,"▲","-"))),ROUND(VALUE(SUBSTITUTE(実質収支比率等に係る経年分析!I$49,"▲","-")),2),NA())</f>
        <v>2.73</v>
      </c>
      <c r="F21" s="168">
        <f>IF(ISNUMBER(VALUE(SUBSTITUTE(実質収支比率等に係る経年分析!J$49,"▲","-"))),ROUND(VALUE(SUBSTITUTE(実質収支比率等に係る経年分析!J$49,"▲","-")),2),NA())</f>
        <v>1.6</v>
      </c>
    </row>
    <row r="24" spans="1:11" x14ac:dyDescent="0.25">
      <c r="A24" s="142" t="s">
        <v>55</v>
      </c>
    </row>
    <row r="25" spans="1:11" x14ac:dyDescent="0.2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5">
      <c r="A26" s="169"/>
      <c r="B26" s="169" t="s">
        <v>56</v>
      </c>
      <c r="C26" s="169" t="s">
        <v>57</v>
      </c>
      <c r="D26" s="169" t="s">
        <v>56</v>
      </c>
      <c r="E26" s="169" t="s">
        <v>57</v>
      </c>
      <c r="F26" s="169" t="s">
        <v>56</v>
      </c>
      <c r="G26" s="169" t="s">
        <v>57</v>
      </c>
      <c r="H26" s="169" t="s">
        <v>56</v>
      </c>
      <c r="I26" s="169" t="s">
        <v>57</v>
      </c>
      <c r="J26" s="169" t="s">
        <v>56</v>
      </c>
      <c r="K26" s="169" t="s">
        <v>57</v>
      </c>
    </row>
    <row r="27" spans="1:11" x14ac:dyDescent="0.2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3.05</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0.05</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0.01</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0.03</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7.0000000000000007E-2</v>
      </c>
    </row>
    <row r="28" spans="1:11" x14ac:dyDescent="0.2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5">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0.15</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0.19</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0.23</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0.06</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0.09</v>
      </c>
    </row>
    <row r="30" spans="1:11" x14ac:dyDescent="0.25">
      <c r="A30" s="169" t="str">
        <f>IF(連結実質赤字比率に係る赤字・黒字の構成分析!C$40="",NA(),連結実質赤字比率に係る赤字・黒字の構成分析!C$40)</f>
        <v>国民健康保険特別会計（直診勘定）</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0.06</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0.09</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0.17</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0.26</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0.32</v>
      </c>
    </row>
    <row r="31" spans="1:11" x14ac:dyDescent="0.25">
      <c r="A31" s="169" t="str">
        <f>IF(連結実質赤字比率に係る赤字・黒字の構成分析!C$39="",NA(),連結実質赤字比率に係る赤字・黒字の構成分析!C$39)</f>
        <v>国民健康保険特別会計（事業勘定）</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0.85</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0.84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0.83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0.81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1.06</v>
      </c>
    </row>
    <row r="32" spans="1:11" x14ac:dyDescent="0.25">
      <c r="A32" s="169" t="str">
        <f>IF(連結実質赤字比率に係る赤字・黒字の構成分析!C$38="",NA(),連結実質赤字比率に係る赤字・黒字の構成分析!C$38)</f>
        <v>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1.59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1.33</v>
      </c>
    </row>
    <row r="33" spans="1:16" x14ac:dyDescent="0.25">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2.81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2.93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2.98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2.92</v>
      </c>
    </row>
    <row r="34" spans="1:16" x14ac:dyDescent="0.25">
      <c r="A34" s="169" t="str">
        <f>IF(連結実質赤字比率に係る赤字・黒字の構成分析!C$36="",NA(),連結実質赤字比率に係る赤字・黒字の構成分析!C$36)</f>
        <v>簡易水道事業会計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0.81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3.91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4.8099999999999996</v>
      </c>
    </row>
    <row r="35" spans="1:16" x14ac:dyDescent="0.2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4.66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5.05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5.18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5.73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6.17</v>
      </c>
    </row>
    <row r="36" spans="1:16" x14ac:dyDescent="0.2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7.73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7.43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6.36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8.84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9.1300000000000008</v>
      </c>
    </row>
    <row r="39" spans="1:16" x14ac:dyDescent="0.25">
      <c r="A39" s="142" t="s">
        <v>58</v>
      </c>
    </row>
    <row r="40" spans="1:16" x14ac:dyDescent="0.2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5">
      <c r="A42" s="170" t="s">
        <v>61</v>
      </c>
      <c r="B42" s="170"/>
      <c r="C42" s="170"/>
      <c r="D42" s="170">
        <f>'実質公債費比率（分子）の構造'!K$52</f>
        <v>4571</v>
      </c>
      <c r="E42" s="170"/>
      <c r="F42" s="170"/>
      <c r="G42" s="170">
        <f>'実質公債費比率（分子）の構造'!L$52</f>
        <v>4558</v>
      </c>
      <c r="H42" s="170"/>
      <c r="I42" s="170"/>
      <c r="J42" s="170">
        <f>'実質公債費比率（分子）の構造'!M$52</f>
        <v>4723</v>
      </c>
      <c r="K42" s="170"/>
      <c r="L42" s="170"/>
      <c r="M42" s="170">
        <f>'実質公債費比率（分子）の構造'!N$52</f>
        <v>4655</v>
      </c>
      <c r="N42" s="170"/>
      <c r="O42" s="170"/>
      <c r="P42" s="170">
        <f>'実質公債費比率（分子）の構造'!O$52</f>
        <v>4568</v>
      </c>
    </row>
    <row r="43" spans="1:16" x14ac:dyDescent="0.25">
      <c r="A43" s="170" t="s">
        <v>16</v>
      </c>
      <c r="B43" s="170" t="str">
        <f>'実質公債費比率（分子）の構造'!K$51</f>
        <v>-</v>
      </c>
      <c r="C43" s="170"/>
      <c r="D43" s="170"/>
      <c r="E43" s="170" t="str">
        <f>'実質公債費比率（分子）の構造'!L$51</f>
        <v>-</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x14ac:dyDescent="0.25">
      <c r="A44" s="170" t="s">
        <v>62</v>
      </c>
      <c r="B44" s="170">
        <f>'実質公債費比率（分子）の構造'!K$50</f>
        <v>69</v>
      </c>
      <c r="C44" s="170"/>
      <c r="D44" s="170"/>
      <c r="E44" s="170">
        <f>'実質公債費比率（分子）の構造'!L$50</f>
        <v>66</v>
      </c>
      <c r="F44" s="170"/>
      <c r="G44" s="170"/>
      <c r="H44" s="170">
        <f>'実質公債費比率（分子）の構造'!M$50</f>
        <v>74</v>
      </c>
      <c r="I44" s="170"/>
      <c r="J44" s="170"/>
      <c r="K44" s="170">
        <f>'実質公債費比率（分子）の構造'!N$50</f>
        <v>67</v>
      </c>
      <c r="L44" s="170"/>
      <c r="M44" s="170"/>
      <c r="N44" s="170">
        <f>'実質公債費比率（分子）の構造'!O$50</f>
        <v>67</v>
      </c>
      <c r="O44" s="170"/>
      <c r="P44" s="170"/>
    </row>
    <row r="45" spans="1:16" x14ac:dyDescent="0.25">
      <c r="A45" s="170" t="s">
        <v>63</v>
      </c>
      <c r="B45" s="170">
        <f>'実質公債費比率（分子）の構造'!K$49</f>
        <v>396</v>
      </c>
      <c r="C45" s="170"/>
      <c r="D45" s="170"/>
      <c r="E45" s="170">
        <f>'実質公債費比率（分子）の構造'!L$49</f>
        <v>399</v>
      </c>
      <c r="F45" s="170"/>
      <c r="G45" s="170"/>
      <c r="H45" s="170">
        <f>'実質公債費比率（分子）の構造'!M$49</f>
        <v>381</v>
      </c>
      <c r="I45" s="170"/>
      <c r="J45" s="170"/>
      <c r="K45" s="170">
        <f>'実質公債費比率（分子）の構造'!N$49</f>
        <v>317</v>
      </c>
      <c r="L45" s="170"/>
      <c r="M45" s="170"/>
      <c r="N45" s="170">
        <f>'実質公債費比率（分子）の構造'!O$49</f>
        <v>239</v>
      </c>
      <c r="O45" s="170"/>
      <c r="P45" s="170"/>
    </row>
    <row r="46" spans="1:16" x14ac:dyDescent="0.25">
      <c r="A46" s="170" t="s">
        <v>64</v>
      </c>
      <c r="B46" s="170">
        <f>'実質公債費比率（分子）の構造'!K$48</f>
        <v>1427</v>
      </c>
      <c r="C46" s="170"/>
      <c r="D46" s="170"/>
      <c r="E46" s="170">
        <f>'実質公債費比率（分子）の構造'!L$48</f>
        <v>1074</v>
      </c>
      <c r="F46" s="170"/>
      <c r="G46" s="170"/>
      <c r="H46" s="170">
        <f>'実質公債費比率（分子）の構造'!M$48</f>
        <v>1279</v>
      </c>
      <c r="I46" s="170"/>
      <c r="J46" s="170"/>
      <c r="K46" s="170">
        <f>'実質公債費比率（分子）の構造'!N$48</f>
        <v>1143</v>
      </c>
      <c r="L46" s="170"/>
      <c r="M46" s="170"/>
      <c r="N46" s="170">
        <f>'実質公債費比率（分子）の構造'!O$48</f>
        <v>1205</v>
      </c>
      <c r="O46" s="170"/>
      <c r="P46" s="170"/>
    </row>
    <row r="47" spans="1:16" x14ac:dyDescent="0.25">
      <c r="A47" s="170" t="s">
        <v>12</v>
      </c>
      <c r="B47" s="170">
        <f>'実質公債費比率（分子）の構造'!K$47</f>
        <v>3</v>
      </c>
      <c r="C47" s="170"/>
      <c r="D47" s="170"/>
      <c r="E47" s="170">
        <f>'実質公債費比率（分子）の構造'!L$47</f>
        <v>3</v>
      </c>
      <c r="F47" s="170"/>
      <c r="G47" s="170"/>
      <c r="H47" s="170">
        <f>'実質公債費比率（分子）の構造'!M$47</f>
        <v>3</v>
      </c>
      <c r="I47" s="170"/>
      <c r="J47" s="170"/>
      <c r="K47" s="170">
        <f>'実質公債費比率（分子）の構造'!N$47</f>
        <v>3</v>
      </c>
      <c r="L47" s="170"/>
      <c r="M47" s="170"/>
      <c r="N47" s="170">
        <f>'実質公債費比率（分子）の構造'!O$47</f>
        <v>3</v>
      </c>
      <c r="O47" s="170"/>
      <c r="P47" s="170"/>
    </row>
    <row r="48" spans="1:16" x14ac:dyDescent="0.2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5">
      <c r="A49" s="170" t="s">
        <v>66</v>
      </c>
      <c r="B49" s="170">
        <f>'実質公債費比率（分子）の構造'!K$45</f>
        <v>4619</v>
      </c>
      <c r="C49" s="170"/>
      <c r="D49" s="170"/>
      <c r="E49" s="170">
        <f>'実質公債費比率（分子）の構造'!L$45</f>
        <v>4711</v>
      </c>
      <c r="F49" s="170"/>
      <c r="G49" s="170"/>
      <c r="H49" s="170">
        <f>'実質公債費比率（分子）の構造'!M$45</f>
        <v>5065</v>
      </c>
      <c r="I49" s="170"/>
      <c r="J49" s="170"/>
      <c r="K49" s="170">
        <f>'実質公債費比率（分子）の構造'!N$45</f>
        <v>5277</v>
      </c>
      <c r="L49" s="170"/>
      <c r="M49" s="170"/>
      <c r="N49" s="170">
        <f>'実質公債費比率（分子）の構造'!O$45</f>
        <v>5270</v>
      </c>
      <c r="O49" s="170"/>
      <c r="P49" s="170"/>
    </row>
    <row r="50" spans="1:16" x14ac:dyDescent="0.25">
      <c r="A50" s="170" t="s">
        <v>67</v>
      </c>
      <c r="B50" s="170" t="e">
        <f>NA()</f>
        <v>#N/A</v>
      </c>
      <c r="C50" s="170">
        <f>IF(ISNUMBER('実質公債費比率（分子）の構造'!K$53),'実質公債費比率（分子）の構造'!K$53,NA())</f>
        <v>1943</v>
      </c>
      <c r="D50" s="170" t="e">
        <f>NA()</f>
        <v>#N/A</v>
      </c>
      <c r="E50" s="170" t="e">
        <f>NA()</f>
        <v>#N/A</v>
      </c>
      <c r="F50" s="170">
        <f>IF(ISNUMBER('実質公債費比率（分子）の構造'!L$53),'実質公債費比率（分子）の構造'!L$53,NA())</f>
        <v>1695</v>
      </c>
      <c r="G50" s="170" t="e">
        <f>NA()</f>
        <v>#N/A</v>
      </c>
      <c r="H50" s="170" t="e">
        <f>NA()</f>
        <v>#N/A</v>
      </c>
      <c r="I50" s="170">
        <f>IF(ISNUMBER('実質公債費比率（分子）の構造'!M$53),'実質公債費比率（分子）の構造'!M$53,NA())</f>
        <v>2079</v>
      </c>
      <c r="J50" s="170" t="e">
        <f>NA()</f>
        <v>#N/A</v>
      </c>
      <c r="K50" s="170" t="e">
        <f>NA()</f>
        <v>#N/A</v>
      </c>
      <c r="L50" s="170">
        <f>IF(ISNUMBER('実質公債費比率（分子）の構造'!N$53),'実質公債費比率（分子）の構造'!N$53,NA())</f>
        <v>2152</v>
      </c>
      <c r="M50" s="170" t="e">
        <f>NA()</f>
        <v>#N/A</v>
      </c>
      <c r="N50" s="170" t="e">
        <f>NA()</f>
        <v>#N/A</v>
      </c>
      <c r="O50" s="170">
        <f>IF(ISNUMBER('実質公債費比率（分子）の構造'!O$53),'実質公債費比率（分子）の構造'!O$53,NA())</f>
        <v>2216</v>
      </c>
      <c r="P50" s="170" t="e">
        <f>NA()</f>
        <v>#N/A</v>
      </c>
    </row>
    <row r="53" spans="1:16" x14ac:dyDescent="0.25">
      <c r="A53" s="142" t="s">
        <v>68</v>
      </c>
    </row>
    <row r="54" spans="1:16" x14ac:dyDescent="0.2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5">
      <c r="A56" s="169" t="s">
        <v>43</v>
      </c>
      <c r="B56" s="169"/>
      <c r="C56" s="169"/>
      <c r="D56" s="169">
        <f>'将来負担比率（分子）の構造'!I$52</f>
        <v>46245</v>
      </c>
      <c r="E56" s="169"/>
      <c r="F56" s="169"/>
      <c r="G56" s="169">
        <f>'将来負担比率（分子）の構造'!J$52</f>
        <v>44991</v>
      </c>
      <c r="H56" s="169"/>
      <c r="I56" s="169"/>
      <c r="J56" s="169">
        <f>'将来負担比率（分子）の構造'!K$52</f>
        <v>43293</v>
      </c>
      <c r="K56" s="169"/>
      <c r="L56" s="169"/>
      <c r="M56" s="169">
        <f>'将来負担比率（分子）の構造'!L$52</f>
        <v>41366</v>
      </c>
      <c r="N56" s="169"/>
      <c r="O56" s="169"/>
      <c r="P56" s="169">
        <f>'将来負担比率（分子）の構造'!M$52</f>
        <v>39013</v>
      </c>
    </row>
    <row r="57" spans="1:16" x14ac:dyDescent="0.25">
      <c r="A57" s="169" t="s">
        <v>42</v>
      </c>
      <c r="B57" s="169"/>
      <c r="C57" s="169"/>
      <c r="D57" s="169">
        <f>'将来負担比率（分子）の構造'!I$51</f>
        <v>1454</v>
      </c>
      <c r="E57" s="169"/>
      <c r="F57" s="169"/>
      <c r="G57" s="169">
        <f>'将来負担比率（分子）の構造'!J$51</f>
        <v>1274</v>
      </c>
      <c r="H57" s="169"/>
      <c r="I57" s="169"/>
      <c r="J57" s="169">
        <f>'将来負担比率（分子）の構造'!K$51</f>
        <v>1233</v>
      </c>
      <c r="K57" s="169"/>
      <c r="L57" s="169"/>
      <c r="M57" s="169">
        <f>'将来負担比率（分子）の構造'!L$51</f>
        <v>1180</v>
      </c>
      <c r="N57" s="169"/>
      <c r="O57" s="169"/>
      <c r="P57" s="169">
        <f>'将来負担比率（分子）の構造'!M$51</f>
        <v>1099</v>
      </c>
    </row>
    <row r="58" spans="1:16" x14ac:dyDescent="0.25">
      <c r="A58" s="169" t="s">
        <v>41</v>
      </c>
      <c r="B58" s="169"/>
      <c r="C58" s="169"/>
      <c r="D58" s="169">
        <f>'将来負担比率（分子）の構造'!I$50</f>
        <v>5803</v>
      </c>
      <c r="E58" s="169"/>
      <c r="F58" s="169"/>
      <c r="G58" s="169">
        <f>'将来負担比率（分子）の構造'!J$50</f>
        <v>5712</v>
      </c>
      <c r="H58" s="169"/>
      <c r="I58" s="169"/>
      <c r="J58" s="169">
        <f>'将来負担比率（分子）の構造'!K$50</f>
        <v>5955</v>
      </c>
      <c r="K58" s="169"/>
      <c r="L58" s="169"/>
      <c r="M58" s="169">
        <f>'将来負担比率（分子）の構造'!L$50</f>
        <v>6223</v>
      </c>
      <c r="N58" s="169"/>
      <c r="O58" s="169"/>
      <c r="P58" s="169">
        <f>'将来負担比率（分子）の構造'!M$50</f>
        <v>6807</v>
      </c>
    </row>
    <row r="59" spans="1:16" x14ac:dyDescent="0.2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5">
      <c r="A61" s="169" t="s">
        <v>36</v>
      </c>
      <c r="B61" s="169">
        <f>'将来負担比率（分子）の構造'!I$46</f>
        <v>36</v>
      </c>
      <c r="C61" s="169"/>
      <c r="D61" s="169"/>
      <c r="E61" s="169">
        <f>'将来負担比率（分子）の構造'!J$46</f>
        <v>34</v>
      </c>
      <c r="F61" s="169"/>
      <c r="G61" s="169"/>
      <c r="H61" s="169">
        <f>'将来負担比率（分子）の構造'!K$46</f>
        <v>32</v>
      </c>
      <c r="I61" s="169"/>
      <c r="J61" s="169"/>
      <c r="K61" s="169">
        <f>'将来負担比率（分子）の構造'!L$46</f>
        <v>30</v>
      </c>
      <c r="L61" s="169"/>
      <c r="M61" s="169"/>
      <c r="N61" s="169">
        <f>'将来負担比率（分子）の構造'!M$46</f>
        <v>28</v>
      </c>
      <c r="O61" s="169"/>
      <c r="P61" s="169"/>
    </row>
    <row r="62" spans="1:16" x14ac:dyDescent="0.25">
      <c r="A62" s="169" t="s">
        <v>35</v>
      </c>
      <c r="B62" s="169">
        <f>'将来負担比率（分子）の構造'!I$45</f>
        <v>2970</v>
      </c>
      <c r="C62" s="169"/>
      <c r="D62" s="169"/>
      <c r="E62" s="169">
        <f>'将来負担比率（分子）の構造'!J$45</f>
        <v>3045</v>
      </c>
      <c r="F62" s="169"/>
      <c r="G62" s="169"/>
      <c r="H62" s="169">
        <f>'将来負担比率（分子）の構造'!K$45</f>
        <v>2974</v>
      </c>
      <c r="I62" s="169"/>
      <c r="J62" s="169"/>
      <c r="K62" s="169">
        <f>'将来負担比率（分子）の構造'!L$45</f>
        <v>3032</v>
      </c>
      <c r="L62" s="169"/>
      <c r="M62" s="169"/>
      <c r="N62" s="169">
        <f>'将来負担比率（分子）の構造'!M$45</f>
        <v>3096</v>
      </c>
      <c r="O62" s="169"/>
      <c r="P62" s="169"/>
    </row>
    <row r="63" spans="1:16" x14ac:dyDescent="0.25">
      <c r="A63" s="169" t="s">
        <v>34</v>
      </c>
      <c r="B63" s="169">
        <f>'将来負担比率（分子）の構造'!I$44</f>
        <v>2698</v>
      </c>
      <c r="C63" s="169"/>
      <c r="D63" s="169"/>
      <c r="E63" s="169">
        <f>'将来負担比率（分子）の構造'!J$44</f>
        <v>2489</v>
      </c>
      <c r="F63" s="169"/>
      <c r="G63" s="169"/>
      <c r="H63" s="169">
        <f>'将来負担比率（分子）の構造'!K$44</f>
        <v>2123</v>
      </c>
      <c r="I63" s="169"/>
      <c r="J63" s="169"/>
      <c r="K63" s="169">
        <f>'将来負担比率（分子）の構造'!L$44</f>
        <v>1795</v>
      </c>
      <c r="L63" s="169"/>
      <c r="M63" s="169"/>
      <c r="N63" s="169">
        <f>'将来負担比率（分子）の構造'!M$44</f>
        <v>1631</v>
      </c>
      <c r="O63" s="169"/>
      <c r="P63" s="169"/>
    </row>
    <row r="64" spans="1:16" x14ac:dyDescent="0.25">
      <c r="A64" s="169" t="s">
        <v>33</v>
      </c>
      <c r="B64" s="169">
        <f>'将来負担比率（分子）の構造'!I$43</f>
        <v>15784</v>
      </c>
      <c r="C64" s="169"/>
      <c r="D64" s="169"/>
      <c r="E64" s="169">
        <f>'将来負担比率（分子）の構造'!J$43</f>
        <v>12704</v>
      </c>
      <c r="F64" s="169"/>
      <c r="G64" s="169"/>
      <c r="H64" s="169">
        <f>'将来負担比率（分子）の構造'!K$43</f>
        <v>12834</v>
      </c>
      <c r="I64" s="169"/>
      <c r="J64" s="169"/>
      <c r="K64" s="169">
        <f>'将来負担比率（分子）の構造'!L$43</f>
        <v>11984</v>
      </c>
      <c r="L64" s="169"/>
      <c r="M64" s="169"/>
      <c r="N64" s="169">
        <f>'将来負担比率（分子）の構造'!M$43</f>
        <v>11504</v>
      </c>
      <c r="O64" s="169"/>
      <c r="P64" s="169"/>
    </row>
    <row r="65" spans="1:16" x14ac:dyDescent="0.25">
      <c r="A65" s="169" t="s">
        <v>32</v>
      </c>
      <c r="B65" s="169">
        <f>'将来負担比率（分子）の構造'!I$42</f>
        <v>829</v>
      </c>
      <c r="C65" s="169"/>
      <c r="D65" s="169"/>
      <c r="E65" s="169">
        <f>'将来負担比率（分子）の構造'!J$42</f>
        <v>778</v>
      </c>
      <c r="F65" s="169"/>
      <c r="G65" s="169"/>
      <c r="H65" s="169">
        <f>'将来負担比率（分子）の構造'!K$42</f>
        <v>648</v>
      </c>
      <c r="I65" s="169"/>
      <c r="J65" s="169"/>
      <c r="K65" s="169">
        <f>'将来負担比率（分子）の構造'!L$42</f>
        <v>536</v>
      </c>
      <c r="L65" s="169"/>
      <c r="M65" s="169"/>
      <c r="N65" s="169">
        <f>'将来負担比率（分子）の構造'!M$42</f>
        <v>428</v>
      </c>
      <c r="O65" s="169"/>
      <c r="P65" s="169"/>
    </row>
    <row r="66" spans="1:16" x14ac:dyDescent="0.25">
      <c r="A66" s="169" t="s">
        <v>31</v>
      </c>
      <c r="B66" s="169">
        <f>'将来負担比率（分子）の構造'!I$41</f>
        <v>49385</v>
      </c>
      <c r="C66" s="169"/>
      <c r="D66" s="169"/>
      <c r="E66" s="169">
        <f>'将来負担比率（分子）の構造'!J$41</f>
        <v>48757</v>
      </c>
      <c r="F66" s="169"/>
      <c r="G66" s="169"/>
      <c r="H66" s="169">
        <f>'将来負担比率（分子）の構造'!K$41</f>
        <v>48543</v>
      </c>
      <c r="I66" s="169"/>
      <c r="J66" s="169"/>
      <c r="K66" s="169">
        <f>'将来負担比率（分子）の構造'!L$41</f>
        <v>47050</v>
      </c>
      <c r="L66" s="169"/>
      <c r="M66" s="169"/>
      <c r="N66" s="169">
        <f>'将来負担比率（分子）の構造'!M$41</f>
        <v>44628</v>
      </c>
      <c r="O66" s="169"/>
      <c r="P66" s="169"/>
    </row>
    <row r="67" spans="1:16" x14ac:dyDescent="0.25">
      <c r="A67" s="169" t="s">
        <v>71</v>
      </c>
      <c r="B67" s="169" t="e">
        <f>NA()</f>
        <v>#N/A</v>
      </c>
      <c r="C67" s="169">
        <f>IF(ISNUMBER('将来負担比率（分子）の構造'!I$53), IF('将来負担比率（分子）の構造'!I$53 &lt; 0, 0, '将来負担比率（分子）の構造'!I$53), NA())</f>
        <v>18200</v>
      </c>
      <c r="D67" s="169" t="e">
        <f>NA()</f>
        <v>#N/A</v>
      </c>
      <c r="E67" s="169" t="e">
        <f>NA()</f>
        <v>#N/A</v>
      </c>
      <c r="F67" s="169">
        <f>IF(ISNUMBER('将来負担比率（分子）の構造'!J$53), IF('将来負担比率（分子）の構造'!J$53 &lt; 0, 0, '将来負担比率（分子）の構造'!J$53), NA())</f>
        <v>15831</v>
      </c>
      <c r="G67" s="169" t="e">
        <f>NA()</f>
        <v>#N/A</v>
      </c>
      <c r="H67" s="169" t="e">
        <f>NA()</f>
        <v>#N/A</v>
      </c>
      <c r="I67" s="169">
        <f>IF(ISNUMBER('将来負担比率（分子）の構造'!K$53), IF('将来負担比率（分子）の構造'!K$53 &lt; 0, 0, '将来負担比率（分子）の構造'!K$53), NA())</f>
        <v>16673</v>
      </c>
      <c r="J67" s="169" t="e">
        <f>NA()</f>
        <v>#N/A</v>
      </c>
      <c r="K67" s="169" t="e">
        <f>NA()</f>
        <v>#N/A</v>
      </c>
      <c r="L67" s="169">
        <f>IF(ISNUMBER('将来負担比率（分子）の構造'!L$53), IF('将来負担比率（分子）の構造'!L$53 &lt; 0, 0, '将来負担比率（分子）の構造'!L$53), NA())</f>
        <v>15658</v>
      </c>
      <c r="M67" s="169" t="e">
        <f>NA()</f>
        <v>#N/A</v>
      </c>
      <c r="N67" s="169" t="e">
        <f>NA()</f>
        <v>#N/A</v>
      </c>
      <c r="O67" s="169">
        <f>IF(ISNUMBER('将来負担比率（分子）の構造'!M$53), IF('将来負担比率（分子）の構造'!M$53 &lt; 0, 0, '将来負担比率（分子）の構造'!M$53), NA())</f>
        <v>14395</v>
      </c>
      <c r="P67" s="169" t="e">
        <f>NA()</f>
        <v>#N/A</v>
      </c>
    </row>
    <row r="70" spans="1:16" x14ac:dyDescent="0.25">
      <c r="A70" s="171" t="s">
        <v>72</v>
      </c>
      <c r="B70" s="171"/>
      <c r="C70" s="171"/>
      <c r="D70" s="171"/>
      <c r="E70" s="171"/>
      <c r="F70" s="171"/>
    </row>
    <row r="71" spans="1:16" x14ac:dyDescent="0.25">
      <c r="A71" s="172"/>
      <c r="B71" s="172" t="str">
        <f>基金残高に係る経年分析!F54</f>
        <v>R03</v>
      </c>
      <c r="C71" s="172" t="str">
        <f>基金残高に係る経年分析!G54</f>
        <v>R04</v>
      </c>
      <c r="D71" s="172" t="str">
        <f>基金残高に係る経年分析!H54</f>
        <v>R05</v>
      </c>
    </row>
    <row r="72" spans="1:16" x14ac:dyDescent="0.25">
      <c r="A72" s="172" t="s">
        <v>73</v>
      </c>
      <c r="B72" s="173">
        <f>基金残高に係る経年分析!F55</f>
        <v>2170</v>
      </c>
      <c r="C72" s="173">
        <f>基金残高に係る経年分析!G55</f>
        <v>2260</v>
      </c>
      <c r="D72" s="173">
        <f>基金残高に係る経年分析!H55</f>
        <v>2517</v>
      </c>
    </row>
    <row r="73" spans="1:16" x14ac:dyDescent="0.25">
      <c r="A73" s="172" t="s">
        <v>74</v>
      </c>
      <c r="B73" s="173">
        <f>基金残高に係る経年分析!F56</f>
        <v>300</v>
      </c>
      <c r="C73" s="173">
        <f>基金残高に係る経年分析!G56</f>
        <v>300</v>
      </c>
      <c r="D73" s="173">
        <f>基金残高に係る経年分析!H56</f>
        <v>300</v>
      </c>
    </row>
    <row r="74" spans="1:16" x14ac:dyDescent="0.25">
      <c r="A74" s="172" t="s">
        <v>75</v>
      </c>
      <c r="B74" s="173">
        <f>基金残高に係る経年分析!F57</f>
        <v>5241</v>
      </c>
      <c r="C74" s="173">
        <f>基金残高に係る経年分析!G57</f>
        <v>5106</v>
      </c>
      <c r="D74" s="173">
        <f>基金残高に係る経年分析!H57</f>
        <v>5113</v>
      </c>
    </row>
  </sheetData>
  <sheetProtection algorithmName="SHA-512" hashValue="rmnckqusZ8Zn28OVu15o1uHBKLYp3t8IGmbm7VgXnjltuO94K5Vw6APCgd9Xva3v6IC6XLc7r9SB6v/qpKlkMw==" saltValue="ZrbHeViJ2N0iQl8BcTsj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1" width="1.59765625" style="208" customWidth="1"/>
    <col min="2" max="2" width="2.3984375" style="208" customWidth="1"/>
    <col min="3" max="16" width="2.59765625" style="208" customWidth="1"/>
    <col min="17" max="17" width="2.3984375" style="208" customWidth="1"/>
    <col min="18" max="95" width="1.59765625" style="208" customWidth="1"/>
    <col min="96" max="133" width="1.59765625" style="220" customWidth="1"/>
    <col min="134" max="143" width="1.59765625" style="208" customWidth="1"/>
    <col min="144" max="16384" width="0" style="208" hidden="1"/>
  </cols>
  <sheetData>
    <row r="1" spans="2:143" ht="22.5" customHeight="1" thickBot="1" x14ac:dyDescent="0.3">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5">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5">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5">
      <c r="B5" s="692" t="s">
        <v>215</v>
      </c>
      <c r="C5" s="693"/>
      <c r="D5" s="693"/>
      <c r="E5" s="693"/>
      <c r="F5" s="693"/>
      <c r="G5" s="693"/>
      <c r="H5" s="693"/>
      <c r="I5" s="693"/>
      <c r="J5" s="693"/>
      <c r="K5" s="693"/>
      <c r="L5" s="693"/>
      <c r="M5" s="693"/>
      <c r="N5" s="693"/>
      <c r="O5" s="693"/>
      <c r="P5" s="693"/>
      <c r="Q5" s="694"/>
      <c r="R5" s="689">
        <v>6052883</v>
      </c>
      <c r="S5" s="690"/>
      <c r="T5" s="690"/>
      <c r="U5" s="690"/>
      <c r="V5" s="690"/>
      <c r="W5" s="690"/>
      <c r="X5" s="690"/>
      <c r="Y5" s="715"/>
      <c r="Z5" s="728">
        <v>16.3</v>
      </c>
      <c r="AA5" s="728"/>
      <c r="AB5" s="728"/>
      <c r="AC5" s="728"/>
      <c r="AD5" s="729">
        <v>5925752</v>
      </c>
      <c r="AE5" s="729"/>
      <c r="AF5" s="729"/>
      <c r="AG5" s="729"/>
      <c r="AH5" s="729"/>
      <c r="AI5" s="729"/>
      <c r="AJ5" s="729"/>
      <c r="AK5" s="729"/>
      <c r="AL5" s="716">
        <v>29.7</v>
      </c>
      <c r="AM5" s="698"/>
      <c r="AN5" s="698"/>
      <c r="AO5" s="717"/>
      <c r="AP5" s="692" t="s">
        <v>216</v>
      </c>
      <c r="AQ5" s="693"/>
      <c r="AR5" s="693"/>
      <c r="AS5" s="693"/>
      <c r="AT5" s="693"/>
      <c r="AU5" s="693"/>
      <c r="AV5" s="693"/>
      <c r="AW5" s="693"/>
      <c r="AX5" s="693"/>
      <c r="AY5" s="693"/>
      <c r="AZ5" s="693"/>
      <c r="BA5" s="693"/>
      <c r="BB5" s="693"/>
      <c r="BC5" s="693"/>
      <c r="BD5" s="693"/>
      <c r="BE5" s="693"/>
      <c r="BF5" s="694"/>
      <c r="BG5" s="634">
        <v>5847940</v>
      </c>
      <c r="BH5" s="635"/>
      <c r="BI5" s="635"/>
      <c r="BJ5" s="635"/>
      <c r="BK5" s="635"/>
      <c r="BL5" s="635"/>
      <c r="BM5" s="635"/>
      <c r="BN5" s="636"/>
      <c r="BO5" s="672">
        <v>96.6</v>
      </c>
      <c r="BP5" s="672"/>
      <c r="BQ5" s="672"/>
      <c r="BR5" s="672"/>
      <c r="BS5" s="673">
        <v>32395</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5">
      <c r="B6" s="631" t="s">
        <v>220</v>
      </c>
      <c r="C6" s="632"/>
      <c r="D6" s="632"/>
      <c r="E6" s="632"/>
      <c r="F6" s="632"/>
      <c r="G6" s="632"/>
      <c r="H6" s="632"/>
      <c r="I6" s="632"/>
      <c r="J6" s="632"/>
      <c r="K6" s="632"/>
      <c r="L6" s="632"/>
      <c r="M6" s="632"/>
      <c r="N6" s="632"/>
      <c r="O6" s="632"/>
      <c r="P6" s="632"/>
      <c r="Q6" s="633"/>
      <c r="R6" s="634">
        <v>319952</v>
      </c>
      <c r="S6" s="635"/>
      <c r="T6" s="635"/>
      <c r="U6" s="635"/>
      <c r="V6" s="635"/>
      <c r="W6" s="635"/>
      <c r="X6" s="635"/>
      <c r="Y6" s="636"/>
      <c r="Z6" s="672">
        <v>0.9</v>
      </c>
      <c r="AA6" s="672"/>
      <c r="AB6" s="672"/>
      <c r="AC6" s="672"/>
      <c r="AD6" s="673">
        <v>319952</v>
      </c>
      <c r="AE6" s="673"/>
      <c r="AF6" s="673"/>
      <c r="AG6" s="673"/>
      <c r="AH6" s="673"/>
      <c r="AI6" s="673"/>
      <c r="AJ6" s="673"/>
      <c r="AK6" s="673"/>
      <c r="AL6" s="637">
        <v>1.6</v>
      </c>
      <c r="AM6" s="638"/>
      <c r="AN6" s="638"/>
      <c r="AO6" s="674"/>
      <c r="AP6" s="631" t="s">
        <v>221</v>
      </c>
      <c r="AQ6" s="632"/>
      <c r="AR6" s="632"/>
      <c r="AS6" s="632"/>
      <c r="AT6" s="632"/>
      <c r="AU6" s="632"/>
      <c r="AV6" s="632"/>
      <c r="AW6" s="632"/>
      <c r="AX6" s="632"/>
      <c r="AY6" s="632"/>
      <c r="AZ6" s="632"/>
      <c r="BA6" s="632"/>
      <c r="BB6" s="632"/>
      <c r="BC6" s="632"/>
      <c r="BD6" s="632"/>
      <c r="BE6" s="632"/>
      <c r="BF6" s="633"/>
      <c r="BG6" s="634">
        <v>5847940</v>
      </c>
      <c r="BH6" s="635"/>
      <c r="BI6" s="635"/>
      <c r="BJ6" s="635"/>
      <c r="BK6" s="635"/>
      <c r="BL6" s="635"/>
      <c r="BM6" s="635"/>
      <c r="BN6" s="636"/>
      <c r="BO6" s="672">
        <v>96.6</v>
      </c>
      <c r="BP6" s="672"/>
      <c r="BQ6" s="672"/>
      <c r="BR6" s="672"/>
      <c r="BS6" s="673">
        <v>32395</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195709</v>
      </c>
      <c r="CS6" s="635"/>
      <c r="CT6" s="635"/>
      <c r="CU6" s="635"/>
      <c r="CV6" s="635"/>
      <c r="CW6" s="635"/>
      <c r="CX6" s="635"/>
      <c r="CY6" s="636"/>
      <c r="CZ6" s="716">
        <v>0.6</v>
      </c>
      <c r="DA6" s="698"/>
      <c r="DB6" s="698"/>
      <c r="DC6" s="718"/>
      <c r="DD6" s="640" t="s">
        <v>122</v>
      </c>
      <c r="DE6" s="635"/>
      <c r="DF6" s="635"/>
      <c r="DG6" s="635"/>
      <c r="DH6" s="635"/>
      <c r="DI6" s="635"/>
      <c r="DJ6" s="635"/>
      <c r="DK6" s="635"/>
      <c r="DL6" s="635"/>
      <c r="DM6" s="635"/>
      <c r="DN6" s="635"/>
      <c r="DO6" s="635"/>
      <c r="DP6" s="636"/>
      <c r="DQ6" s="640">
        <v>195709</v>
      </c>
      <c r="DR6" s="635"/>
      <c r="DS6" s="635"/>
      <c r="DT6" s="635"/>
      <c r="DU6" s="635"/>
      <c r="DV6" s="635"/>
      <c r="DW6" s="635"/>
      <c r="DX6" s="635"/>
      <c r="DY6" s="635"/>
      <c r="DZ6" s="635"/>
      <c r="EA6" s="635"/>
      <c r="EB6" s="635"/>
      <c r="EC6" s="671"/>
    </row>
    <row r="7" spans="2:143" ht="11.25" customHeight="1" x14ac:dyDescent="0.25">
      <c r="B7" s="631" t="s">
        <v>223</v>
      </c>
      <c r="C7" s="632"/>
      <c r="D7" s="632"/>
      <c r="E7" s="632"/>
      <c r="F7" s="632"/>
      <c r="G7" s="632"/>
      <c r="H7" s="632"/>
      <c r="I7" s="632"/>
      <c r="J7" s="632"/>
      <c r="K7" s="632"/>
      <c r="L7" s="632"/>
      <c r="M7" s="632"/>
      <c r="N7" s="632"/>
      <c r="O7" s="632"/>
      <c r="P7" s="632"/>
      <c r="Q7" s="633"/>
      <c r="R7" s="634">
        <v>1193</v>
      </c>
      <c r="S7" s="635"/>
      <c r="T7" s="635"/>
      <c r="U7" s="635"/>
      <c r="V7" s="635"/>
      <c r="W7" s="635"/>
      <c r="X7" s="635"/>
      <c r="Y7" s="636"/>
      <c r="Z7" s="672">
        <v>0</v>
      </c>
      <c r="AA7" s="672"/>
      <c r="AB7" s="672"/>
      <c r="AC7" s="672"/>
      <c r="AD7" s="673">
        <v>1193</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2180082</v>
      </c>
      <c r="BH7" s="635"/>
      <c r="BI7" s="635"/>
      <c r="BJ7" s="635"/>
      <c r="BK7" s="635"/>
      <c r="BL7" s="635"/>
      <c r="BM7" s="635"/>
      <c r="BN7" s="636"/>
      <c r="BO7" s="672">
        <v>36</v>
      </c>
      <c r="BP7" s="672"/>
      <c r="BQ7" s="672"/>
      <c r="BR7" s="672"/>
      <c r="BS7" s="673">
        <v>32395</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3968734</v>
      </c>
      <c r="CS7" s="635"/>
      <c r="CT7" s="635"/>
      <c r="CU7" s="635"/>
      <c r="CV7" s="635"/>
      <c r="CW7" s="635"/>
      <c r="CX7" s="635"/>
      <c r="CY7" s="636"/>
      <c r="CZ7" s="672">
        <v>11.3</v>
      </c>
      <c r="DA7" s="672"/>
      <c r="DB7" s="672"/>
      <c r="DC7" s="672"/>
      <c r="DD7" s="640">
        <v>32129</v>
      </c>
      <c r="DE7" s="635"/>
      <c r="DF7" s="635"/>
      <c r="DG7" s="635"/>
      <c r="DH7" s="635"/>
      <c r="DI7" s="635"/>
      <c r="DJ7" s="635"/>
      <c r="DK7" s="635"/>
      <c r="DL7" s="635"/>
      <c r="DM7" s="635"/>
      <c r="DN7" s="635"/>
      <c r="DO7" s="635"/>
      <c r="DP7" s="636"/>
      <c r="DQ7" s="640">
        <v>2703251</v>
      </c>
      <c r="DR7" s="635"/>
      <c r="DS7" s="635"/>
      <c r="DT7" s="635"/>
      <c r="DU7" s="635"/>
      <c r="DV7" s="635"/>
      <c r="DW7" s="635"/>
      <c r="DX7" s="635"/>
      <c r="DY7" s="635"/>
      <c r="DZ7" s="635"/>
      <c r="EA7" s="635"/>
      <c r="EB7" s="635"/>
      <c r="EC7" s="671"/>
    </row>
    <row r="8" spans="2:143" ht="11.25" customHeight="1" x14ac:dyDescent="0.25">
      <c r="B8" s="631" t="s">
        <v>226</v>
      </c>
      <c r="C8" s="632"/>
      <c r="D8" s="632"/>
      <c r="E8" s="632"/>
      <c r="F8" s="632"/>
      <c r="G8" s="632"/>
      <c r="H8" s="632"/>
      <c r="I8" s="632"/>
      <c r="J8" s="632"/>
      <c r="K8" s="632"/>
      <c r="L8" s="632"/>
      <c r="M8" s="632"/>
      <c r="N8" s="632"/>
      <c r="O8" s="632"/>
      <c r="P8" s="632"/>
      <c r="Q8" s="633"/>
      <c r="R8" s="634">
        <v>27388</v>
      </c>
      <c r="S8" s="635"/>
      <c r="T8" s="635"/>
      <c r="U8" s="635"/>
      <c r="V8" s="635"/>
      <c r="W8" s="635"/>
      <c r="X8" s="635"/>
      <c r="Y8" s="636"/>
      <c r="Z8" s="672">
        <v>0.1</v>
      </c>
      <c r="AA8" s="672"/>
      <c r="AB8" s="672"/>
      <c r="AC8" s="672"/>
      <c r="AD8" s="673">
        <v>27388</v>
      </c>
      <c r="AE8" s="673"/>
      <c r="AF8" s="673"/>
      <c r="AG8" s="673"/>
      <c r="AH8" s="673"/>
      <c r="AI8" s="673"/>
      <c r="AJ8" s="673"/>
      <c r="AK8" s="673"/>
      <c r="AL8" s="637">
        <v>0.1</v>
      </c>
      <c r="AM8" s="638"/>
      <c r="AN8" s="638"/>
      <c r="AO8" s="674"/>
      <c r="AP8" s="631" t="s">
        <v>227</v>
      </c>
      <c r="AQ8" s="632"/>
      <c r="AR8" s="632"/>
      <c r="AS8" s="632"/>
      <c r="AT8" s="632"/>
      <c r="AU8" s="632"/>
      <c r="AV8" s="632"/>
      <c r="AW8" s="632"/>
      <c r="AX8" s="632"/>
      <c r="AY8" s="632"/>
      <c r="AZ8" s="632"/>
      <c r="BA8" s="632"/>
      <c r="BB8" s="632"/>
      <c r="BC8" s="632"/>
      <c r="BD8" s="632"/>
      <c r="BE8" s="632"/>
      <c r="BF8" s="633"/>
      <c r="BG8" s="634">
        <v>88386</v>
      </c>
      <c r="BH8" s="635"/>
      <c r="BI8" s="635"/>
      <c r="BJ8" s="635"/>
      <c r="BK8" s="635"/>
      <c r="BL8" s="635"/>
      <c r="BM8" s="635"/>
      <c r="BN8" s="636"/>
      <c r="BO8" s="672">
        <v>1.5</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9254077</v>
      </c>
      <c r="CS8" s="635"/>
      <c r="CT8" s="635"/>
      <c r="CU8" s="635"/>
      <c r="CV8" s="635"/>
      <c r="CW8" s="635"/>
      <c r="CX8" s="635"/>
      <c r="CY8" s="636"/>
      <c r="CZ8" s="672">
        <v>26.3</v>
      </c>
      <c r="DA8" s="672"/>
      <c r="DB8" s="672"/>
      <c r="DC8" s="672"/>
      <c r="DD8" s="640">
        <v>27651</v>
      </c>
      <c r="DE8" s="635"/>
      <c r="DF8" s="635"/>
      <c r="DG8" s="635"/>
      <c r="DH8" s="635"/>
      <c r="DI8" s="635"/>
      <c r="DJ8" s="635"/>
      <c r="DK8" s="635"/>
      <c r="DL8" s="635"/>
      <c r="DM8" s="635"/>
      <c r="DN8" s="635"/>
      <c r="DO8" s="635"/>
      <c r="DP8" s="636"/>
      <c r="DQ8" s="640">
        <v>5453323</v>
      </c>
      <c r="DR8" s="635"/>
      <c r="DS8" s="635"/>
      <c r="DT8" s="635"/>
      <c r="DU8" s="635"/>
      <c r="DV8" s="635"/>
      <c r="DW8" s="635"/>
      <c r="DX8" s="635"/>
      <c r="DY8" s="635"/>
      <c r="DZ8" s="635"/>
      <c r="EA8" s="635"/>
      <c r="EB8" s="635"/>
      <c r="EC8" s="671"/>
    </row>
    <row r="9" spans="2:143" ht="11.25" customHeight="1" x14ac:dyDescent="0.25">
      <c r="B9" s="631" t="s">
        <v>229</v>
      </c>
      <c r="C9" s="632"/>
      <c r="D9" s="632"/>
      <c r="E9" s="632"/>
      <c r="F9" s="632"/>
      <c r="G9" s="632"/>
      <c r="H9" s="632"/>
      <c r="I9" s="632"/>
      <c r="J9" s="632"/>
      <c r="K9" s="632"/>
      <c r="L9" s="632"/>
      <c r="M9" s="632"/>
      <c r="N9" s="632"/>
      <c r="O9" s="632"/>
      <c r="P9" s="632"/>
      <c r="Q9" s="633"/>
      <c r="R9" s="634">
        <v>29436</v>
      </c>
      <c r="S9" s="635"/>
      <c r="T9" s="635"/>
      <c r="U9" s="635"/>
      <c r="V9" s="635"/>
      <c r="W9" s="635"/>
      <c r="X9" s="635"/>
      <c r="Y9" s="636"/>
      <c r="Z9" s="672">
        <v>0.1</v>
      </c>
      <c r="AA9" s="672"/>
      <c r="AB9" s="672"/>
      <c r="AC9" s="672"/>
      <c r="AD9" s="673">
        <v>29436</v>
      </c>
      <c r="AE9" s="673"/>
      <c r="AF9" s="673"/>
      <c r="AG9" s="673"/>
      <c r="AH9" s="673"/>
      <c r="AI9" s="673"/>
      <c r="AJ9" s="673"/>
      <c r="AK9" s="673"/>
      <c r="AL9" s="637">
        <v>0.1</v>
      </c>
      <c r="AM9" s="638"/>
      <c r="AN9" s="638"/>
      <c r="AO9" s="674"/>
      <c r="AP9" s="631" t="s">
        <v>230</v>
      </c>
      <c r="AQ9" s="632"/>
      <c r="AR9" s="632"/>
      <c r="AS9" s="632"/>
      <c r="AT9" s="632"/>
      <c r="AU9" s="632"/>
      <c r="AV9" s="632"/>
      <c r="AW9" s="632"/>
      <c r="AX9" s="632"/>
      <c r="AY9" s="632"/>
      <c r="AZ9" s="632"/>
      <c r="BA9" s="632"/>
      <c r="BB9" s="632"/>
      <c r="BC9" s="632"/>
      <c r="BD9" s="632"/>
      <c r="BE9" s="632"/>
      <c r="BF9" s="633"/>
      <c r="BG9" s="634">
        <v>1847877</v>
      </c>
      <c r="BH9" s="635"/>
      <c r="BI9" s="635"/>
      <c r="BJ9" s="635"/>
      <c r="BK9" s="635"/>
      <c r="BL9" s="635"/>
      <c r="BM9" s="635"/>
      <c r="BN9" s="636"/>
      <c r="BO9" s="672">
        <v>30.5</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2730409</v>
      </c>
      <c r="CS9" s="635"/>
      <c r="CT9" s="635"/>
      <c r="CU9" s="635"/>
      <c r="CV9" s="635"/>
      <c r="CW9" s="635"/>
      <c r="CX9" s="635"/>
      <c r="CY9" s="636"/>
      <c r="CZ9" s="672">
        <v>7.8</v>
      </c>
      <c r="DA9" s="672"/>
      <c r="DB9" s="672"/>
      <c r="DC9" s="672"/>
      <c r="DD9" s="640">
        <v>322267</v>
      </c>
      <c r="DE9" s="635"/>
      <c r="DF9" s="635"/>
      <c r="DG9" s="635"/>
      <c r="DH9" s="635"/>
      <c r="DI9" s="635"/>
      <c r="DJ9" s="635"/>
      <c r="DK9" s="635"/>
      <c r="DL9" s="635"/>
      <c r="DM9" s="635"/>
      <c r="DN9" s="635"/>
      <c r="DO9" s="635"/>
      <c r="DP9" s="636"/>
      <c r="DQ9" s="640">
        <v>2002699</v>
      </c>
      <c r="DR9" s="635"/>
      <c r="DS9" s="635"/>
      <c r="DT9" s="635"/>
      <c r="DU9" s="635"/>
      <c r="DV9" s="635"/>
      <c r="DW9" s="635"/>
      <c r="DX9" s="635"/>
      <c r="DY9" s="635"/>
      <c r="DZ9" s="635"/>
      <c r="EA9" s="635"/>
      <c r="EB9" s="635"/>
      <c r="EC9" s="671"/>
    </row>
    <row r="10" spans="2:143" ht="11.25" customHeight="1" x14ac:dyDescent="0.25">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130313</v>
      </c>
      <c r="BH10" s="635"/>
      <c r="BI10" s="635"/>
      <c r="BJ10" s="635"/>
      <c r="BK10" s="635"/>
      <c r="BL10" s="635"/>
      <c r="BM10" s="635"/>
      <c r="BN10" s="636"/>
      <c r="BO10" s="672">
        <v>2.2000000000000002</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33210</v>
      </c>
      <c r="CS10" s="635"/>
      <c r="CT10" s="635"/>
      <c r="CU10" s="635"/>
      <c r="CV10" s="635"/>
      <c r="CW10" s="635"/>
      <c r="CX10" s="635"/>
      <c r="CY10" s="636"/>
      <c r="CZ10" s="672">
        <v>0.1</v>
      </c>
      <c r="DA10" s="672"/>
      <c r="DB10" s="672"/>
      <c r="DC10" s="672"/>
      <c r="DD10" s="640">
        <v>288</v>
      </c>
      <c r="DE10" s="635"/>
      <c r="DF10" s="635"/>
      <c r="DG10" s="635"/>
      <c r="DH10" s="635"/>
      <c r="DI10" s="635"/>
      <c r="DJ10" s="635"/>
      <c r="DK10" s="635"/>
      <c r="DL10" s="635"/>
      <c r="DM10" s="635"/>
      <c r="DN10" s="635"/>
      <c r="DO10" s="635"/>
      <c r="DP10" s="636"/>
      <c r="DQ10" s="640">
        <v>32434</v>
      </c>
      <c r="DR10" s="635"/>
      <c r="DS10" s="635"/>
      <c r="DT10" s="635"/>
      <c r="DU10" s="635"/>
      <c r="DV10" s="635"/>
      <c r="DW10" s="635"/>
      <c r="DX10" s="635"/>
      <c r="DY10" s="635"/>
      <c r="DZ10" s="635"/>
      <c r="EA10" s="635"/>
      <c r="EB10" s="635"/>
      <c r="EC10" s="671"/>
    </row>
    <row r="11" spans="2:143" ht="11.25" customHeight="1" x14ac:dyDescent="0.25">
      <c r="B11" s="631" t="s">
        <v>235</v>
      </c>
      <c r="C11" s="632"/>
      <c r="D11" s="632"/>
      <c r="E11" s="632"/>
      <c r="F11" s="632"/>
      <c r="G11" s="632"/>
      <c r="H11" s="632"/>
      <c r="I11" s="632"/>
      <c r="J11" s="632"/>
      <c r="K11" s="632"/>
      <c r="L11" s="632"/>
      <c r="M11" s="632"/>
      <c r="N11" s="632"/>
      <c r="O11" s="632"/>
      <c r="P11" s="632"/>
      <c r="Q11" s="633"/>
      <c r="R11" s="634">
        <v>1264611</v>
      </c>
      <c r="S11" s="635"/>
      <c r="T11" s="635"/>
      <c r="U11" s="635"/>
      <c r="V11" s="635"/>
      <c r="W11" s="635"/>
      <c r="X11" s="635"/>
      <c r="Y11" s="636"/>
      <c r="Z11" s="637">
        <v>3.4</v>
      </c>
      <c r="AA11" s="638"/>
      <c r="AB11" s="638"/>
      <c r="AC11" s="639"/>
      <c r="AD11" s="640">
        <v>1264611</v>
      </c>
      <c r="AE11" s="635"/>
      <c r="AF11" s="635"/>
      <c r="AG11" s="635"/>
      <c r="AH11" s="635"/>
      <c r="AI11" s="635"/>
      <c r="AJ11" s="635"/>
      <c r="AK11" s="636"/>
      <c r="AL11" s="637">
        <v>6.3</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113506</v>
      </c>
      <c r="BH11" s="635"/>
      <c r="BI11" s="635"/>
      <c r="BJ11" s="635"/>
      <c r="BK11" s="635"/>
      <c r="BL11" s="635"/>
      <c r="BM11" s="635"/>
      <c r="BN11" s="636"/>
      <c r="BO11" s="672">
        <v>1.9</v>
      </c>
      <c r="BP11" s="672"/>
      <c r="BQ11" s="672"/>
      <c r="BR11" s="672"/>
      <c r="BS11" s="673">
        <v>32395</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1778560</v>
      </c>
      <c r="CS11" s="635"/>
      <c r="CT11" s="635"/>
      <c r="CU11" s="635"/>
      <c r="CV11" s="635"/>
      <c r="CW11" s="635"/>
      <c r="CX11" s="635"/>
      <c r="CY11" s="636"/>
      <c r="CZ11" s="672">
        <v>5.0999999999999996</v>
      </c>
      <c r="DA11" s="672"/>
      <c r="DB11" s="672"/>
      <c r="DC11" s="672"/>
      <c r="DD11" s="640">
        <v>247426</v>
      </c>
      <c r="DE11" s="635"/>
      <c r="DF11" s="635"/>
      <c r="DG11" s="635"/>
      <c r="DH11" s="635"/>
      <c r="DI11" s="635"/>
      <c r="DJ11" s="635"/>
      <c r="DK11" s="635"/>
      <c r="DL11" s="635"/>
      <c r="DM11" s="635"/>
      <c r="DN11" s="635"/>
      <c r="DO11" s="635"/>
      <c r="DP11" s="636"/>
      <c r="DQ11" s="640">
        <v>822412</v>
      </c>
      <c r="DR11" s="635"/>
      <c r="DS11" s="635"/>
      <c r="DT11" s="635"/>
      <c r="DU11" s="635"/>
      <c r="DV11" s="635"/>
      <c r="DW11" s="635"/>
      <c r="DX11" s="635"/>
      <c r="DY11" s="635"/>
      <c r="DZ11" s="635"/>
      <c r="EA11" s="635"/>
      <c r="EB11" s="635"/>
      <c r="EC11" s="671"/>
    </row>
    <row r="12" spans="2:143" ht="11.25" customHeight="1" x14ac:dyDescent="0.25">
      <c r="B12" s="631" t="s">
        <v>238</v>
      </c>
      <c r="C12" s="632"/>
      <c r="D12" s="632"/>
      <c r="E12" s="632"/>
      <c r="F12" s="632"/>
      <c r="G12" s="632"/>
      <c r="H12" s="632"/>
      <c r="I12" s="632"/>
      <c r="J12" s="632"/>
      <c r="K12" s="632"/>
      <c r="L12" s="632"/>
      <c r="M12" s="632"/>
      <c r="N12" s="632"/>
      <c r="O12" s="632"/>
      <c r="P12" s="632"/>
      <c r="Q12" s="633"/>
      <c r="R12" s="634">
        <v>13486</v>
      </c>
      <c r="S12" s="635"/>
      <c r="T12" s="635"/>
      <c r="U12" s="635"/>
      <c r="V12" s="635"/>
      <c r="W12" s="635"/>
      <c r="X12" s="635"/>
      <c r="Y12" s="636"/>
      <c r="Z12" s="672">
        <v>0</v>
      </c>
      <c r="AA12" s="672"/>
      <c r="AB12" s="672"/>
      <c r="AC12" s="672"/>
      <c r="AD12" s="673">
        <v>13486</v>
      </c>
      <c r="AE12" s="673"/>
      <c r="AF12" s="673"/>
      <c r="AG12" s="673"/>
      <c r="AH12" s="673"/>
      <c r="AI12" s="673"/>
      <c r="AJ12" s="673"/>
      <c r="AK12" s="673"/>
      <c r="AL12" s="637">
        <v>0.1</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3096682</v>
      </c>
      <c r="BH12" s="635"/>
      <c r="BI12" s="635"/>
      <c r="BJ12" s="635"/>
      <c r="BK12" s="635"/>
      <c r="BL12" s="635"/>
      <c r="BM12" s="635"/>
      <c r="BN12" s="636"/>
      <c r="BO12" s="672">
        <v>51.2</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1741794</v>
      </c>
      <c r="CS12" s="635"/>
      <c r="CT12" s="635"/>
      <c r="CU12" s="635"/>
      <c r="CV12" s="635"/>
      <c r="CW12" s="635"/>
      <c r="CX12" s="635"/>
      <c r="CY12" s="636"/>
      <c r="CZ12" s="672">
        <v>4.9000000000000004</v>
      </c>
      <c r="DA12" s="672"/>
      <c r="DB12" s="672"/>
      <c r="DC12" s="672"/>
      <c r="DD12" s="640">
        <v>207942</v>
      </c>
      <c r="DE12" s="635"/>
      <c r="DF12" s="635"/>
      <c r="DG12" s="635"/>
      <c r="DH12" s="635"/>
      <c r="DI12" s="635"/>
      <c r="DJ12" s="635"/>
      <c r="DK12" s="635"/>
      <c r="DL12" s="635"/>
      <c r="DM12" s="635"/>
      <c r="DN12" s="635"/>
      <c r="DO12" s="635"/>
      <c r="DP12" s="636"/>
      <c r="DQ12" s="640">
        <v>997447</v>
      </c>
      <c r="DR12" s="635"/>
      <c r="DS12" s="635"/>
      <c r="DT12" s="635"/>
      <c r="DU12" s="635"/>
      <c r="DV12" s="635"/>
      <c r="DW12" s="635"/>
      <c r="DX12" s="635"/>
      <c r="DY12" s="635"/>
      <c r="DZ12" s="635"/>
      <c r="EA12" s="635"/>
      <c r="EB12" s="635"/>
      <c r="EC12" s="671"/>
    </row>
    <row r="13" spans="2:143" ht="11.25" customHeight="1" x14ac:dyDescent="0.25">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3091603</v>
      </c>
      <c r="BH13" s="635"/>
      <c r="BI13" s="635"/>
      <c r="BJ13" s="635"/>
      <c r="BK13" s="635"/>
      <c r="BL13" s="635"/>
      <c r="BM13" s="635"/>
      <c r="BN13" s="636"/>
      <c r="BO13" s="672">
        <v>51.1</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5726889</v>
      </c>
      <c r="CS13" s="635"/>
      <c r="CT13" s="635"/>
      <c r="CU13" s="635"/>
      <c r="CV13" s="635"/>
      <c r="CW13" s="635"/>
      <c r="CX13" s="635"/>
      <c r="CY13" s="636"/>
      <c r="CZ13" s="672">
        <v>16.3</v>
      </c>
      <c r="DA13" s="672"/>
      <c r="DB13" s="672"/>
      <c r="DC13" s="672"/>
      <c r="DD13" s="640">
        <v>2489454</v>
      </c>
      <c r="DE13" s="635"/>
      <c r="DF13" s="635"/>
      <c r="DG13" s="635"/>
      <c r="DH13" s="635"/>
      <c r="DI13" s="635"/>
      <c r="DJ13" s="635"/>
      <c r="DK13" s="635"/>
      <c r="DL13" s="635"/>
      <c r="DM13" s="635"/>
      <c r="DN13" s="635"/>
      <c r="DO13" s="635"/>
      <c r="DP13" s="636"/>
      <c r="DQ13" s="640">
        <v>2965554</v>
      </c>
      <c r="DR13" s="635"/>
      <c r="DS13" s="635"/>
      <c r="DT13" s="635"/>
      <c r="DU13" s="635"/>
      <c r="DV13" s="635"/>
      <c r="DW13" s="635"/>
      <c r="DX13" s="635"/>
      <c r="DY13" s="635"/>
      <c r="DZ13" s="635"/>
      <c r="EA13" s="635"/>
      <c r="EB13" s="635"/>
      <c r="EC13" s="671"/>
    </row>
    <row r="14" spans="2:143" ht="11.25" customHeight="1" x14ac:dyDescent="0.25">
      <c r="B14" s="631" t="s">
        <v>244</v>
      </c>
      <c r="C14" s="632"/>
      <c r="D14" s="632"/>
      <c r="E14" s="632"/>
      <c r="F14" s="632"/>
      <c r="G14" s="632"/>
      <c r="H14" s="632"/>
      <c r="I14" s="632"/>
      <c r="J14" s="632"/>
      <c r="K14" s="632"/>
      <c r="L14" s="632"/>
      <c r="M14" s="632"/>
      <c r="N14" s="632"/>
      <c r="O14" s="632"/>
      <c r="P14" s="632"/>
      <c r="Q14" s="633"/>
      <c r="R14" s="634">
        <v>2662</v>
      </c>
      <c r="S14" s="635"/>
      <c r="T14" s="635"/>
      <c r="U14" s="635"/>
      <c r="V14" s="635"/>
      <c r="W14" s="635"/>
      <c r="X14" s="635"/>
      <c r="Y14" s="636"/>
      <c r="Z14" s="672">
        <v>0</v>
      </c>
      <c r="AA14" s="672"/>
      <c r="AB14" s="672"/>
      <c r="AC14" s="672"/>
      <c r="AD14" s="673">
        <v>2662</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230438</v>
      </c>
      <c r="BH14" s="635"/>
      <c r="BI14" s="635"/>
      <c r="BJ14" s="635"/>
      <c r="BK14" s="635"/>
      <c r="BL14" s="635"/>
      <c r="BM14" s="635"/>
      <c r="BN14" s="636"/>
      <c r="BO14" s="672">
        <v>3.8</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1268457</v>
      </c>
      <c r="CS14" s="635"/>
      <c r="CT14" s="635"/>
      <c r="CU14" s="635"/>
      <c r="CV14" s="635"/>
      <c r="CW14" s="635"/>
      <c r="CX14" s="635"/>
      <c r="CY14" s="636"/>
      <c r="CZ14" s="672">
        <v>3.6</v>
      </c>
      <c r="DA14" s="672"/>
      <c r="DB14" s="672"/>
      <c r="DC14" s="672"/>
      <c r="DD14" s="640" t="s">
        <v>122</v>
      </c>
      <c r="DE14" s="635"/>
      <c r="DF14" s="635"/>
      <c r="DG14" s="635"/>
      <c r="DH14" s="635"/>
      <c r="DI14" s="635"/>
      <c r="DJ14" s="635"/>
      <c r="DK14" s="635"/>
      <c r="DL14" s="635"/>
      <c r="DM14" s="635"/>
      <c r="DN14" s="635"/>
      <c r="DO14" s="635"/>
      <c r="DP14" s="636"/>
      <c r="DQ14" s="640">
        <v>1261152</v>
      </c>
      <c r="DR14" s="635"/>
      <c r="DS14" s="635"/>
      <c r="DT14" s="635"/>
      <c r="DU14" s="635"/>
      <c r="DV14" s="635"/>
      <c r="DW14" s="635"/>
      <c r="DX14" s="635"/>
      <c r="DY14" s="635"/>
      <c r="DZ14" s="635"/>
      <c r="EA14" s="635"/>
      <c r="EB14" s="635"/>
      <c r="EC14" s="671"/>
    </row>
    <row r="15" spans="2:143" ht="11.25" customHeight="1" x14ac:dyDescent="0.25">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340738</v>
      </c>
      <c r="BH15" s="635"/>
      <c r="BI15" s="635"/>
      <c r="BJ15" s="635"/>
      <c r="BK15" s="635"/>
      <c r="BL15" s="635"/>
      <c r="BM15" s="635"/>
      <c r="BN15" s="636"/>
      <c r="BO15" s="672">
        <v>5.6</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3470394</v>
      </c>
      <c r="CS15" s="635"/>
      <c r="CT15" s="635"/>
      <c r="CU15" s="635"/>
      <c r="CV15" s="635"/>
      <c r="CW15" s="635"/>
      <c r="CX15" s="635"/>
      <c r="CY15" s="636"/>
      <c r="CZ15" s="672">
        <v>9.9</v>
      </c>
      <c r="DA15" s="672"/>
      <c r="DB15" s="672"/>
      <c r="DC15" s="672"/>
      <c r="DD15" s="640">
        <v>749455</v>
      </c>
      <c r="DE15" s="635"/>
      <c r="DF15" s="635"/>
      <c r="DG15" s="635"/>
      <c r="DH15" s="635"/>
      <c r="DI15" s="635"/>
      <c r="DJ15" s="635"/>
      <c r="DK15" s="635"/>
      <c r="DL15" s="635"/>
      <c r="DM15" s="635"/>
      <c r="DN15" s="635"/>
      <c r="DO15" s="635"/>
      <c r="DP15" s="636"/>
      <c r="DQ15" s="640">
        <v>2073136</v>
      </c>
      <c r="DR15" s="635"/>
      <c r="DS15" s="635"/>
      <c r="DT15" s="635"/>
      <c r="DU15" s="635"/>
      <c r="DV15" s="635"/>
      <c r="DW15" s="635"/>
      <c r="DX15" s="635"/>
      <c r="DY15" s="635"/>
      <c r="DZ15" s="635"/>
      <c r="EA15" s="635"/>
      <c r="EB15" s="635"/>
      <c r="EC15" s="671"/>
    </row>
    <row r="16" spans="2:143" ht="11.25" customHeight="1" x14ac:dyDescent="0.25">
      <c r="B16" s="631" t="s">
        <v>250</v>
      </c>
      <c r="C16" s="632"/>
      <c r="D16" s="632"/>
      <c r="E16" s="632"/>
      <c r="F16" s="632"/>
      <c r="G16" s="632"/>
      <c r="H16" s="632"/>
      <c r="I16" s="632"/>
      <c r="J16" s="632"/>
      <c r="K16" s="632"/>
      <c r="L16" s="632"/>
      <c r="M16" s="632"/>
      <c r="N16" s="632"/>
      <c r="O16" s="632"/>
      <c r="P16" s="632"/>
      <c r="Q16" s="633"/>
      <c r="R16" s="634">
        <v>23711</v>
      </c>
      <c r="S16" s="635"/>
      <c r="T16" s="635"/>
      <c r="U16" s="635"/>
      <c r="V16" s="635"/>
      <c r="W16" s="635"/>
      <c r="X16" s="635"/>
      <c r="Y16" s="636"/>
      <c r="Z16" s="672">
        <v>0.1</v>
      </c>
      <c r="AA16" s="672"/>
      <c r="AB16" s="672"/>
      <c r="AC16" s="672"/>
      <c r="AD16" s="673">
        <v>23711</v>
      </c>
      <c r="AE16" s="673"/>
      <c r="AF16" s="673"/>
      <c r="AG16" s="673"/>
      <c r="AH16" s="673"/>
      <c r="AI16" s="673"/>
      <c r="AJ16" s="673"/>
      <c r="AK16" s="673"/>
      <c r="AL16" s="637">
        <v>0.1</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15099</v>
      </c>
      <c r="CS16" s="635"/>
      <c r="CT16" s="635"/>
      <c r="CU16" s="635"/>
      <c r="CV16" s="635"/>
      <c r="CW16" s="635"/>
      <c r="CX16" s="635"/>
      <c r="CY16" s="636"/>
      <c r="CZ16" s="672">
        <v>0</v>
      </c>
      <c r="DA16" s="672"/>
      <c r="DB16" s="672"/>
      <c r="DC16" s="672"/>
      <c r="DD16" s="640" t="s">
        <v>122</v>
      </c>
      <c r="DE16" s="635"/>
      <c r="DF16" s="635"/>
      <c r="DG16" s="635"/>
      <c r="DH16" s="635"/>
      <c r="DI16" s="635"/>
      <c r="DJ16" s="635"/>
      <c r="DK16" s="635"/>
      <c r="DL16" s="635"/>
      <c r="DM16" s="635"/>
      <c r="DN16" s="635"/>
      <c r="DO16" s="635"/>
      <c r="DP16" s="636"/>
      <c r="DQ16" s="640">
        <v>11475</v>
      </c>
      <c r="DR16" s="635"/>
      <c r="DS16" s="635"/>
      <c r="DT16" s="635"/>
      <c r="DU16" s="635"/>
      <c r="DV16" s="635"/>
      <c r="DW16" s="635"/>
      <c r="DX16" s="635"/>
      <c r="DY16" s="635"/>
      <c r="DZ16" s="635"/>
      <c r="EA16" s="635"/>
      <c r="EB16" s="635"/>
      <c r="EC16" s="671"/>
    </row>
    <row r="17" spans="2:133" ht="11.25" customHeight="1" x14ac:dyDescent="0.25">
      <c r="B17" s="631" t="s">
        <v>253</v>
      </c>
      <c r="C17" s="632"/>
      <c r="D17" s="632"/>
      <c r="E17" s="632"/>
      <c r="F17" s="632"/>
      <c r="G17" s="632"/>
      <c r="H17" s="632"/>
      <c r="I17" s="632"/>
      <c r="J17" s="632"/>
      <c r="K17" s="632"/>
      <c r="L17" s="632"/>
      <c r="M17" s="632"/>
      <c r="N17" s="632"/>
      <c r="O17" s="632"/>
      <c r="P17" s="632"/>
      <c r="Q17" s="633"/>
      <c r="R17" s="634">
        <v>110582</v>
      </c>
      <c r="S17" s="635"/>
      <c r="T17" s="635"/>
      <c r="U17" s="635"/>
      <c r="V17" s="635"/>
      <c r="W17" s="635"/>
      <c r="X17" s="635"/>
      <c r="Y17" s="636"/>
      <c r="Z17" s="672">
        <v>0.3</v>
      </c>
      <c r="AA17" s="672"/>
      <c r="AB17" s="672"/>
      <c r="AC17" s="672"/>
      <c r="AD17" s="673">
        <v>110582</v>
      </c>
      <c r="AE17" s="673"/>
      <c r="AF17" s="673"/>
      <c r="AG17" s="673"/>
      <c r="AH17" s="673"/>
      <c r="AI17" s="673"/>
      <c r="AJ17" s="673"/>
      <c r="AK17" s="673"/>
      <c r="AL17" s="637">
        <v>0.6</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5033357</v>
      </c>
      <c r="CS17" s="635"/>
      <c r="CT17" s="635"/>
      <c r="CU17" s="635"/>
      <c r="CV17" s="635"/>
      <c r="CW17" s="635"/>
      <c r="CX17" s="635"/>
      <c r="CY17" s="636"/>
      <c r="CZ17" s="672">
        <v>14.3</v>
      </c>
      <c r="DA17" s="672"/>
      <c r="DB17" s="672"/>
      <c r="DC17" s="672"/>
      <c r="DD17" s="640" t="s">
        <v>122</v>
      </c>
      <c r="DE17" s="635"/>
      <c r="DF17" s="635"/>
      <c r="DG17" s="635"/>
      <c r="DH17" s="635"/>
      <c r="DI17" s="635"/>
      <c r="DJ17" s="635"/>
      <c r="DK17" s="635"/>
      <c r="DL17" s="635"/>
      <c r="DM17" s="635"/>
      <c r="DN17" s="635"/>
      <c r="DO17" s="635"/>
      <c r="DP17" s="636"/>
      <c r="DQ17" s="640">
        <v>4970889</v>
      </c>
      <c r="DR17" s="635"/>
      <c r="DS17" s="635"/>
      <c r="DT17" s="635"/>
      <c r="DU17" s="635"/>
      <c r="DV17" s="635"/>
      <c r="DW17" s="635"/>
      <c r="DX17" s="635"/>
      <c r="DY17" s="635"/>
      <c r="DZ17" s="635"/>
      <c r="EA17" s="635"/>
      <c r="EB17" s="635"/>
      <c r="EC17" s="671"/>
    </row>
    <row r="18" spans="2:133" ht="11.25" customHeight="1" x14ac:dyDescent="0.25">
      <c r="B18" s="631" t="s">
        <v>256</v>
      </c>
      <c r="C18" s="632"/>
      <c r="D18" s="632"/>
      <c r="E18" s="632"/>
      <c r="F18" s="632"/>
      <c r="G18" s="632"/>
      <c r="H18" s="632"/>
      <c r="I18" s="632"/>
      <c r="J18" s="632"/>
      <c r="K18" s="632"/>
      <c r="L18" s="632"/>
      <c r="M18" s="632"/>
      <c r="N18" s="632"/>
      <c r="O18" s="632"/>
      <c r="P18" s="632"/>
      <c r="Q18" s="633"/>
      <c r="R18" s="634">
        <v>30164</v>
      </c>
      <c r="S18" s="635"/>
      <c r="T18" s="635"/>
      <c r="U18" s="635"/>
      <c r="V18" s="635"/>
      <c r="W18" s="635"/>
      <c r="X18" s="635"/>
      <c r="Y18" s="636"/>
      <c r="Z18" s="672">
        <v>0.1</v>
      </c>
      <c r="AA18" s="672"/>
      <c r="AB18" s="672"/>
      <c r="AC18" s="672"/>
      <c r="AD18" s="673">
        <v>30164</v>
      </c>
      <c r="AE18" s="673"/>
      <c r="AF18" s="673"/>
      <c r="AG18" s="673"/>
      <c r="AH18" s="673"/>
      <c r="AI18" s="673"/>
      <c r="AJ18" s="673"/>
      <c r="AK18" s="673"/>
      <c r="AL18" s="637">
        <v>0.2</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5">
      <c r="B19" s="631" t="s">
        <v>259</v>
      </c>
      <c r="C19" s="632"/>
      <c r="D19" s="632"/>
      <c r="E19" s="632"/>
      <c r="F19" s="632"/>
      <c r="G19" s="632"/>
      <c r="H19" s="632"/>
      <c r="I19" s="632"/>
      <c r="J19" s="632"/>
      <c r="K19" s="632"/>
      <c r="L19" s="632"/>
      <c r="M19" s="632"/>
      <c r="N19" s="632"/>
      <c r="O19" s="632"/>
      <c r="P19" s="632"/>
      <c r="Q19" s="633"/>
      <c r="R19" s="634">
        <v>26617</v>
      </c>
      <c r="S19" s="635"/>
      <c r="T19" s="635"/>
      <c r="U19" s="635"/>
      <c r="V19" s="635"/>
      <c r="W19" s="635"/>
      <c r="X19" s="635"/>
      <c r="Y19" s="636"/>
      <c r="Z19" s="672">
        <v>0.1</v>
      </c>
      <c r="AA19" s="672"/>
      <c r="AB19" s="672"/>
      <c r="AC19" s="672"/>
      <c r="AD19" s="673">
        <v>26617</v>
      </c>
      <c r="AE19" s="673"/>
      <c r="AF19" s="673"/>
      <c r="AG19" s="673"/>
      <c r="AH19" s="673"/>
      <c r="AI19" s="673"/>
      <c r="AJ19" s="673"/>
      <c r="AK19" s="673"/>
      <c r="AL19" s="637">
        <v>0.1</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204943</v>
      </c>
      <c r="BH19" s="635"/>
      <c r="BI19" s="635"/>
      <c r="BJ19" s="635"/>
      <c r="BK19" s="635"/>
      <c r="BL19" s="635"/>
      <c r="BM19" s="635"/>
      <c r="BN19" s="636"/>
      <c r="BO19" s="672">
        <v>3.4</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5">
      <c r="B20" s="701" t="s">
        <v>262</v>
      </c>
      <c r="C20" s="702"/>
      <c r="D20" s="702"/>
      <c r="E20" s="702"/>
      <c r="F20" s="702"/>
      <c r="G20" s="702"/>
      <c r="H20" s="702"/>
      <c r="I20" s="702"/>
      <c r="J20" s="702"/>
      <c r="K20" s="702"/>
      <c r="L20" s="702"/>
      <c r="M20" s="702"/>
      <c r="N20" s="702"/>
      <c r="O20" s="702"/>
      <c r="P20" s="702"/>
      <c r="Q20" s="703"/>
      <c r="R20" s="634">
        <v>3547</v>
      </c>
      <c r="S20" s="635"/>
      <c r="T20" s="635"/>
      <c r="U20" s="635"/>
      <c r="V20" s="635"/>
      <c r="W20" s="635"/>
      <c r="X20" s="635"/>
      <c r="Y20" s="636"/>
      <c r="Z20" s="672">
        <v>0</v>
      </c>
      <c r="AA20" s="672"/>
      <c r="AB20" s="672"/>
      <c r="AC20" s="672"/>
      <c r="AD20" s="673">
        <v>3547</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204943</v>
      </c>
      <c r="BH20" s="635"/>
      <c r="BI20" s="635"/>
      <c r="BJ20" s="635"/>
      <c r="BK20" s="635"/>
      <c r="BL20" s="635"/>
      <c r="BM20" s="635"/>
      <c r="BN20" s="636"/>
      <c r="BO20" s="672">
        <v>3.4</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35216689</v>
      </c>
      <c r="CS20" s="635"/>
      <c r="CT20" s="635"/>
      <c r="CU20" s="635"/>
      <c r="CV20" s="635"/>
      <c r="CW20" s="635"/>
      <c r="CX20" s="635"/>
      <c r="CY20" s="636"/>
      <c r="CZ20" s="672">
        <v>100</v>
      </c>
      <c r="DA20" s="672"/>
      <c r="DB20" s="672"/>
      <c r="DC20" s="672"/>
      <c r="DD20" s="640">
        <v>4076612</v>
      </c>
      <c r="DE20" s="635"/>
      <c r="DF20" s="635"/>
      <c r="DG20" s="635"/>
      <c r="DH20" s="635"/>
      <c r="DI20" s="635"/>
      <c r="DJ20" s="635"/>
      <c r="DK20" s="635"/>
      <c r="DL20" s="635"/>
      <c r="DM20" s="635"/>
      <c r="DN20" s="635"/>
      <c r="DO20" s="635"/>
      <c r="DP20" s="636"/>
      <c r="DQ20" s="640">
        <v>23489481</v>
      </c>
      <c r="DR20" s="635"/>
      <c r="DS20" s="635"/>
      <c r="DT20" s="635"/>
      <c r="DU20" s="635"/>
      <c r="DV20" s="635"/>
      <c r="DW20" s="635"/>
      <c r="DX20" s="635"/>
      <c r="DY20" s="635"/>
      <c r="DZ20" s="635"/>
      <c r="EA20" s="635"/>
      <c r="EB20" s="635"/>
      <c r="EC20" s="671"/>
    </row>
    <row r="21" spans="2:133" ht="11.25" customHeight="1" x14ac:dyDescent="0.25">
      <c r="B21" s="631" t="s">
        <v>265</v>
      </c>
      <c r="C21" s="632"/>
      <c r="D21" s="632"/>
      <c r="E21" s="632"/>
      <c r="F21" s="632"/>
      <c r="G21" s="632"/>
      <c r="H21" s="632"/>
      <c r="I21" s="632"/>
      <c r="J21" s="632"/>
      <c r="K21" s="632"/>
      <c r="L21" s="632"/>
      <c r="M21" s="632"/>
      <c r="N21" s="632"/>
      <c r="O21" s="632"/>
      <c r="P21" s="632"/>
      <c r="Q21" s="633"/>
      <c r="R21" s="634">
        <v>14168724</v>
      </c>
      <c r="S21" s="635"/>
      <c r="T21" s="635"/>
      <c r="U21" s="635"/>
      <c r="V21" s="635"/>
      <c r="W21" s="635"/>
      <c r="X21" s="635"/>
      <c r="Y21" s="636"/>
      <c r="Z21" s="672">
        <v>38.1</v>
      </c>
      <c r="AA21" s="672"/>
      <c r="AB21" s="672"/>
      <c r="AC21" s="672"/>
      <c r="AD21" s="673">
        <v>12162455</v>
      </c>
      <c r="AE21" s="673"/>
      <c r="AF21" s="673"/>
      <c r="AG21" s="673"/>
      <c r="AH21" s="673"/>
      <c r="AI21" s="673"/>
      <c r="AJ21" s="673"/>
      <c r="AK21" s="673"/>
      <c r="AL21" s="637">
        <v>60.9</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77812</v>
      </c>
      <c r="BH21" s="635"/>
      <c r="BI21" s="635"/>
      <c r="BJ21" s="635"/>
      <c r="BK21" s="635"/>
      <c r="BL21" s="635"/>
      <c r="BM21" s="635"/>
      <c r="BN21" s="636"/>
      <c r="BO21" s="672">
        <v>1.3</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5">
      <c r="B22" s="631" t="s">
        <v>267</v>
      </c>
      <c r="C22" s="632"/>
      <c r="D22" s="632"/>
      <c r="E22" s="632"/>
      <c r="F22" s="632"/>
      <c r="G22" s="632"/>
      <c r="H22" s="632"/>
      <c r="I22" s="632"/>
      <c r="J22" s="632"/>
      <c r="K22" s="632"/>
      <c r="L22" s="632"/>
      <c r="M22" s="632"/>
      <c r="N22" s="632"/>
      <c r="O22" s="632"/>
      <c r="P22" s="632"/>
      <c r="Q22" s="633"/>
      <c r="R22" s="634">
        <v>12162455</v>
      </c>
      <c r="S22" s="635"/>
      <c r="T22" s="635"/>
      <c r="U22" s="635"/>
      <c r="V22" s="635"/>
      <c r="W22" s="635"/>
      <c r="X22" s="635"/>
      <c r="Y22" s="636"/>
      <c r="Z22" s="672">
        <v>32.700000000000003</v>
      </c>
      <c r="AA22" s="672"/>
      <c r="AB22" s="672"/>
      <c r="AC22" s="672"/>
      <c r="AD22" s="673">
        <v>12162455</v>
      </c>
      <c r="AE22" s="673"/>
      <c r="AF22" s="673"/>
      <c r="AG22" s="673"/>
      <c r="AH22" s="673"/>
      <c r="AI22" s="673"/>
      <c r="AJ22" s="673"/>
      <c r="AK22" s="673"/>
      <c r="AL22" s="637">
        <v>60.9</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5">
      <c r="B23" s="631" t="s">
        <v>270</v>
      </c>
      <c r="C23" s="632"/>
      <c r="D23" s="632"/>
      <c r="E23" s="632"/>
      <c r="F23" s="632"/>
      <c r="G23" s="632"/>
      <c r="H23" s="632"/>
      <c r="I23" s="632"/>
      <c r="J23" s="632"/>
      <c r="K23" s="632"/>
      <c r="L23" s="632"/>
      <c r="M23" s="632"/>
      <c r="N23" s="632"/>
      <c r="O23" s="632"/>
      <c r="P23" s="632"/>
      <c r="Q23" s="633"/>
      <c r="R23" s="634">
        <v>2005845</v>
      </c>
      <c r="S23" s="635"/>
      <c r="T23" s="635"/>
      <c r="U23" s="635"/>
      <c r="V23" s="635"/>
      <c r="W23" s="635"/>
      <c r="X23" s="635"/>
      <c r="Y23" s="636"/>
      <c r="Z23" s="672">
        <v>5.4</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v>127131</v>
      </c>
      <c r="BH23" s="635"/>
      <c r="BI23" s="635"/>
      <c r="BJ23" s="635"/>
      <c r="BK23" s="635"/>
      <c r="BL23" s="635"/>
      <c r="BM23" s="635"/>
      <c r="BN23" s="636"/>
      <c r="BO23" s="672">
        <v>2.1</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5">
      <c r="B24" s="631" t="s">
        <v>277</v>
      </c>
      <c r="C24" s="632"/>
      <c r="D24" s="632"/>
      <c r="E24" s="632"/>
      <c r="F24" s="632"/>
      <c r="G24" s="632"/>
      <c r="H24" s="632"/>
      <c r="I24" s="632"/>
      <c r="J24" s="632"/>
      <c r="K24" s="632"/>
      <c r="L24" s="632"/>
      <c r="M24" s="632"/>
      <c r="N24" s="632"/>
      <c r="O24" s="632"/>
      <c r="P24" s="632"/>
      <c r="Q24" s="633"/>
      <c r="R24" s="634">
        <v>424</v>
      </c>
      <c r="S24" s="635"/>
      <c r="T24" s="635"/>
      <c r="U24" s="635"/>
      <c r="V24" s="635"/>
      <c r="W24" s="635"/>
      <c r="X24" s="635"/>
      <c r="Y24" s="636"/>
      <c r="Z24" s="672">
        <v>0</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14565025</v>
      </c>
      <c r="CS24" s="690"/>
      <c r="CT24" s="690"/>
      <c r="CU24" s="690"/>
      <c r="CV24" s="690"/>
      <c r="CW24" s="690"/>
      <c r="CX24" s="690"/>
      <c r="CY24" s="715"/>
      <c r="CZ24" s="716">
        <v>41.4</v>
      </c>
      <c r="DA24" s="698"/>
      <c r="DB24" s="698"/>
      <c r="DC24" s="718"/>
      <c r="DD24" s="714">
        <v>10755127</v>
      </c>
      <c r="DE24" s="690"/>
      <c r="DF24" s="690"/>
      <c r="DG24" s="690"/>
      <c r="DH24" s="690"/>
      <c r="DI24" s="690"/>
      <c r="DJ24" s="690"/>
      <c r="DK24" s="715"/>
      <c r="DL24" s="714">
        <v>10129211</v>
      </c>
      <c r="DM24" s="690"/>
      <c r="DN24" s="690"/>
      <c r="DO24" s="690"/>
      <c r="DP24" s="690"/>
      <c r="DQ24" s="690"/>
      <c r="DR24" s="690"/>
      <c r="DS24" s="690"/>
      <c r="DT24" s="690"/>
      <c r="DU24" s="690"/>
      <c r="DV24" s="715"/>
      <c r="DW24" s="716">
        <v>50.5</v>
      </c>
      <c r="DX24" s="698"/>
      <c r="DY24" s="698"/>
      <c r="DZ24" s="698"/>
      <c r="EA24" s="698"/>
      <c r="EB24" s="698"/>
      <c r="EC24" s="717"/>
    </row>
    <row r="25" spans="2:133" ht="11.25" customHeight="1" x14ac:dyDescent="0.25">
      <c r="B25" s="631" t="s">
        <v>280</v>
      </c>
      <c r="C25" s="632"/>
      <c r="D25" s="632"/>
      <c r="E25" s="632"/>
      <c r="F25" s="632"/>
      <c r="G25" s="632"/>
      <c r="H25" s="632"/>
      <c r="I25" s="632"/>
      <c r="J25" s="632"/>
      <c r="K25" s="632"/>
      <c r="L25" s="632"/>
      <c r="M25" s="632"/>
      <c r="N25" s="632"/>
      <c r="O25" s="632"/>
      <c r="P25" s="632"/>
      <c r="Q25" s="633"/>
      <c r="R25" s="634">
        <v>22044792</v>
      </c>
      <c r="S25" s="635"/>
      <c r="T25" s="635"/>
      <c r="U25" s="635"/>
      <c r="V25" s="635"/>
      <c r="W25" s="635"/>
      <c r="X25" s="635"/>
      <c r="Y25" s="636"/>
      <c r="Z25" s="672">
        <v>59.2</v>
      </c>
      <c r="AA25" s="672"/>
      <c r="AB25" s="672"/>
      <c r="AC25" s="672"/>
      <c r="AD25" s="673">
        <v>19911392</v>
      </c>
      <c r="AE25" s="673"/>
      <c r="AF25" s="673"/>
      <c r="AG25" s="673"/>
      <c r="AH25" s="673"/>
      <c r="AI25" s="673"/>
      <c r="AJ25" s="673"/>
      <c r="AK25" s="673"/>
      <c r="AL25" s="637">
        <v>99.7</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3960764</v>
      </c>
      <c r="CS25" s="647"/>
      <c r="CT25" s="647"/>
      <c r="CU25" s="647"/>
      <c r="CV25" s="647"/>
      <c r="CW25" s="647"/>
      <c r="CX25" s="647"/>
      <c r="CY25" s="648"/>
      <c r="CZ25" s="637">
        <v>11.2</v>
      </c>
      <c r="DA25" s="649"/>
      <c r="DB25" s="649"/>
      <c r="DC25" s="650"/>
      <c r="DD25" s="640">
        <v>3704347</v>
      </c>
      <c r="DE25" s="647"/>
      <c r="DF25" s="647"/>
      <c r="DG25" s="647"/>
      <c r="DH25" s="647"/>
      <c r="DI25" s="647"/>
      <c r="DJ25" s="647"/>
      <c r="DK25" s="648"/>
      <c r="DL25" s="640">
        <v>3682899</v>
      </c>
      <c r="DM25" s="647"/>
      <c r="DN25" s="647"/>
      <c r="DO25" s="647"/>
      <c r="DP25" s="647"/>
      <c r="DQ25" s="647"/>
      <c r="DR25" s="647"/>
      <c r="DS25" s="647"/>
      <c r="DT25" s="647"/>
      <c r="DU25" s="647"/>
      <c r="DV25" s="648"/>
      <c r="DW25" s="637">
        <v>18.399999999999999</v>
      </c>
      <c r="DX25" s="649"/>
      <c r="DY25" s="649"/>
      <c r="DZ25" s="649"/>
      <c r="EA25" s="649"/>
      <c r="EB25" s="649"/>
      <c r="EC25" s="661"/>
    </row>
    <row r="26" spans="2:133" ht="11.25" customHeight="1" x14ac:dyDescent="0.25">
      <c r="B26" s="631" t="s">
        <v>283</v>
      </c>
      <c r="C26" s="632"/>
      <c r="D26" s="632"/>
      <c r="E26" s="632"/>
      <c r="F26" s="632"/>
      <c r="G26" s="632"/>
      <c r="H26" s="632"/>
      <c r="I26" s="632"/>
      <c r="J26" s="632"/>
      <c r="K26" s="632"/>
      <c r="L26" s="632"/>
      <c r="M26" s="632"/>
      <c r="N26" s="632"/>
      <c r="O26" s="632"/>
      <c r="P26" s="632"/>
      <c r="Q26" s="633"/>
      <c r="R26" s="634">
        <v>3996</v>
      </c>
      <c r="S26" s="635"/>
      <c r="T26" s="635"/>
      <c r="U26" s="635"/>
      <c r="V26" s="635"/>
      <c r="W26" s="635"/>
      <c r="X26" s="635"/>
      <c r="Y26" s="636"/>
      <c r="Z26" s="672">
        <v>0</v>
      </c>
      <c r="AA26" s="672"/>
      <c r="AB26" s="672"/>
      <c r="AC26" s="672"/>
      <c r="AD26" s="673">
        <v>3996</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2471726</v>
      </c>
      <c r="CS26" s="635"/>
      <c r="CT26" s="635"/>
      <c r="CU26" s="635"/>
      <c r="CV26" s="635"/>
      <c r="CW26" s="635"/>
      <c r="CX26" s="635"/>
      <c r="CY26" s="636"/>
      <c r="CZ26" s="637">
        <v>7</v>
      </c>
      <c r="DA26" s="649"/>
      <c r="DB26" s="649"/>
      <c r="DC26" s="650"/>
      <c r="DD26" s="640">
        <v>2339653</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5">
      <c r="B27" s="631" t="s">
        <v>286</v>
      </c>
      <c r="C27" s="632"/>
      <c r="D27" s="632"/>
      <c r="E27" s="632"/>
      <c r="F27" s="632"/>
      <c r="G27" s="632"/>
      <c r="H27" s="632"/>
      <c r="I27" s="632"/>
      <c r="J27" s="632"/>
      <c r="K27" s="632"/>
      <c r="L27" s="632"/>
      <c r="M27" s="632"/>
      <c r="N27" s="632"/>
      <c r="O27" s="632"/>
      <c r="P27" s="632"/>
      <c r="Q27" s="633"/>
      <c r="R27" s="634">
        <v>62156</v>
      </c>
      <c r="S27" s="635"/>
      <c r="T27" s="635"/>
      <c r="U27" s="635"/>
      <c r="V27" s="635"/>
      <c r="W27" s="635"/>
      <c r="X27" s="635"/>
      <c r="Y27" s="636"/>
      <c r="Z27" s="672">
        <v>0.2</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6052883</v>
      </c>
      <c r="BH27" s="635"/>
      <c r="BI27" s="635"/>
      <c r="BJ27" s="635"/>
      <c r="BK27" s="635"/>
      <c r="BL27" s="635"/>
      <c r="BM27" s="635"/>
      <c r="BN27" s="636"/>
      <c r="BO27" s="672">
        <v>100</v>
      </c>
      <c r="BP27" s="672"/>
      <c r="BQ27" s="672"/>
      <c r="BR27" s="672"/>
      <c r="BS27" s="673">
        <v>32395</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5570904</v>
      </c>
      <c r="CS27" s="647"/>
      <c r="CT27" s="647"/>
      <c r="CU27" s="647"/>
      <c r="CV27" s="647"/>
      <c r="CW27" s="647"/>
      <c r="CX27" s="647"/>
      <c r="CY27" s="648"/>
      <c r="CZ27" s="637">
        <v>15.8</v>
      </c>
      <c r="DA27" s="649"/>
      <c r="DB27" s="649"/>
      <c r="DC27" s="650"/>
      <c r="DD27" s="640">
        <v>2079891</v>
      </c>
      <c r="DE27" s="647"/>
      <c r="DF27" s="647"/>
      <c r="DG27" s="647"/>
      <c r="DH27" s="647"/>
      <c r="DI27" s="647"/>
      <c r="DJ27" s="647"/>
      <c r="DK27" s="648"/>
      <c r="DL27" s="640">
        <v>1475423</v>
      </c>
      <c r="DM27" s="647"/>
      <c r="DN27" s="647"/>
      <c r="DO27" s="647"/>
      <c r="DP27" s="647"/>
      <c r="DQ27" s="647"/>
      <c r="DR27" s="647"/>
      <c r="DS27" s="647"/>
      <c r="DT27" s="647"/>
      <c r="DU27" s="647"/>
      <c r="DV27" s="648"/>
      <c r="DW27" s="637">
        <v>7.4</v>
      </c>
      <c r="DX27" s="649"/>
      <c r="DY27" s="649"/>
      <c r="DZ27" s="649"/>
      <c r="EA27" s="649"/>
      <c r="EB27" s="649"/>
      <c r="EC27" s="661"/>
    </row>
    <row r="28" spans="2:133" ht="11.25" customHeight="1" x14ac:dyDescent="0.25">
      <c r="B28" s="631" t="s">
        <v>289</v>
      </c>
      <c r="C28" s="632"/>
      <c r="D28" s="632"/>
      <c r="E28" s="632"/>
      <c r="F28" s="632"/>
      <c r="G28" s="632"/>
      <c r="H28" s="632"/>
      <c r="I28" s="632"/>
      <c r="J28" s="632"/>
      <c r="K28" s="632"/>
      <c r="L28" s="632"/>
      <c r="M28" s="632"/>
      <c r="N28" s="632"/>
      <c r="O28" s="632"/>
      <c r="P28" s="632"/>
      <c r="Q28" s="633"/>
      <c r="R28" s="634">
        <v>205320</v>
      </c>
      <c r="S28" s="635"/>
      <c r="T28" s="635"/>
      <c r="U28" s="635"/>
      <c r="V28" s="635"/>
      <c r="W28" s="635"/>
      <c r="X28" s="635"/>
      <c r="Y28" s="636"/>
      <c r="Z28" s="672">
        <v>0.6</v>
      </c>
      <c r="AA28" s="672"/>
      <c r="AB28" s="672"/>
      <c r="AC28" s="672"/>
      <c r="AD28" s="673">
        <v>29257</v>
      </c>
      <c r="AE28" s="673"/>
      <c r="AF28" s="673"/>
      <c r="AG28" s="673"/>
      <c r="AH28" s="673"/>
      <c r="AI28" s="673"/>
      <c r="AJ28" s="673"/>
      <c r="AK28" s="673"/>
      <c r="AL28" s="637">
        <v>0.1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5033357</v>
      </c>
      <c r="CS28" s="635"/>
      <c r="CT28" s="635"/>
      <c r="CU28" s="635"/>
      <c r="CV28" s="635"/>
      <c r="CW28" s="635"/>
      <c r="CX28" s="635"/>
      <c r="CY28" s="636"/>
      <c r="CZ28" s="637">
        <v>14.3</v>
      </c>
      <c r="DA28" s="649"/>
      <c r="DB28" s="649"/>
      <c r="DC28" s="650"/>
      <c r="DD28" s="640">
        <v>4970889</v>
      </c>
      <c r="DE28" s="635"/>
      <c r="DF28" s="635"/>
      <c r="DG28" s="635"/>
      <c r="DH28" s="635"/>
      <c r="DI28" s="635"/>
      <c r="DJ28" s="635"/>
      <c r="DK28" s="636"/>
      <c r="DL28" s="640">
        <v>4970889</v>
      </c>
      <c r="DM28" s="635"/>
      <c r="DN28" s="635"/>
      <c r="DO28" s="635"/>
      <c r="DP28" s="635"/>
      <c r="DQ28" s="635"/>
      <c r="DR28" s="635"/>
      <c r="DS28" s="635"/>
      <c r="DT28" s="635"/>
      <c r="DU28" s="635"/>
      <c r="DV28" s="636"/>
      <c r="DW28" s="637">
        <v>24.8</v>
      </c>
      <c r="DX28" s="649"/>
      <c r="DY28" s="649"/>
      <c r="DZ28" s="649"/>
      <c r="EA28" s="649"/>
      <c r="EB28" s="649"/>
      <c r="EC28" s="661"/>
    </row>
    <row r="29" spans="2:133" ht="11.25" customHeight="1" x14ac:dyDescent="0.25">
      <c r="B29" s="631" t="s">
        <v>291</v>
      </c>
      <c r="C29" s="632"/>
      <c r="D29" s="632"/>
      <c r="E29" s="632"/>
      <c r="F29" s="632"/>
      <c r="G29" s="632"/>
      <c r="H29" s="632"/>
      <c r="I29" s="632"/>
      <c r="J29" s="632"/>
      <c r="K29" s="632"/>
      <c r="L29" s="632"/>
      <c r="M29" s="632"/>
      <c r="N29" s="632"/>
      <c r="O29" s="632"/>
      <c r="P29" s="632"/>
      <c r="Q29" s="633"/>
      <c r="R29" s="634">
        <v>154563</v>
      </c>
      <c r="S29" s="635"/>
      <c r="T29" s="635"/>
      <c r="U29" s="635"/>
      <c r="V29" s="635"/>
      <c r="W29" s="635"/>
      <c r="X29" s="635"/>
      <c r="Y29" s="636"/>
      <c r="Z29" s="672">
        <v>0.4</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5033132</v>
      </c>
      <c r="CS29" s="647"/>
      <c r="CT29" s="647"/>
      <c r="CU29" s="647"/>
      <c r="CV29" s="647"/>
      <c r="CW29" s="647"/>
      <c r="CX29" s="647"/>
      <c r="CY29" s="648"/>
      <c r="CZ29" s="637">
        <v>14.3</v>
      </c>
      <c r="DA29" s="649"/>
      <c r="DB29" s="649"/>
      <c r="DC29" s="650"/>
      <c r="DD29" s="640">
        <v>4970664</v>
      </c>
      <c r="DE29" s="647"/>
      <c r="DF29" s="647"/>
      <c r="DG29" s="647"/>
      <c r="DH29" s="647"/>
      <c r="DI29" s="647"/>
      <c r="DJ29" s="647"/>
      <c r="DK29" s="648"/>
      <c r="DL29" s="640">
        <v>4970664</v>
      </c>
      <c r="DM29" s="647"/>
      <c r="DN29" s="647"/>
      <c r="DO29" s="647"/>
      <c r="DP29" s="647"/>
      <c r="DQ29" s="647"/>
      <c r="DR29" s="647"/>
      <c r="DS29" s="647"/>
      <c r="DT29" s="647"/>
      <c r="DU29" s="647"/>
      <c r="DV29" s="648"/>
      <c r="DW29" s="637">
        <v>24.8</v>
      </c>
      <c r="DX29" s="649"/>
      <c r="DY29" s="649"/>
      <c r="DZ29" s="649"/>
      <c r="EA29" s="649"/>
      <c r="EB29" s="649"/>
      <c r="EC29" s="661"/>
    </row>
    <row r="30" spans="2:133" ht="11.25" customHeight="1" x14ac:dyDescent="0.25">
      <c r="B30" s="631" t="s">
        <v>293</v>
      </c>
      <c r="C30" s="632"/>
      <c r="D30" s="632"/>
      <c r="E30" s="632"/>
      <c r="F30" s="632"/>
      <c r="G30" s="632"/>
      <c r="H30" s="632"/>
      <c r="I30" s="632"/>
      <c r="J30" s="632"/>
      <c r="K30" s="632"/>
      <c r="L30" s="632"/>
      <c r="M30" s="632"/>
      <c r="N30" s="632"/>
      <c r="O30" s="632"/>
      <c r="P30" s="632"/>
      <c r="Q30" s="633"/>
      <c r="R30" s="634">
        <v>5468416</v>
      </c>
      <c r="S30" s="635"/>
      <c r="T30" s="635"/>
      <c r="U30" s="635"/>
      <c r="V30" s="635"/>
      <c r="W30" s="635"/>
      <c r="X30" s="635"/>
      <c r="Y30" s="636"/>
      <c r="Z30" s="672">
        <v>14.7</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4906516</v>
      </c>
      <c r="CS30" s="635"/>
      <c r="CT30" s="635"/>
      <c r="CU30" s="635"/>
      <c r="CV30" s="635"/>
      <c r="CW30" s="635"/>
      <c r="CX30" s="635"/>
      <c r="CY30" s="636"/>
      <c r="CZ30" s="637">
        <v>13.9</v>
      </c>
      <c r="DA30" s="649"/>
      <c r="DB30" s="649"/>
      <c r="DC30" s="650"/>
      <c r="DD30" s="640">
        <v>4849410</v>
      </c>
      <c r="DE30" s="635"/>
      <c r="DF30" s="635"/>
      <c r="DG30" s="635"/>
      <c r="DH30" s="635"/>
      <c r="DI30" s="635"/>
      <c r="DJ30" s="635"/>
      <c r="DK30" s="636"/>
      <c r="DL30" s="640">
        <v>4849410</v>
      </c>
      <c r="DM30" s="635"/>
      <c r="DN30" s="635"/>
      <c r="DO30" s="635"/>
      <c r="DP30" s="635"/>
      <c r="DQ30" s="635"/>
      <c r="DR30" s="635"/>
      <c r="DS30" s="635"/>
      <c r="DT30" s="635"/>
      <c r="DU30" s="635"/>
      <c r="DV30" s="636"/>
      <c r="DW30" s="637">
        <v>24.2</v>
      </c>
      <c r="DX30" s="649"/>
      <c r="DY30" s="649"/>
      <c r="DZ30" s="649"/>
      <c r="EA30" s="649"/>
      <c r="EB30" s="649"/>
      <c r="EC30" s="661"/>
    </row>
    <row r="31" spans="2:133" ht="11.25" customHeight="1" x14ac:dyDescent="0.25">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99.6</v>
      </c>
      <c r="BH31" s="697"/>
      <c r="BI31" s="697"/>
      <c r="BJ31" s="697"/>
      <c r="BK31" s="697"/>
      <c r="BL31" s="697"/>
      <c r="BM31" s="698">
        <v>97.7</v>
      </c>
      <c r="BN31" s="697"/>
      <c r="BO31" s="697"/>
      <c r="BP31" s="697"/>
      <c r="BQ31" s="699"/>
      <c r="BR31" s="696">
        <v>99.7</v>
      </c>
      <c r="BS31" s="697"/>
      <c r="BT31" s="697"/>
      <c r="BU31" s="697"/>
      <c r="BV31" s="697"/>
      <c r="BW31" s="697"/>
      <c r="BX31" s="698">
        <v>97.5</v>
      </c>
      <c r="BY31" s="697"/>
      <c r="BZ31" s="697"/>
      <c r="CA31" s="697"/>
      <c r="CB31" s="699"/>
      <c r="CD31" s="655"/>
      <c r="CE31" s="656"/>
      <c r="CF31" s="631" t="s">
        <v>300</v>
      </c>
      <c r="CG31" s="632"/>
      <c r="CH31" s="632"/>
      <c r="CI31" s="632"/>
      <c r="CJ31" s="632"/>
      <c r="CK31" s="632"/>
      <c r="CL31" s="632"/>
      <c r="CM31" s="632"/>
      <c r="CN31" s="632"/>
      <c r="CO31" s="632"/>
      <c r="CP31" s="632"/>
      <c r="CQ31" s="633"/>
      <c r="CR31" s="634">
        <v>126616</v>
      </c>
      <c r="CS31" s="647"/>
      <c r="CT31" s="647"/>
      <c r="CU31" s="647"/>
      <c r="CV31" s="647"/>
      <c r="CW31" s="647"/>
      <c r="CX31" s="647"/>
      <c r="CY31" s="648"/>
      <c r="CZ31" s="637">
        <v>0.4</v>
      </c>
      <c r="DA31" s="649"/>
      <c r="DB31" s="649"/>
      <c r="DC31" s="650"/>
      <c r="DD31" s="640">
        <v>121254</v>
      </c>
      <c r="DE31" s="647"/>
      <c r="DF31" s="647"/>
      <c r="DG31" s="647"/>
      <c r="DH31" s="647"/>
      <c r="DI31" s="647"/>
      <c r="DJ31" s="647"/>
      <c r="DK31" s="648"/>
      <c r="DL31" s="640">
        <v>121254</v>
      </c>
      <c r="DM31" s="647"/>
      <c r="DN31" s="647"/>
      <c r="DO31" s="647"/>
      <c r="DP31" s="647"/>
      <c r="DQ31" s="647"/>
      <c r="DR31" s="647"/>
      <c r="DS31" s="647"/>
      <c r="DT31" s="647"/>
      <c r="DU31" s="647"/>
      <c r="DV31" s="648"/>
      <c r="DW31" s="637">
        <v>0.6</v>
      </c>
      <c r="DX31" s="649"/>
      <c r="DY31" s="649"/>
      <c r="DZ31" s="649"/>
      <c r="EA31" s="649"/>
      <c r="EB31" s="649"/>
      <c r="EC31" s="661"/>
    </row>
    <row r="32" spans="2:133" ht="11.25" customHeight="1" x14ac:dyDescent="0.25">
      <c r="B32" s="631" t="s">
        <v>301</v>
      </c>
      <c r="C32" s="632"/>
      <c r="D32" s="632"/>
      <c r="E32" s="632"/>
      <c r="F32" s="632"/>
      <c r="G32" s="632"/>
      <c r="H32" s="632"/>
      <c r="I32" s="632"/>
      <c r="J32" s="632"/>
      <c r="K32" s="632"/>
      <c r="L32" s="632"/>
      <c r="M32" s="632"/>
      <c r="N32" s="632"/>
      <c r="O32" s="632"/>
      <c r="P32" s="632"/>
      <c r="Q32" s="633"/>
      <c r="R32" s="634">
        <v>2365628</v>
      </c>
      <c r="S32" s="635"/>
      <c r="T32" s="635"/>
      <c r="U32" s="635"/>
      <c r="V32" s="635"/>
      <c r="W32" s="635"/>
      <c r="X32" s="635"/>
      <c r="Y32" s="636"/>
      <c r="Z32" s="672">
        <v>6.4</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99.8</v>
      </c>
      <c r="BH32" s="647"/>
      <c r="BI32" s="647"/>
      <c r="BJ32" s="647"/>
      <c r="BK32" s="647"/>
      <c r="BL32" s="647"/>
      <c r="BM32" s="638">
        <v>99.4</v>
      </c>
      <c r="BN32" s="647"/>
      <c r="BO32" s="647"/>
      <c r="BP32" s="647"/>
      <c r="BQ32" s="670"/>
      <c r="BR32" s="700">
        <v>99.9</v>
      </c>
      <c r="BS32" s="647"/>
      <c r="BT32" s="647"/>
      <c r="BU32" s="647"/>
      <c r="BV32" s="647"/>
      <c r="BW32" s="647"/>
      <c r="BX32" s="638">
        <v>99.4</v>
      </c>
      <c r="BY32" s="647"/>
      <c r="BZ32" s="647"/>
      <c r="CA32" s="647"/>
      <c r="CB32" s="670"/>
      <c r="CD32" s="657"/>
      <c r="CE32" s="658"/>
      <c r="CF32" s="631" t="s">
        <v>304</v>
      </c>
      <c r="CG32" s="632"/>
      <c r="CH32" s="632"/>
      <c r="CI32" s="632"/>
      <c r="CJ32" s="632"/>
      <c r="CK32" s="632"/>
      <c r="CL32" s="632"/>
      <c r="CM32" s="632"/>
      <c r="CN32" s="632"/>
      <c r="CO32" s="632"/>
      <c r="CP32" s="632"/>
      <c r="CQ32" s="633"/>
      <c r="CR32" s="634">
        <v>225</v>
      </c>
      <c r="CS32" s="635"/>
      <c r="CT32" s="635"/>
      <c r="CU32" s="635"/>
      <c r="CV32" s="635"/>
      <c r="CW32" s="635"/>
      <c r="CX32" s="635"/>
      <c r="CY32" s="636"/>
      <c r="CZ32" s="637">
        <v>0</v>
      </c>
      <c r="DA32" s="649"/>
      <c r="DB32" s="649"/>
      <c r="DC32" s="650"/>
      <c r="DD32" s="640">
        <v>225</v>
      </c>
      <c r="DE32" s="635"/>
      <c r="DF32" s="635"/>
      <c r="DG32" s="635"/>
      <c r="DH32" s="635"/>
      <c r="DI32" s="635"/>
      <c r="DJ32" s="635"/>
      <c r="DK32" s="636"/>
      <c r="DL32" s="640">
        <v>225</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25">
      <c r="B33" s="631" t="s">
        <v>305</v>
      </c>
      <c r="C33" s="632"/>
      <c r="D33" s="632"/>
      <c r="E33" s="632"/>
      <c r="F33" s="632"/>
      <c r="G33" s="632"/>
      <c r="H33" s="632"/>
      <c r="I33" s="632"/>
      <c r="J33" s="632"/>
      <c r="K33" s="632"/>
      <c r="L33" s="632"/>
      <c r="M33" s="632"/>
      <c r="N33" s="632"/>
      <c r="O33" s="632"/>
      <c r="P33" s="632"/>
      <c r="Q33" s="633"/>
      <c r="R33" s="634">
        <v>83318</v>
      </c>
      <c r="S33" s="635"/>
      <c r="T33" s="635"/>
      <c r="U33" s="635"/>
      <c r="V33" s="635"/>
      <c r="W33" s="635"/>
      <c r="X33" s="635"/>
      <c r="Y33" s="636"/>
      <c r="Z33" s="672">
        <v>0.2</v>
      </c>
      <c r="AA33" s="672"/>
      <c r="AB33" s="672"/>
      <c r="AC33" s="672"/>
      <c r="AD33" s="673">
        <v>19761</v>
      </c>
      <c r="AE33" s="673"/>
      <c r="AF33" s="673"/>
      <c r="AG33" s="673"/>
      <c r="AH33" s="673"/>
      <c r="AI33" s="673"/>
      <c r="AJ33" s="673"/>
      <c r="AK33" s="673"/>
      <c r="AL33" s="637">
        <v>0.1</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99.5</v>
      </c>
      <c r="BH33" s="619"/>
      <c r="BI33" s="619"/>
      <c r="BJ33" s="619"/>
      <c r="BK33" s="619"/>
      <c r="BL33" s="619"/>
      <c r="BM33" s="665">
        <v>96.2</v>
      </c>
      <c r="BN33" s="619"/>
      <c r="BO33" s="619"/>
      <c r="BP33" s="619"/>
      <c r="BQ33" s="682"/>
      <c r="BR33" s="695">
        <v>99.5</v>
      </c>
      <c r="BS33" s="619"/>
      <c r="BT33" s="619"/>
      <c r="BU33" s="619"/>
      <c r="BV33" s="619"/>
      <c r="BW33" s="619"/>
      <c r="BX33" s="665">
        <v>95.9</v>
      </c>
      <c r="BY33" s="619"/>
      <c r="BZ33" s="619"/>
      <c r="CA33" s="619"/>
      <c r="CB33" s="682"/>
      <c r="CD33" s="631" t="s">
        <v>307</v>
      </c>
      <c r="CE33" s="632"/>
      <c r="CF33" s="632"/>
      <c r="CG33" s="632"/>
      <c r="CH33" s="632"/>
      <c r="CI33" s="632"/>
      <c r="CJ33" s="632"/>
      <c r="CK33" s="632"/>
      <c r="CL33" s="632"/>
      <c r="CM33" s="632"/>
      <c r="CN33" s="632"/>
      <c r="CO33" s="632"/>
      <c r="CP33" s="632"/>
      <c r="CQ33" s="633"/>
      <c r="CR33" s="634">
        <v>16559953</v>
      </c>
      <c r="CS33" s="647"/>
      <c r="CT33" s="647"/>
      <c r="CU33" s="647"/>
      <c r="CV33" s="647"/>
      <c r="CW33" s="647"/>
      <c r="CX33" s="647"/>
      <c r="CY33" s="648"/>
      <c r="CZ33" s="637">
        <v>47</v>
      </c>
      <c r="DA33" s="649"/>
      <c r="DB33" s="649"/>
      <c r="DC33" s="650"/>
      <c r="DD33" s="640">
        <v>12047869</v>
      </c>
      <c r="DE33" s="647"/>
      <c r="DF33" s="647"/>
      <c r="DG33" s="647"/>
      <c r="DH33" s="647"/>
      <c r="DI33" s="647"/>
      <c r="DJ33" s="647"/>
      <c r="DK33" s="648"/>
      <c r="DL33" s="640">
        <v>9074521</v>
      </c>
      <c r="DM33" s="647"/>
      <c r="DN33" s="647"/>
      <c r="DO33" s="647"/>
      <c r="DP33" s="647"/>
      <c r="DQ33" s="647"/>
      <c r="DR33" s="647"/>
      <c r="DS33" s="647"/>
      <c r="DT33" s="647"/>
      <c r="DU33" s="647"/>
      <c r="DV33" s="648"/>
      <c r="DW33" s="637">
        <v>45.2</v>
      </c>
      <c r="DX33" s="649"/>
      <c r="DY33" s="649"/>
      <c r="DZ33" s="649"/>
      <c r="EA33" s="649"/>
      <c r="EB33" s="649"/>
      <c r="EC33" s="661"/>
    </row>
    <row r="34" spans="2:133" ht="11.25" customHeight="1" x14ac:dyDescent="0.25">
      <c r="B34" s="631" t="s">
        <v>308</v>
      </c>
      <c r="C34" s="632"/>
      <c r="D34" s="632"/>
      <c r="E34" s="632"/>
      <c r="F34" s="632"/>
      <c r="G34" s="632"/>
      <c r="H34" s="632"/>
      <c r="I34" s="632"/>
      <c r="J34" s="632"/>
      <c r="K34" s="632"/>
      <c r="L34" s="632"/>
      <c r="M34" s="632"/>
      <c r="N34" s="632"/>
      <c r="O34" s="632"/>
      <c r="P34" s="632"/>
      <c r="Q34" s="633"/>
      <c r="R34" s="634">
        <v>822204</v>
      </c>
      <c r="S34" s="635"/>
      <c r="T34" s="635"/>
      <c r="U34" s="635"/>
      <c r="V34" s="635"/>
      <c r="W34" s="635"/>
      <c r="X34" s="635"/>
      <c r="Y34" s="636"/>
      <c r="Z34" s="672">
        <v>2.2000000000000002</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5187553</v>
      </c>
      <c r="CS34" s="635"/>
      <c r="CT34" s="635"/>
      <c r="CU34" s="635"/>
      <c r="CV34" s="635"/>
      <c r="CW34" s="635"/>
      <c r="CX34" s="635"/>
      <c r="CY34" s="636"/>
      <c r="CZ34" s="637">
        <v>14.7</v>
      </c>
      <c r="DA34" s="649"/>
      <c r="DB34" s="649"/>
      <c r="DC34" s="650"/>
      <c r="DD34" s="640">
        <v>3526410</v>
      </c>
      <c r="DE34" s="635"/>
      <c r="DF34" s="635"/>
      <c r="DG34" s="635"/>
      <c r="DH34" s="635"/>
      <c r="DI34" s="635"/>
      <c r="DJ34" s="635"/>
      <c r="DK34" s="636"/>
      <c r="DL34" s="640">
        <v>3062287</v>
      </c>
      <c r="DM34" s="635"/>
      <c r="DN34" s="635"/>
      <c r="DO34" s="635"/>
      <c r="DP34" s="635"/>
      <c r="DQ34" s="635"/>
      <c r="DR34" s="635"/>
      <c r="DS34" s="635"/>
      <c r="DT34" s="635"/>
      <c r="DU34" s="635"/>
      <c r="DV34" s="636"/>
      <c r="DW34" s="637">
        <v>15.3</v>
      </c>
      <c r="DX34" s="649"/>
      <c r="DY34" s="649"/>
      <c r="DZ34" s="649"/>
      <c r="EA34" s="649"/>
      <c r="EB34" s="649"/>
      <c r="EC34" s="661"/>
    </row>
    <row r="35" spans="2:133" ht="11.25" customHeight="1" x14ac:dyDescent="0.25">
      <c r="B35" s="631" t="s">
        <v>310</v>
      </c>
      <c r="C35" s="632"/>
      <c r="D35" s="632"/>
      <c r="E35" s="632"/>
      <c r="F35" s="632"/>
      <c r="G35" s="632"/>
      <c r="H35" s="632"/>
      <c r="I35" s="632"/>
      <c r="J35" s="632"/>
      <c r="K35" s="632"/>
      <c r="L35" s="632"/>
      <c r="M35" s="632"/>
      <c r="N35" s="632"/>
      <c r="O35" s="632"/>
      <c r="P35" s="632"/>
      <c r="Q35" s="633"/>
      <c r="R35" s="634">
        <v>818510</v>
      </c>
      <c r="S35" s="635"/>
      <c r="T35" s="635"/>
      <c r="U35" s="635"/>
      <c r="V35" s="635"/>
      <c r="W35" s="635"/>
      <c r="X35" s="635"/>
      <c r="Y35" s="636"/>
      <c r="Z35" s="672">
        <v>2.2000000000000002</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1838510</v>
      </c>
      <c r="CS35" s="647"/>
      <c r="CT35" s="647"/>
      <c r="CU35" s="647"/>
      <c r="CV35" s="647"/>
      <c r="CW35" s="647"/>
      <c r="CX35" s="647"/>
      <c r="CY35" s="648"/>
      <c r="CZ35" s="637">
        <v>5.2</v>
      </c>
      <c r="DA35" s="649"/>
      <c r="DB35" s="649"/>
      <c r="DC35" s="650"/>
      <c r="DD35" s="640">
        <v>1295966</v>
      </c>
      <c r="DE35" s="647"/>
      <c r="DF35" s="647"/>
      <c r="DG35" s="647"/>
      <c r="DH35" s="647"/>
      <c r="DI35" s="647"/>
      <c r="DJ35" s="647"/>
      <c r="DK35" s="648"/>
      <c r="DL35" s="640">
        <v>882980</v>
      </c>
      <c r="DM35" s="647"/>
      <c r="DN35" s="647"/>
      <c r="DO35" s="647"/>
      <c r="DP35" s="647"/>
      <c r="DQ35" s="647"/>
      <c r="DR35" s="647"/>
      <c r="DS35" s="647"/>
      <c r="DT35" s="647"/>
      <c r="DU35" s="647"/>
      <c r="DV35" s="648"/>
      <c r="DW35" s="637">
        <v>4.4000000000000004</v>
      </c>
      <c r="DX35" s="649"/>
      <c r="DY35" s="649"/>
      <c r="DZ35" s="649"/>
      <c r="EA35" s="649"/>
      <c r="EB35" s="649"/>
      <c r="EC35" s="661"/>
    </row>
    <row r="36" spans="2:133" ht="11.25" customHeight="1" x14ac:dyDescent="0.25">
      <c r="B36" s="631" t="s">
        <v>314</v>
      </c>
      <c r="C36" s="632"/>
      <c r="D36" s="632"/>
      <c r="E36" s="632"/>
      <c r="F36" s="632"/>
      <c r="G36" s="632"/>
      <c r="H36" s="632"/>
      <c r="I36" s="632"/>
      <c r="J36" s="632"/>
      <c r="K36" s="632"/>
      <c r="L36" s="632"/>
      <c r="M36" s="632"/>
      <c r="N36" s="632"/>
      <c r="O36" s="632"/>
      <c r="P36" s="632"/>
      <c r="Q36" s="633"/>
      <c r="R36" s="634">
        <v>1845451</v>
      </c>
      <c r="S36" s="635"/>
      <c r="T36" s="635"/>
      <c r="U36" s="635"/>
      <c r="V36" s="635"/>
      <c r="W36" s="635"/>
      <c r="X36" s="635"/>
      <c r="Y36" s="636"/>
      <c r="Z36" s="672">
        <v>5</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4401540</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211630</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5667071</v>
      </c>
      <c r="CS36" s="635"/>
      <c r="CT36" s="635"/>
      <c r="CU36" s="635"/>
      <c r="CV36" s="635"/>
      <c r="CW36" s="635"/>
      <c r="CX36" s="635"/>
      <c r="CY36" s="636"/>
      <c r="CZ36" s="637">
        <v>16.100000000000001</v>
      </c>
      <c r="DA36" s="649"/>
      <c r="DB36" s="649"/>
      <c r="DC36" s="650"/>
      <c r="DD36" s="640">
        <v>4451242</v>
      </c>
      <c r="DE36" s="635"/>
      <c r="DF36" s="635"/>
      <c r="DG36" s="635"/>
      <c r="DH36" s="635"/>
      <c r="DI36" s="635"/>
      <c r="DJ36" s="635"/>
      <c r="DK36" s="636"/>
      <c r="DL36" s="640">
        <v>3037281</v>
      </c>
      <c r="DM36" s="635"/>
      <c r="DN36" s="635"/>
      <c r="DO36" s="635"/>
      <c r="DP36" s="635"/>
      <c r="DQ36" s="635"/>
      <c r="DR36" s="635"/>
      <c r="DS36" s="635"/>
      <c r="DT36" s="635"/>
      <c r="DU36" s="635"/>
      <c r="DV36" s="636"/>
      <c r="DW36" s="637">
        <v>15.1</v>
      </c>
      <c r="DX36" s="649"/>
      <c r="DY36" s="649"/>
      <c r="DZ36" s="649"/>
      <c r="EA36" s="649"/>
      <c r="EB36" s="649"/>
      <c r="EC36" s="661"/>
    </row>
    <row r="37" spans="2:133" ht="11.25" customHeight="1" x14ac:dyDescent="0.25">
      <c r="B37" s="631" t="s">
        <v>318</v>
      </c>
      <c r="C37" s="632"/>
      <c r="D37" s="632"/>
      <c r="E37" s="632"/>
      <c r="F37" s="632"/>
      <c r="G37" s="632"/>
      <c r="H37" s="632"/>
      <c r="I37" s="632"/>
      <c r="J37" s="632"/>
      <c r="K37" s="632"/>
      <c r="L37" s="632"/>
      <c r="M37" s="632"/>
      <c r="N37" s="632"/>
      <c r="O37" s="632"/>
      <c r="P37" s="632"/>
      <c r="Q37" s="633"/>
      <c r="R37" s="634">
        <v>960551</v>
      </c>
      <c r="S37" s="635"/>
      <c r="T37" s="635"/>
      <c r="U37" s="635"/>
      <c r="V37" s="635"/>
      <c r="W37" s="635"/>
      <c r="X37" s="635"/>
      <c r="Y37" s="636"/>
      <c r="Z37" s="672">
        <v>2.6</v>
      </c>
      <c r="AA37" s="672"/>
      <c r="AB37" s="672"/>
      <c r="AC37" s="672"/>
      <c r="AD37" s="673">
        <v>30</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1279244</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240989</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1311341</v>
      </c>
      <c r="CS37" s="647"/>
      <c r="CT37" s="647"/>
      <c r="CU37" s="647"/>
      <c r="CV37" s="647"/>
      <c r="CW37" s="647"/>
      <c r="CX37" s="647"/>
      <c r="CY37" s="648"/>
      <c r="CZ37" s="637">
        <v>3.7</v>
      </c>
      <c r="DA37" s="649"/>
      <c r="DB37" s="649"/>
      <c r="DC37" s="650"/>
      <c r="DD37" s="640">
        <v>1307141</v>
      </c>
      <c r="DE37" s="647"/>
      <c r="DF37" s="647"/>
      <c r="DG37" s="647"/>
      <c r="DH37" s="647"/>
      <c r="DI37" s="647"/>
      <c r="DJ37" s="647"/>
      <c r="DK37" s="648"/>
      <c r="DL37" s="640">
        <v>1285595</v>
      </c>
      <c r="DM37" s="647"/>
      <c r="DN37" s="647"/>
      <c r="DO37" s="647"/>
      <c r="DP37" s="647"/>
      <c r="DQ37" s="647"/>
      <c r="DR37" s="647"/>
      <c r="DS37" s="647"/>
      <c r="DT37" s="647"/>
      <c r="DU37" s="647"/>
      <c r="DV37" s="648"/>
      <c r="DW37" s="637">
        <v>6.4</v>
      </c>
      <c r="DX37" s="649"/>
      <c r="DY37" s="649"/>
      <c r="DZ37" s="649"/>
      <c r="EA37" s="649"/>
      <c r="EB37" s="649"/>
      <c r="EC37" s="661"/>
    </row>
    <row r="38" spans="2:133" ht="11.25" customHeight="1" x14ac:dyDescent="0.25">
      <c r="B38" s="631" t="s">
        <v>322</v>
      </c>
      <c r="C38" s="632"/>
      <c r="D38" s="632"/>
      <c r="E38" s="632"/>
      <c r="F38" s="632"/>
      <c r="G38" s="632"/>
      <c r="H38" s="632"/>
      <c r="I38" s="632"/>
      <c r="J38" s="632"/>
      <c r="K38" s="632"/>
      <c r="L38" s="632"/>
      <c r="M38" s="632"/>
      <c r="N38" s="632"/>
      <c r="O38" s="632"/>
      <c r="P38" s="632"/>
      <c r="Q38" s="633"/>
      <c r="R38" s="634">
        <v>2400200</v>
      </c>
      <c r="S38" s="635"/>
      <c r="T38" s="635"/>
      <c r="U38" s="635"/>
      <c r="V38" s="635"/>
      <c r="W38" s="635"/>
      <c r="X38" s="635"/>
      <c r="Y38" s="636"/>
      <c r="Z38" s="672">
        <v>6.4</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542946</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6407</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2541990</v>
      </c>
      <c r="CS38" s="635"/>
      <c r="CT38" s="635"/>
      <c r="CU38" s="635"/>
      <c r="CV38" s="635"/>
      <c r="CW38" s="635"/>
      <c r="CX38" s="635"/>
      <c r="CY38" s="636"/>
      <c r="CZ38" s="637">
        <v>7.2</v>
      </c>
      <c r="DA38" s="649"/>
      <c r="DB38" s="649"/>
      <c r="DC38" s="650"/>
      <c r="DD38" s="640">
        <v>2145734</v>
      </c>
      <c r="DE38" s="635"/>
      <c r="DF38" s="635"/>
      <c r="DG38" s="635"/>
      <c r="DH38" s="635"/>
      <c r="DI38" s="635"/>
      <c r="DJ38" s="635"/>
      <c r="DK38" s="636"/>
      <c r="DL38" s="640">
        <v>2091973</v>
      </c>
      <c r="DM38" s="635"/>
      <c r="DN38" s="635"/>
      <c r="DO38" s="635"/>
      <c r="DP38" s="635"/>
      <c r="DQ38" s="635"/>
      <c r="DR38" s="635"/>
      <c r="DS38" s="635"/>
      <c r="DT38" s="635"/>
      <c r="DU38" s="635"/>
      <c r="DV38" s="636"/>
      <c r="DW38" s="637">
        <v>10.4</v>
      </c>
      <c r="DX38" s="649"/>
      <c r="DY38" s="649"/>
      <c r="DZ38" s="649"/>
      <c r="EA38" s="649"/>
      <c r="EB38" s="649"/>
      <c r="EC38" s="661"/>
    </row>
    <row r="39" spans="2:133" ht="11.25" customHeight="1" x14ac:dyDescent="0.25">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37360</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9578</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1017093</v>
      </c>
      <c r="CS39" s="647"/>
      <c r="CT39" s="647"/>
      <c r="CU39" s="647"/>
      <c r="CV39" s="647"/>
      <c r="CW39" s="647"/>
      <c r="CX39" s="647"/>
      <c r="CY39" s="648"/>
      <c r="CZ39" s="637">
        <v>2.9</v>
      </c>
      <c r="DA39" s="649"/>
      <c r="DB39" s="649"/>
      <c r="DC39" s="650"/>
      <c r="DD39" s="640">
        <v>626416</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5">
      <c r="B40" s="631" t="s">
        <v>330</v>
      </c>
      <c r="C40" s="632"/>
      <c r="D40" s="632"/>
      <c r="E40" s="632"/>
      <c r="F40" s="632"/>
      <c r="G40" s="632"/>
      <c r="H40" s="632"/>
      <c r="I40" s="632"/>
      <c r="J40" s="632"/>
      <c r="K40" s="632"/>
      <c r="L40" s="632"/>
      <c r="M40" s="632"/>
      <c r="N40" s="632"/>
      <c r="O40" s="632"/>
      <c r="P40" s="632"/>
      <c r="Q40" s="633"/>
      <c r="R40" s="634">
        <v>101000</v>
      </c>
      <c r="S40" s="635"/>
      <c r="T40" s="635"/>
      <c r="U40" s="635"/>
      <c r="V40" s="635"/>
      <c r="W40" s="635"/>
      <c r="X40" s="635"/>
      <c r="Y40" s="636"/>
      <c r="Z40" s="672">
        <v>0.3</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84</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307736</v>
      </c>
      <c r="CS40" s="635"/>
      <c r="CT40" s="635"/>
      <c r="CU40" s="635"/>
      <c r="CV40" s="635"/>
      <c r="CW40" s="635"/>
      <c r="CX40" s="635"/>
      <c r="CY40" s="636"/>
      <c r="CZ40" s="637">
        <v>0.9</v>
      </c>
      <c r="DA40" s="649"/>
      <c r="DB40" s="649"/>
      <c r="DC40" s="650"/>
      <c r="DD40" s="640">
        <v>2101</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5">
      <c r="B41" s="615" t="s">
        <v>335</v>
      </c>
      <c r="C41" s="616"/>
      <c r="D41" s="616"/>
      <c r="E41" s="616"/>
      <c r="F41" s="616"/>
      <c r="G41" s="616"/>
      <c r="H41" s="616"/>
      <c r="I41" s="616"/>
      <c r="J41" s="616"/>
      <c r="K41" s="616"/>
      <c r="L41" s="616"/>
      <c r="M41" s="616"/>
      <c r="N41" s="616"/>
      <c r="O41" s="616"/>
      <c r="P41" s="616"/>
      <c r="Q41" s="617"/>
      <c r="R41" s="618">
        <v>37235105</v>
      </c>
      <c r="S41" s="659"/>
      <c r="T41" s="659"/>
      <c r="U41" s="659"/>
      <c r="V41" s="659"/>
      <c r="W41" s="659"/>
      <c r="X41" s="659"/>
      <c r="Y41" s="662"/>
      <c r="Z41" s="663">
        <v>100</v>
      </c>
      <c r="AA41" s="663"/>
      <c r="AB41" s="663"/>
      <c r="AC41" s="663"/>
      <c r="AD41" s="664">
        <v>19964436</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487277</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5">
      <c r="AQ42" s="679" t="s">
        <v>339</v>
      </c>
      <c r="AR42" s="680"/>
      <c r="AS42" s="680"/>
      <c r="AT42" s="680"/>
      <c r="AU42" s="680"/>
      <c r="AV42" s="680"/>
      <c r="AW42" s="680"/>
      <c r="AX42" s="680"/>
      <c r="AY42" s="681"/>
      <c r="AZ42" s="618">
        <v>2054713</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360</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4091711</v>
      </c>
      <c r="CS42" s="647"/>
      <c r="CT42" s="647"/>
      <c r="CU42" s="647"/>
      <c r="CV42" s="647"/>
      <c r="CW42" s="647"/>
      <c r="CX42" s="647"/>
      <c r="CY42" s="648"/>
      <c r="CZ42" s="637">
        <v>11.6</v>
      </c>
      <c r="DA42" s="649"/>
      <c r="DB42" s="649"/>
      <c r="DC42" s="650"/>
      <c r="DD42" s="640">
        <v>686485</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5">
      <c r="B43" s="208" t="s">
        <v>342</v>
      </c>
      <c r="CD43" s="631" t="s">
        <v>343</v>
      </c>
      <c r="CE43" s="632"/>
      <c r="CF43" s="632"/>
      <c r="CG43" s="632"/>
      <c r="CH43" s="632"/>
      <c r="CI43" s="632"/>
      <c r="CJ43" s="632"/>
      <c r="CK43" s="632"/>
      <c r="CL43" s="632"/>
      <c r="CM43" s="632"/>
      <c r="CN43" s="632"/>
      <c r="CO43" s="632"/>
      <c r="CP43" s="632"/>
      <c r="CQ43" s="633"/>
      <c r="CR43" s="634">
        <v>167888</v>
      </c>
      <c r="CS43" s="647"/>
      <c r="CT43" s="647"/>
      <c r="CU43" s="647"/>
      <c r="CV43" s="647"/>
      <c r="CW43" s="647"/>
      <c r="CX43" s="647"/>
      <c r="CY43" s="648"/>
      <c r="CZ43" s="637">
        <v>0.5</v>
      </c>
      <c r="DA43" s="649"/>
      <c r="DB43" s="649"/>
      <c r="DC43" s="650"/>
      <c r="DD43" s="640">
        <v>140737</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5">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4076612</v>
      </c>
      <c r="CS44" s="635"/>
      <c r="CT44" s="635"/>
      <c r="CU44" s="635"/>
      <c r="CV44" s="635"/>
      <c r="CW44" s="635"/>
      <c r="CX44" s="635"/>
      <c r="CY44" s="636"/>
      <c r="CZ44" s="637">
        <v>11.6</v>
      </c>
      <c r="DA44" s="638"/>
      <c r="DB44" s="638"/>
      <c r="DC44" s="639"/>
      <c r="DD44" s="640">
        <v>675010</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5">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2338021</v>
      </c>
      <c r="CS45" s="647"/>
      <c r="CT45" s="647"/>
      <c r="CU45" s="647"/>
      <c r="CV45" s="647"/>
      <c r="CW45" s="647"/>
      <c r="CX45" s="647"/>
      <c r="CY45" s="648"/>
      <c r="CZ45" s="637">
        <v>6.6</v>
      </c>
      <c r="DA45" s="649"/>
      <c r="DB45" s="649"/>
      <c r="DC45" s="650"/>
      <c r="DD45" s="640">
        <v>70675</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5">
      <c r="B46" s="219"/>
      <c r="CD46" s="655"/>
      <c r="CE46" s="656"/>
      <c r="CF46" s="631" t="s">
        <v>348</v>
      </c>
      <c r="CG46" s="632"/>
      <c r="CH46" s="632"/>
      <c r="CI46" s="632"/>
      <c r="CJ46" s="632"/>
      <c r="CK46" s="632"/>
      <c r="CL46" s="632"/>
      <c r="CM46" s="632"/>
      <c r="CN46" s="632"/>
      <c r="CO46" s="632"/>
      <c r="CP46" s="632"/>
      <c r="CQ46" s="633"/>
      <c r="CR46" s="634">
        <v>1621979</v>
      </c>
      <c r="CS46" s="635"/>
      <c r="CT46" s="635"/>
      <c r="CU46" s="635"/>
      <c r="CV46" s="635"/>
      <c r="CW46" s="635"/>
      <c r="CX46" s="635"/>
      <c r="CY46" s="636"/>
      <c r="CZ46" s="637">
        <v>4.5999999999999996</v>
      </c>
      <c r="DA46" s="638"/>
      <c r="DB46" s="638"/>
      <c r="DC46" s="639"/>
      <c r="DD46" s="640">
        <v>601553</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5">
      <c r="B47" s="219"/>
      <c r="CD47" s="655"/>
      <c r="CE47" s="656"/>
      <c r="CF47" s="631" t="s">
        <v>349</v>
      </c>
      <c r="CG47" s="632"/>
      <c r="CH47" s="632"/>
      <c r="CI47" s="632"/>
      <c r="CJ47" s="632"/>
      <c r="CK47" s="632"/>
      <c r="CL47" s="632"/>
      <c r="CM47" s="632"/>
      <c r="CN47" s="632"/>
      <c r="CO47" s="632"/>
      <c r="CP47" s="632"/>
      <c r="CQ47" s="633"/>
      <c r="CR47" s="634">
        <v>15099</v>
      </c>
      <c r="CS47" s="647"/>
      <c r="CT47" s="647"/>
      <c r="CU47" s="647"/>
      <c r="CV47" s="647"/>
      <c r="CW47" s="647"/>
      <c r="CX47" s="647"/>
      <c r="CY47" s="648"/>
      <c r="CZ47" s="637">
        <v>0</v>
      </c>
      <c r="DA47" s="649"/>
      <c r="DB47" s="649"/>
      <c r="DC47" s="650"/>
      <c r="DD47" s="640">
        <v>11475</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5" x14ac:dyDescent="0.25">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5">
      <c r="B49" s="219"/>
      <c r="CD49" s="615" t="s">
        <v>351</v>
      </c>
      <c r="CE49" s="616"/>
      <c r="CF49" s="616"/>
      <c r="CG49" s="616"/>
      <c r="CH49" s="616"/>
      <c r="CI49" s="616"/>
      <c r="CJ49" s="616"/>
      <c r="CK49" s="616"/>
      <c r="CL49" s="616"/>
      <c r="CM49" s="616"/>
      <c r="CN49" s="616"/>
      <c r="CO49" s="616"/>
      <c r="CP49" s="616"/>
      <c r="CQ49" s="617"/>
      <c r="CR49" s="618">
        <v>35216689</v>
      </c>
      <c r="CS49" s="619"/>
      <c r="CT49" s="619"/>
      <c r="CU49" s="619"/>
      <c r="CV49" s="619"/>
      <c r="CW49" s="619"/>
      <c r="CX49" s="619"/>
      <c r="CY49" s="620"/>
      <c r="CZ49" s="621">
        <v>100</v>
      </c>
      <c r="DA49" s="622"/>
      <c r="DB49" s="622"/>
      <c r="DC49" s="623"/>
      <c r="DD49" s="624">
        <v>23489481</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6mDu3LMiHGJEjkhIKcZMGyf/CHKXeIH0RyfvWo3lvIH47ubHl+zVwKV4c0Rteqa17ek+Y8zQnEg9J6UAvSOK+A==" saltValue="LBFjCXXaVwkHYTiejGxXr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5" zoomScaleNormal="75" zoomScaleSheetLayoutView="70" workbookViewId="0"/>
  </sheetViews>
  <sheetFormatPr defaultColWidth="0" defaultRowHeight="12.75" zeroHeight="1" x14ac:dyDescent="0.25"/>
  <cols>
    <col min="1" max="130" width="2.73046875" style="225" customWidth="1"/>
    <col min="131" max="131" width="1.59765625" style="225" customWidth="1"/>
    <col min="132" max="16384" width="9" style="225" hidden="1"/>
  </cols>
  <sheetData>
    <row r="1" spans="1:131" ht="11.25" customHeight="1" thickBot="1" x14ac:dyDescent="0.3">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3">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3">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5">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8"/>
    </row>
    <row r="6" spans="1:131" s="229" customFormat="1" ht="26.25" customHeight="1" thickBot="1" x14ac:dyDescent="0.3">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5">
      <c r="A7" s="230">
        <v>1</v>
      </c>
      <c r="B7" s="1060" t="s">
        <v>374</v>
      </c>
      <c r="C7" s="1061"/>
      <c r="D7" s="1061"/>
      <c r="E7" s="1061"/>
      <c r="F7" s="1061"/>
      <c r="G7" s="1061"/>
      <c r="H7" s="1061"/>
      <c r="I7" s="1061"/>
      <c r="J7" s="1061"/>
      <c r="K7" s="1061"/>
      <c r="L7" s="1061"/>
      <c r="M7" s="1061"/>
      <c r="N7" s="1061"/>
      <c r="O7" s="1061"/>
      <c r="P7" s="1062"/>
      <c r="Q7" s="1115">
        <v>37235</v>
      </c>
      <c r="R7" s="1116"/>
      <c r="S7" s="1116"/>
      <c r="T7" s="1116"/>
      <c r="U7" s="1116"/>
      <c r="V7" s="1116">
        <v>35217</v>
      </c>
      <c r="W7" s="1116"/>
      <c r="X7" s="1116"/>
      <c r="Y7" s="1116"/>
      <c r="Z7" s="1116"/>
      <c r="AA7" s="1116">
        <v>2018</v>
      </c>
      <c r="AB7" s="1116"/>
      <c r="AC7" s="1116"/>
      <c r="AD7" s="1116"/>
      <c r="AE7" s="1117"/>
      <c r="AF7" s="1118">
        <v>1819</v>
      </c>
      <c r="AG7" s="1119"/>
      <c r="AH7" s="1119"/>
      <c r="AI7" s="1119"/>
      <c r="AJ7" s="1120"/>
      <c r="AK7" s="1121">
        <v>819</v>
      </c>
      <c r="AL7" s="1122"/>
      <c r="AM7" s="1122"/>
      <c r="AN7" s="1122"/>
      <c r="AO7" s="1122"/>
      <c r="AP7" s="1122">
        <v>44628</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564</v>
      </c>
      <c r="BT7" s="1113"/>
      <c r="BU7" s="1113"/>
      <c r="BV7" s="1113"/>
      <c r="BW7" s="1113"/>
      <c r="BX7" s="1113"/>
      <c r="BY7" s="1113"/>
      <c r="BZ7" s="1113"/>
      <c r="CA7" s="1113"/>
      <c r="CB7" s="1113"/>
      <c r="CC7" s="1113"/>
      <c r="CD7" s="1113"/>
      <c r="CE7" s="1113"/>
      <c r="CF7" s="1113"/>
      <c r="CG7" s="1125"/>
      <c r="CH7" s="1109">
        <v>0</v>
      </c>
      <c r="CI7" s="1110"/>
      <c r="CJ7" s="1110"/>
      <c r="CK7" s="1110"/>
      <c r="CL7" s="1111"/>
      <c r="CM7" s="1109">
        <v>10</v>
      </c>
      <c r="CN7" s="1110"/>
      <c r="CO7" s="1110"/>
      <c r="CP7" s="1110"/>
      <c r="CQ7" s="1111"/>
      <c r="CR7" s="1109">
        <v>3</v>
      </c>
      <c r="CS7" s="1110"/>
      <c r="CT7" s="1110"/>
      <c r="CU7" s="1110"/>
      <c r="CV7" s="1111"/>
      <c r="CW7" s="1109" t="s">
        <v>551</v>
      </c>
      <c r="CX7" s="1110"/>
      <c r="CY7" s="1110"/>
      <c r="CZ7" s="1110"/>
      <c r="DA7" s="1111"/>
      <c r="DB7" s="1109" t="s">
        <v>578</v>
      </c>
      <c r="DC7" s="1110"/>
      <c r="DD7" s="1110"/>
      <c r="DE7" s="1110"/>
      <c r="DF7" s="1111"/>
      <c r="DG7" s="1109" t="s">
        <v>578</v>
      </c>
      <c r="DH7" s="1110"/>
      <c r="DI7" s="1110"/>
      <c r="DJ7" s="1110"/>
      <c r="DK7" s="1111"/>
      <c r="DL7" s="1109" t="s">
        <v>578</v>
      </c>
      <c r="DM7" s="1110"/>
      <c r="DN7" s="1110"/>
      <c r="DO7" s="1110"/>
      <c r="DP7" s="1111"/>
      <c r="DQ7" s="1109" t="s">
        <v>578</v>
      </c>
      <c r="DR7" s="1110"/>
      <c r="DS7" s="1110"/>
      <c r="DT7" s="1110"/>
      <c r="DU7" s="1111"/>
      <c r="DV7" s="1112"/>
      <c r="DW7" s="1113"/>
      <c r="DX7" s="1113"/>
      <c r="DY7" s="1113"/>
      <c r="DZ7" s="1114"/>
      <c r="EA7" s="228"/>
    </row>
    <row r="8" spans="1:131" s="229" customFormat="1" ht="26.25" customHeight="1" x14ac:dyDescent="0.25">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565</v>
      </c>
      <c r="BT8" s="1006"/>
      <c r="BU8" s="1006"/>
      <c r="BV8" s="1006"/>
      <c r="BW8" s="1006"/>
      <c r="BX8" s="1006"/>
      <c r="BY8" s="1006"/>
      <c r="BZ8" s="1006"/>
      <c r="CA8" s="1006"/>
      <c r="CB8" s="1006"/>
      <c r="CC8" s="1006"/>
      <c r="CD8" s="1006"/>
      <c r="CE8" s="1006"/>
      <c r="CF8" s="1006"/>
      <c r="CG8" s="1027"/>
      <c r="CH8" s="1002">
        <v>63</v>
      </c>
      <c r="CI8" s="1003"/>
      <c r="CJ8" s="1003"/>
      <c r="CK8" s="1003"/>
      <c r="CL8" s="1004"/>
      <c r="CM8" s="1002">
        <v>615</v>
      </c>
      <c r="CN8" s="1003"/>
      <c r="CO8" s="1003"/>
      <c r="CP8" s="1003"/>
      <c r="CQ8" s="1004"/>
      <c r="CR8" s="1002">
        <v>31</v>
      </c>
      <c r="CS8" s="1003"/>
      <c r="CT8" s="1003"/>
      <c r="CU8" s="1003"/>
      <c r="CV8" s="1004"/>
      <c r="CW8" s="1002" t="s">
        <v>551</v>
      </c>
      <c r="CX8" s="1003"/>
      <c r="CY8" s="1003"/>
      <c r="CZ8" s="1003"/>
      <c r="DA8" s="1004"/>
      <c r="DB8" s="1002" t="s">
        <v>578</v>
      </c>
      <c r="DC8" s="1003"/>
      <c r="DD8" s="1003"/>
      <c r="DE8" s="1003"/>
      <c r="DF8" s="1004"/>
      <c r="DG8" s="1002" t="s">
        <v>578</v>
      </c>
      <c r="DH8" s="1003"/>
      <c r="DI8" s="1003"/>
      <c r="DJ8" s="1003"/>
      <c r="DK8" s="1004"/>
      <c r="DL8" s="1002" t="s">
        <v>578</v>
      </c>
      <c r="DM8" s="1003"/>
      <c r="DN8" s="1003"/>
      <c r="DO8" s="1003"/>
      <c r="DP8" s="1004"/>
      <c r="DQ8" s="1002" t="s">
        <v>578</v>
      </c>
      <c r="DR8" s="1003"/>
      <c r="DS8" s="1003"/>
      <c r="DT8" s="1003"/>
      <c r="DU8" s="1004"/>
      <c r="DV8" s="1005"/>
      <c r="DW8" s="1006"/>
      <c r="DX8" s="1006"/>
      <c r="DY8" s="1006"/>
      <c r="DZ8" s="1007"/>
      <c r="EA8" s="228"/>
    </row>
    <row r="9" spans="1:131" s="229" customFormat="1" ht="26.25" customHeight="1" x14ac:dyDescent="0.25">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t="s">
        <v>566</v>
      </c>
      <c r="BT9" s="1006"/>
      <c r="BU9" s="1006"/>
      <c r="BV9" s="1006"/>
      <c r="BW9" s="1006"/>
      <c r="BX9" s="1006"/>
      <c r="BY9" s="1006"/>
      <c r="BZ9" s="1006"/>
      <c r="CA9" s="1006"/>
      <c r="CB9" s="1006"/>
      <c r="CC9" s="1006"/>
      <c r="CD9" s="1006"/>
      <c r="CE9" s="1006"/>
      <c r="CF9" s="1006"/>
      <c r="CG9" s="1027"/>
      <c r="CH9" s="1002">
        <v>0</v>
      </c>
      <c r="CI9" s="1003"/>
      <c r="CJ9" s="1003"/>
      <c r="CK9" s="1003"/>
      <c r="CL9" s="1004"/>
      <c r="CM9" s="1002">
        <v>100</v>
      </c>
      <c r="CN9" s="1003"/>
      <c r="CO9" s="1003"/>
      <c r="CP9" s="1003"/>
      <c r="CQ9" s="1004"/>
      <c r="CR9" s="1002">
        <v>20</v>
      </c>
      <c r="CS9" s="1003"/>
      <c r="CT9" s="1003"/>
      <c r="CU9" s="1003"/>
      <c r="CV9" s="1004"/>
      <c r="CW9" s="1002" t="s">
        <v>551</v>
      </c>
      <c r="CX9" s="1003"/>
      <c r="CY9" s="1003"/>
      <c r="CZ9" s="1003"/>
      <c r="DA9" s="1004"/>
      <c r="DB9" s="1002" t="s">
        <v>578</v>
      </c>
      <c r="DC9" s="1003"/>
      <c r="DD9" s="1003"/>
      <c r="DE9" s="1003"/>
      <c r="DF9" s="1004"/>
      <c r="DG9" s="1002" t="s">
        <v>578</v>
      </c>
      <c r="DH9" s="1003"/>
      <c r="DI9" s="1003"/>
      <c r="DJ9" s="1003"/>
      <c r="DK9" s="1004"/>
      <c r="DL9" s="1002" t="s">
        <v>578</v>
      </c>
      <c r="DM9" s="1003"/>
      <c r="DN9" s="1003"/>
      <c r="DO9" s="1003"/>
      <c r="DP9" s="1004"/>
      <c r="DQ9" s="1002" t="s">
        <v>578</v>
      </c>
      <c r="DR9" s="1003"/>
      <c r="DS9" s="1003"/>
      <c r="DT9" s="1003"/>
      <c r="DU9" s="1004"/>
      <c r="DV9" s="1005"/>
      <c r="DW9" s="1006"/>
      <c r="DX9" s="1006"/>
      <c r="DY9" s="1006"/>
      <c r="DZ9" s="1007"/>
      <c r="EA9" s="228"/>
    </row>
    <row r="10" spans="1:131" s="229" customFormat="1" ht="26.25" customHeight="1" x14ac:dyDescent="0.25">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t="s">
        <v>567</v>
      </c>
      <c r="BT10" s="1006"/>
      <c r="BU10" s="1006"/>
      <c r="BV10" s="1006"/>
      <c r="BW10" s="1006"/>
      <c r="BX10" s="1006"/>
      <c r="BY10" s="1006"/>
      <c r="BZ10" s="1006"/>
      <c r="CA10" s="1006"/>
      <c r="CB10" s="1006"/>
      <c r="CC10" s="1006"/>
      <c r="CD10" s="1006"/>
      <c r="CE10" s="1006"/>
      <c r="CF10" s="1006"/>
      <c r="CG10" s="1027"/>
      <c r="CH10" s="1002">
        <v>-1</v>
      </c>
      <c r="CI10" s="1003"/>
      <c r="CJ10" s="1003"/>
      <c r="CK10" s="1003"/>
      <c r="CL10" s="1004"/>
      <c r="CM10" s="1002">
        <v>870</v>
      </c>
      <c r="CN10" s="1003"/>
      <c r="CO10" s="1003"/>
      <c r="CP10" s="1003"/>
      <c r="CQ10" s="1004"/>
      <c r="CR10" s="1002">
        <v>407</v>
      </c>
      <c r="CS10" s="1003"/>
      <c r="CT10" s="1003"/>
      <c r="CU10" s="1003"/>
      <c r="CV10" s="1004"/>
      <c r="CW10" s="1002">
        <v>10</v>
      </c>
      <c r="CX10" s="1003"/>
      <c r="CY10" s="1003"/>
      <c r="CZ10" s="1003"/>
      <c r="DA10" s="1004"/>
      <c r="DB10" s="1002" t="s">
        <v>578</v>
      </c>
      <c r="DC10" s="1003"/>
      <c r="DD10" s="1003"/>
      <c r="DE10" s="1003"/>
      <c r="DF10" s="1004"/>
      <c r="DG10" s="1002" t="s">
        <v>578</v>
      </c>
      <c r="DH10" s="1003"/>
      <c r="DI10" s="1003"/>
      <c r="DJ10" s="1003"/>
      <c r="DK10" s="1004"/>
      <c r="DL10" s="1002" t="s">
        <v>578</v>
      </c>
      <c r="DM10" s="1003"/>
      <c r="DN10" s="1003"/>
      <c r="DO10" s="1003"/>
      <c r="DP10" s="1004"/>
      <c r="DQ10" s="1002" t="s">
        <v>578</v>
      </c>
      <c r="DR10" s="1003"/>
      <c r="DS10" s="1003"/>
      <c r="DT10" s="1003"/>
      <c r="DU10" s="1004"/>
      <c r="DV10" s="1005"/>
      <c r="DW10" s="1006"/>
      <c r="DX10" s="1006"/>
      <c r="DY10" s="1006"/>
      <c r="DZ10" s="1007"/>
      <c r="EA10" s="228"/>
    </row>
    <row r="11" spans="1:131" s="229" customFormat="1" ht="26.25" customHeight="1" x14ac:dyDescent="0.25">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t="s">
        <v>568</v>
      </c>
      <c r="BT11" s="1006"/>
      <c r="BU11" s="1006"/>
      <c r="BV11" s="1006"/>
      <c r="BW11" s="1006"/>
      <c r="BX11" s="1006"/>
      <c r="BY11" s="1006"/>
      <c r="BZ11" s="1006"/>
      <c r="CA11" s="1006"/>
      <c r="CB11" s="1006"/>
      <c r="CC11" s="1006"/>
      <c r="CD11" s="1006"/>
      <c r="CE11" s="1006"/>
      <c r="CF11" s="1006"/>
      <c r="CG11" s="1027"/>
      <c r="CH11" s="1002">
        <v>13</v>
      </c>
      <c r="CI11" s="1003"/>
      <c r="CJ11" s="1003"/>
      <c r="CK11" s="1003"/>
      <c r="CL11" s="1004"/>
      <c r="CM11" s="1002">
        <v>156</v>
      </c>
      <c r="CN11" s="1003"/>
      <c r="CO11" s="1003"/>
      <c r="CP11" s="1003"/>
      <c r="CQ11" s="1004"/>
      <c r="CR11" s="1002">
        <v>17</v>
      </c>
      <c r="CS11" s="1003"/>
      <c r="CT11" s="1003"/>
      <c r="CU11" s="1003"/>
      <c r="CV11" s="1004"/>
      <c r="CW11" s="1002" t="s">
        <v>551</v>
      </c>
      <c r="CX11" s="1003"/>
      <c r="CY11" s="1003"/>
      <c r="CZ11" s="1003"/>
      <c r="DA11" s="1004"/>
      <c r="DB11" s="1002" t="s">
        <v>578</v>
      </c>
      <c r="DC11" s="1003"/>
      <c r="DD11" s="1003"/>
      <c r="DE11" s="1003"/>
      <c r="DF11" s="1004"/>
      <c r="DG11" s="1002" t="s">
        <v>578</v>
      </c>
      <c r="DH11" s="1003"/>
      <c r="DI11" s="1003"/>
      <c r="DJ11" s="1003"/>
      <c r="DK11" s="1004"/>
      <c r="DL11" s="1002" t="s">
        <v>578</v>
      </c>
      <c r="DM11" s="1003"/>
      <c r="DN11" s="1003"/>
      <c r="DO11" s="1003"/>
      <c r="DP11" s="1004"/>
      <c r="DQ11" s="1002" t="s">
        <v>578</v>
      </c>
      <c r="DR11" s="1003"/>
      <c r="DS11" s="1003"/>
      <c r="DT11" s="1003"/>
      <c r="DU11" s="1004"/>
      <c r="DV11" s="1005"/>
      <c r="DW11" s="1006"/>
      <c r="DX11" s="1006"/>
      <c r="DY11" s="1006"/>
      <c r="DZ11" s="1007"/>
      <c r="EA11" s="228"/>
    </row>
    <row r="12" spans="1:131" s="229" customFormat="1" ht="26.25" customHeight="1" x14ac:dyDescent="0.25">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t="s">
        <v>569</v>
      </c>
      <c r="BT12" s="1006"/>
      <c r="BU12" s="1006"/>
      <c r="BV12" s="1006"/>
      <c r="BW12" s="1006"/>
      <c r="BX12" s="1006"/>
      <c r="BY12" s="1006"/>
      <c r="BZ12" s="1006"/>
      <c r="CA12" s="1006"/>
      <c r="CB12" s="1006"/>
      <c r="CC12" s="1006"/>
      <c r="CD12" s="1006"/>
      <c r="CE12" s="1006"/>
      <c r="CF12" s="1006"/>
      <c r="CG12" s="1027"/>
      <c r="CH12" s="1002">
        <v>0</v>
      </c>
      <c r="CI12" s="1003"/>
      <c r="CJ12" s="1003"/>
      <c r="CK12" s="1003"/>
      <c r="CL12" s="1004"/>
      <c r="CM12" s="1002">
        <v>71</v>
      </c>
      <c r="CN12" s="1003"/>
      <c r="CO12" s="1003"/>
      <c r="CP12" s="1003"/>
      <c r="CQ12" s="1004"/>
      <c r="CR12" s="1002">
        <v>30</v>
      </c>
      <c r="CS12" s="1003"/>
      <c r="CT12" s="1003"/>
      <c r="CU12" s="1003"/>
      <c r="CV12" s="1004"/>
      <c r="CW12" s="1002" t="s">
        <v>551</v>
      </c>
      <c r="CX12" s="1003"/>
      <c r="CY12" s="1003"/>
      <c r="CZ12" s="1003"/>
      <c r="DA12" s="1004"/>
      <c r="DB12" s="1002" t="s">
        <v>578</v>
      </c>
      <c r="DC12" s="1003"/>
      <c r="DD12" s="1003"/>
      <c r="DE12" s="1003"/>
      <c r="DF12" s="1004"/>
      <c r="DG12" s="1002" t="s">
        <v>578</v>
      </c>
      <c r="DH12" s="1003"/>
      <c r="DI12" s="1003"/>
      <c r="DJ12" s="1003"/>
      <c r="DK12" s="1004"/>
      <c r="DL12" s="1002" t="s">
        <v>578</v>
      </c>
      <c r="DM12" s="1003"/>
      <c r="DN12" s="1003"/>
      <c r="DO12" s="1003"/>
      <c r="DP12" s="1004"/>
      <c r="DQ12" s="1002" t="s">
        <v>578</v>
      </c>
      <c r="DR12" s="1003"/>
      <c r="DS12" s="1003"/>
      <c r="DT12" s="1003"/>
      <c r="DU12" s="1004"/>
      <c r="DV12" s="1005"/>
      <c r="DW12" s="1006"/>
      <c r="DX12" s="1006"/>
      <c r="DY12" s="1006"/>
      <c r="DZ12" s="1007"/>
      <c r="EA12" s="228"/>
    </row>
    <row r="13" spans="1:131" s="229" customFormat="1" ht="26.25" customHeight="1" x14ac:dyDescent="0.25">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t="s">
        <v>570</v>
      </c>
      <c r="BT13" s="1006"/>
      <c r="BU13" s="1006"/>
      <c r="BV13" s="1006"/>
      <c r="BW13" s="1006"/>
      <c r="BX13" s="1006"/>
      <c r="BY13" s="1006"/>
      <c r="BZ13" s="1006"/>
      <c r="CA13" s="1006"/>
      <c r="CB13" s="1006"/>
      <c r="CC13" s="1006"/>
      <c r="CD13" s="1006"/>
      <c r="CE13" s="1006"/>
      <c r="CF13" s="1006"/>
      <c r="CG13" s="1027"/>
      <c r="CH13" s="1002">
        <v>-2</v>
      </c>
      <c r="CI13" s="1003"/>
      <c r="CJ13" s="1003"/>
      <c r="CK13" s="1003"/>
      <c r="CL13" s="1004"/>
      <c r="CM13" s="1002">
        <v>52</v>
      </c>
      <c r="CN13" s="1003"/>
      <c r="CO13" s="1003"/>
      <c r="CP13" s="1003"/>
      <c r="CQ13" s="1004"/>
      <c r="CR13" s="1002">
        <v>43</v>
      </c>
      <c r="CS13" s="1003"/>
      <c r="CT13" s="1003"/>
      <c r="CU13" s="1003"/>
      <c r="CV13" s="1004"/>
      <c r="CW13" s="1002">
        <v>0</v>
      </c>
      <c r="CX13" s="1003"/>
      <c r="CY13" s="1003"/>
      <c r="CZ13" s="1003"/>
      <c r="DA13" s="1004"/>
      <c r="DB13" s="1002" t="s">
        <v>578</v>
      </c>
      <c r="DC13" s="1003"/>
      <c r="DD13" s="1003"/>
      <c r="DE13" s="1003"/>
      <c r="DF13" s="1004"/>
      <c r="DG13" s="1002" t="s">
        <v>578</v>
      </c>
      <c r="DH13" s="1003"/>
      <c r="DI13" s="1003"/>
      <c r="DJ13" s="1003"/>
      <c r="DK13" s="1004"/>
      <c r="DL13" s="1002" t="s">
        <v>578</v>
      </c>
      <c r="DM13" s="1003"/>
      <c r="DN13" s="1003"/>
      <c r="DO13" s="1003"/>
      <c r="DP13" s="1004"/>
      <c r="DQ13" s="1002" t="s">
        <v>578</v>
      </c>
      <c r="DR13" s="1003"/>
      <c r="DS13" s="1003"/>
      <c r="DT13" s="1003"/>
      <c r="DU13" s="1004"/>
      <c r="DV13" s="1005"/>
      <c r="DW13" s="1006"/>
      <c r="DX13" s="1006"/>
      <c r="DY13" s="1006"/>
      <c r="DZ13" s="1007"/>
      <c r="EA13" s="228"/>
    </row>
    <row r="14" spans="1:131" s="229" customFormat="1" ht="26.25" customHeight="1" x14ac:dyDescent="0.25">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t="s">
        <v>571</v>
      </c>
      <c r="BT14" s="1006"/>
      <c r="BU14" s="1006"/>
      <c r="BV14" s="1006"/>
      <c r="BW14" s="1006"/>
      <c r="BX14" s="1006"/>
      <c r="BY14" s="1006"/>
      <c r="BZ14" s="1006"/>
      <c r="CA14" s="1006"/>
      <c r="CB14" s="1006"/>
      <c r="CC14" s="1006"/>
      <c r="CD14" s="1006"/>
      <c r="CE14" s="1006"/>
      <c r="CF14" s="1006"/>
      <c r="CG14" s="1027"/>
      <c r="CH14" s="1002">
        <v>6</v>
      </c>
      <c r="CI14" s="1003"/>
      <c r="CJ14" s="1003"/>
      <c r="CK14" s="1003"/>
      <c r="CL14" s="1004"/>
      <c r="CM14" s="1002">
        <v>48</v>
      </c>
      <c r="CN14" s="1003"/>
      <c r="CO14" s="1003"/>
      <c r="CP14" s="1003"/>
      <c r="CQ14" s="1004"/>
      <c r="CR14" s="1002">
        <v>23</v>
      </c>
      <c r="CS14" s="1003"/>
      <c r="CT14" s="1003"/>
      <c r="CU14" s="1003"/>
      <c r="CV14" s="1004"/>
      <c r="CW14" s="1002" t="s">
        <v>551</v>
      </c>
      <c r="CX14" s="1003"/>
      <c r="CY14" s="1003"/>
      <c r="CZ14" s="1003"/>
      <c r="DA14" s="1004"/>
      <c r="DB14" s="1002" t="s">
        <v>578</v>
      </c>
      <c r="DC14" s="1003"/>
      <c r="DD14" s="1003"/>
      <c r="DE14" s="1003"/>
      <c r="DF14" s="1004"/>
      <c r="DG14" s="1002" t="s">
        <v>578</v>
      </c>
      <c r="DH14" s="1003"/>
      <c r="DI14" s="1003"/>
      <c r="DJ14" s="1003"/>
      <c r="DK14" s="1004"/>
      <c r="DL14" s="1002" t="s">
        <v>578</v>
      </c>
      <c r="DM14" s="1003"/>
      <c r="DN14" s="1003"/>
      <c r="DO14" s="1003"/>
      <c r="DP14" s="1004"/>
      <c r="DQ14" s="1002" t="s">
        <v>578</v>
      </c>
      <c r="DR14" s="1003"/>
      <c r="DS14" s="1003"/>
      <c r="DT14" s="1003"/>
      <c r="DU14" s="1004"/>
      <c r="DV14" s="1005"/>
      <c r="DW14" s="1006"/>
      <c r="DX14" s="1006"/>
      <c r="DY14" s="1006"/>
      <c r="DZ14" s="1007"/>
      <c r="EA14" s="228"/>
    </row>
    <row r="15" spans="1:131" s="229" customFormat="1" ht="26.25" customHeight="1" x14ac:dyDescent="0.25">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t="s">
        <v>572</v>
      </c>
      <c r="BT15" s="1006"/>
      <c r="BU15" s="1006"/>
      <c r="BV15" s="1006"/>
      <c r="BW15" s="1006"/>
      <c r="BX15" s="1006"/>
      <c r="BY15" s="1006"/>
      <c r="BZ15" s="1006"/>
      <c r="CA15" s="1006"/>
      <c r="CB15" s="1006"/>
      <c r="CC15" s="1006"/>
      <c r="CD15" s="1006"/>
      <c r="CE15" s="1006"/>
      <c r="CF15" s="1006"/>
      <c r="CG15" s="1027"/>
      <c r="CH15" s="1002">
        <v>16</v>
      </c>
      <c r="CI15" s="1003"/>
      <c r="CJ15" s="1003"/>
      <c r="CK15" s="1003"/>
      <c r="CL15" s="1004"/>
      <c r="CM15" s="1002">
        <v>737</v>
      </c>
      <c r="CN15" s="1003"/>
      <c r="CO15" s="1003"/>
      <c r="CP15" s="1003"/>
      <c r="CQ15" s="1004"/>
      <c r="CR15" s="1002">
        <v>11</v>
      </c>
      <c r="CS15" s="1003"/>
      <c r="CT15" s="1003"/>
      <c r="CU15" s="1003"/>
      <c r="CV15" s="1004"/>
      <c r="CW15" s="1002">
        <v>71</v>
      </c>
      <c r="CX15" s="1003"/>
      <c r="CY15" s="1003"/>
      <c r="CZ15" s="1003"/>
      <c r="DA15" s="1004"/>
      <c r="DB15" s="1002" t="s">
        <v>578</v>
      </c>
      <c r="DC15" s="1003"/>
      <c r="DD15" s="1003"/>
      <c r="DE15" s="1003"/>
      <c r="DF15" s="1004"/>
      <c r="DG15" s="1002" t="s">
        <v>578</v>
      </c>
      <c r="DH15" s="1003"/>
      <c r="DI15" s="1003"/>
      <c r="DJ15" s="1003"/>
      <c r="DK15" s="1004"/>
      <c r="DL15" s="1002" t="s">
        <v>578</v>
      </c>
      <c r="DM15" s="1003"/>
      <c r="DN15" s="1003"/>
      <c r="DO15" s="1003"/>
      <c r="DP15" s="1004"/>
      <c r="DQ15" s="1002" t="s">
        <v>578</v>
      </c>
      <c r="DR15" s="1003"/>
      <c r="DS15" s="1003"/>
      <c r="DT15" s="1003"/>
      <c r="DU15" s="1004"/>
      <c r="DV15" s="1005"/>
      <c r="DW15" s="1006"/>
      <c r="DX15" s="1006"/>
      <c r="DY15" s="1006"/>
      <c r="DZ15" s="1007"/>
      <c r="EA15" s="228"/>
    </row>
    <row r="16" spans="1:131" s="229" customFormat="1" ht="26.25" customHeight="1" x14ac:dyDescent="0.25">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5">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5">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5">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5">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3">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5">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3">
      <c r="A23" s="234" t="s">
        <v>376</v>
      </c>
      <c r="B23" s="950" t="s">
        <v>377</v>
      </c>
      <c r="C23" s="951"/>
      <c r="D23" s="951"/>
      <c r="E23" s="951"/>
      <c r="F23" s="951"/>
      <c r="G23" s="951"/>
      <c r="H23" s="951"/>
      <c r="I23" s="951"/>
      <c r="J23" s="951"/>
      <c r="K23" s="951"/>
      <c r="L23" s="951"/>
      <c r="M23" s="951"/>
      <c r="N23" s="951"/>
      <c r="O23" s="951"/>
      <c r="P23" s="961"/>
      <c r="Q23" s="1080">
        <f>SUM(Q7:U22)</f>
        <v>37235</v>
      </c>
      <c r="R23" s="1074"/>
      <c r="S23" s="1074"/>
      <c r="T23" s="1074"/>
      <c r="U23" s="1074"/>
      <c r="V23" s="1074">
        <f t="shared" ref="V23" si="0">SUM(V7:Z22)</f>
        <v>35217</v>
      </c>
      <c r="W23" s="1074"/>
      <c r="X23" s="1074"/>
      <c r="Y23" s="1074"/>
      <c r="Z23" s="1074"/>
      <c r="AA23" s="1074">
        <f t="shared" ref="AA23" si="1">SUM(AA7:AE22)</f>
        <v>2018</v>
      </c>
      <c r="AB23" s="1074"/>
      <c r="AC23" s="1074"/>
      <c r="AD23" s="1074"/>
      <c r="AE23" s="1081"/>
      <c r="AF23" s="1082">
        <v>1819</v>
      </c>
      <c r="AG23" s="1074"/>
      <c r="AH23" s="1074"/>
      <c r="AI23" s="1074"/>
      <c r="AJ23" s="1083"/>
      <c r="AK23" s="1084"/>
      <c r="AL23" s="1085"/>
      <c r="AM23" s="1085"/>
      <c r="AN23" s="1085"/>
      <c r="AO23" s="1085"/>
      <c r="AP23" s="1074">
        <f>SUM(AP7:AT22)</f>
        <v>44628</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5">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3">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5">
      <c r="A26" s="1008" t="s">
        <v>357</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3">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5">
      <c r="A28" s="236">
        <v>1</v>
      </c>
      <c r="B28" s="1060" t="s">
        <v>388</v>
      </c>
      <c r="C28" s="1061"/>
      <c r="D28" s="1061"/>
      <c r="E28" s="1061"/>
      <c r="F28" s="1061"/>
      <c r="G28" s="1061"/>
      <c r="H28" s="1061"/>
      <c r="I28" s="1061"/>
      <c r="J28" s="1061"/>
      <c r="K28" s="1061"/>
      <c r="L28" s="1061"/>
      <c r="M28" s="1061"/>
      <c r="N28" s="1061"/>
      <c r="O28" s="1061"/>
      <c r="P28" s="1062"/>
      <c r="Q28" s="1063">
        <v>5008</v>
      </c>
      <c r="R28" s="1064"/>
      <c r="S28" s="1064"/>
      <c r="T28" s="1064"/>
      <c r="U28" s="1064"/>
      <c r="V28" s="1064">
        <v>4797</v>
      </c>
      <c r="W28" s="1064"/>
      <c r="X28" s="1064"/>
      <c r="Y28" s="1064"/>
      <c r="Z28" s="1064"/>
      <c r="AA28" s="1064">
        <v>212</v>
      </c>
      <c r="AB28" s="1064"/>
      <c r="AC28" s="1064"/>
      <c r="AD28" s="1064"/>
      <c r="AE28" s="1065"/>
      <c r="AF28" s="1066">
        <v>212</v>
      </c>
      <c r="AG28" s="1064"/>
      <c r="AH28" s="1064"/>
      <c r="AI28" s="1064"/>
      <c r="AJ28" s="1067"/>
      <c r="AK28" s="1055">
        <v>407</v>
      </c>
      <c r="AL28" s="1056"/>
      <c r="AM28" s="1056"/>
      <c r="AN28" s="1056"/>
      <c r="AO28" s="1056"/>
      <c r="AP28" s="1056" t="s">
        <v>551</v>
      </c>
      <c r="AQ28" s="1056"/>
      <c r="AR28" s="1056"/>
      <c r="AS28" s="1056"/>
      <c r="AT28" s="1056"/>
      <c r="AU28" s="1056" t="s">
        <v>551</v>
      </c>
      <c r="AV28" s="1056"/>
      <c r="AW28" s="1056"/>
      <c r="AX28" s="1056"/>
      <c r="AY28" s="1056"/>
      <c r="AZ28" s="1057" t="s">
        <v>551</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5">
      <c r="A29" s="236">
        <v>2</v>
      </c>
      <c r="B29" s="1043" t="s">
        <v>389</v>
      </c>
      <c r="C29" s="1044"/>
      <c r="D29" s="1044"/>
      <c r="E29" s="1044"/>
      <c r="F29" s="1044"/>
      <c r="G29" s="1044"/>
      <c r="H29" s="1044"/>
      <c r="I29" s="1044"/>
      <c r="J29" s="1044"/>
      <c r="K29" s="1044"/>
      <c r="L29" s="1044"/>
      <c r="M29" s="1044"/>
      <c r="N29" s="1044"/>
      <c r="O29" s="1044"/>
      <c r="P29" s="1045"/>
      <c r="Q29" s="1051">
        <v>236</v>
      </c>
      <c r="R29" s="1052"/>
      <c r="S29" s="1052"/>
      <c r="T29" s="1052"/>
      <c r="U29" s="1052"/>
      <c r="V29" s="1052">
        <v>167</v>
      </c>
      <c r="W29" s="1052"/>
      <c r="X29" s="1052"/>
      <c r="Y29" s="1052"/>
      <c r="Z29" s="1052"/>
      <c r="AA29" s="1052">
        <v>70</v>
      </c>
      <c r="AB29" s="1052"/>
      <c r="AC29" s="1052"/>
      <c r="AD29" s="1052"/>
      <c r="AE29" s="1053"/>
      <c r="AF29" s="1048">
        <v>65</v>
      </c>
      <c r="AG29" s="1049"/>
      <c r="AH29" s="1049"/>
      <c r="AI29" s="1049"/>
      <c r="AJ29" s="1050"/>
      <c r="AK29" s="993">
        <v>80</v>
      </c>
      <c r="AL29" s="984"/>
      <c r="AM29" s="984"/>
      <c r="AN29" s="984"/>
      <c r="AO29" s="984"/>
      <c r="AP29" s="984" t="s">
        <v>551</v>
      </c>
      <c r="AQ29" s="984"/>
      <c r="AR29" s="984"/>
      <c r="AS29" s="984"/>
      <c r="AT29" s="984"/>
      <c r="AU29" s="984" t="s">
        <v>551</v>
      </c>
      <c r="AV29" s="984"/>
      <c r="AW29" s="984"/>
      <c r="AX29" s="984"/>
      <c r="AY29" s="984"/>
      <c r="AZ29" s="1054" t="s">
        <v>551</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5">
      <c r="A30" s="236">
        <v>3</v>
      </c>
      <c r="B30" s="1043" t="s">
        <v>390</v>
      </c>
      <c r="C30" s="1044"/>
      <c r="D30" s="1044"/>
      <c r="E30" s="1044"/>
      <c r="F30" s="1044"/>
      <c r="G30" s="1044"/>
      <c r="H30" s="1044"/>
      <c r="I30" s="1044"/>
      <c r="J30" s="1044"/>
      <c r="K30" s="1044"/>
      <c r="L30" s="1044"/>
      <c r="M30" s="1044"/>
      <c r="N30" s="1044"/>
      <c r="O30" s="1044"/>
      <c r="P30" s="1045"/>
      <c r="Q30" s="1051">
        <v>7926</v>
      </c>
      <c r="R30" s="1052"/>
      <c r="S30" s="1052"/>
      <c r="T30" s="1052"/>
      <c r="U30" s="1052"/>
      <c r="V30" s="1052">
        <v>7662</v>
      </c>
      <c r="W30" s="1052"/>
      <c r="X30" s="1052"/>
      <c r="Y30" s="1052"/>
      <c r="Z30" s="1052"/>
      <c r="AA30" s="1052">
        <v>265</v>
      </c>
      <c r="AB30" s="1052"/>
      <c r="AC30" s="1052"/>
      <c r="AD30" s="1052"/>
      <c r="AE30" s="1053"/>
      <c r="AF30" s="1048">
        <v>265</v>
      </c>
      <c r="AG30" s="1049"/>
      <c r="AH30" s="1049"/>
      <c r="AI30" s="1049"/>
      <c r="AJ30" s="1050"/>
      <c r="AK30" s="993">
        <v>1255</v>
      </c>
      <c r="AL30" s="984"/>
      <c r="AM30" s="984"/>
      <c r="AN30" s="984"/>
      <c r="AO30" s="984"/>
      <c r="AP30" s="984" t="s">
        <v>551</v>
      </c>
      <c r="AQ30" s="984"/>
      <c r="AR30" s="984"/>
      <c r="AS30" s="984"/>
      <c r="AT30" s="984"/>
      <c r="AU30" s="984" t="s">
        <v>551</v>
      </c>
      <c r="AV30" s="984"/>
      <c r="AW30" s="984"/>
      <c r="AX30" s="984"/>
      <c r="AY30" s="984"/>
      <c r="AZ30" s="1054" t="s">
        <v>551</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5">
      <c r="A31" s="236">
        <v>4</v>
      </c>
      <c r="B31" s="1043" t="s">
        <v>391</v>
      </c>
      <c r="C31" s="1044"/>
      <c r="D31" s="1044"/>
      <c r="E31" s="1044"/>
      <c r="F31" s="1044"/>
      <c r="G31" s="1044"/>
      <c r="H31" s="1044"/>
      <c r="I31" s="1044"/>
      <c r="J31" s="1044"/>
      <c r="K31" s="1044"/>
      <c r="L31" s="1044"/>
      <c r="M31" s="1044"/>
      <c r="N31" s="1044"/>
      <c r="O31" s="1044"/>
      <c r="P31" s="1045"/>
      <c r="Q31" s="1051">
        <v>745</v>
      </c>
      <c r="R31" s="1052"/>
      <c r="S31" s="1052"/>
      <c r="T31" s="1052"/>
      <c r="U31" s="1052"/>
      <c r="V31" s="1052">
        <v>726</v>
      </c>
      <c r="W31" s="1052"/>
      <c r="X31" s="1052"/>
      <c r="Y31" s="1052"/>
      <c r="Z31" s="1052"/>
      <c r="AA31" s="1052">
        <v>18</v>
      </c>
      <c r="AB31" s="1052"/>
      <c r="AC31" s="1052"/>
      <c r="AD31" s="1052"/>
      <c r="AE31" s="1053"/>
      <c r="AF31" s="1048">
        <v>18</v>
      </c>
      <c r="AG31" s="1049"/>
      <c r="AH31" s="1049"/>
      <c r="AI31" s="1049"/>
      <c r="AJ31" s="1050"/>
      <c r="AK31" s="993">
        <v>200</v>
      </c>
      <c r="AL31" s="984"/>
      <c r="AM31" s="984"/>
      <c r="AN31" s="984"/>
      <c r="AO31" s="984"/>
      <c r="AP31" s="984" t="s">
        <v>551</v>
      </c>
      <c r="AQ31" s="984"/>
      <c r="AR31" s="984"/>
      <c r="AS31" s="984"/>
      <c r="AT31" s="984"/>
      <c r="AU31" s="984" t="s">
        <v>551</v>
      </c>
      <c r="AV31" s="984"/>
      <c r="AW31" s="984"/>
      <c r="AX31" s="984"/>
      <c r="AY31" s="984"/>
      <c r="AZ31" s="1054" t="s">
        <v>551</v>
      </c>
      <c r="BA31" s="1054"/>
      <c r="BB31" s="1054"/>
      <c r="BC31" s="1054"/>
      <c r="BD31" s="1054"/>
      <c r="BE31" s="985"/>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5">
      <c r="A32" s="236">
        <v>5</v>
      </c>
      <c r="B32" s="1043" t="s">
        <v>392</v>
      </c>
      <c r="C32" s="1044"/>
      <c r="D32" s="1044"/>
      <c r="E32" s="1044"/>
      <c r="F32" s="1044"/>
      <c r="G32" s="1044"/>
      <c r="H32" s="1044"/>
      <c r="I32" s="1044"/>
      <c r="J32" s="1044"/>
      <c r="K32" s="1044"/>
      <c r="L32" s="1044"/>
      <c r="M32" s="1044"/>
      <c r="N32" s="1044"/>
      <c r="O32" s="1044"/>
      <c r="P32" s="1045"/>
      <c r="Q32" s="1051">
        <v>51</v>
      </c>
      <c r="R32" s="1052"/>
      <c r="S32" s="1052"/>
      <c r="T32" s="1052"/>
      <c r="U32" s="1052"/>
      <c r="V32" s="1052">
        <v>41</v>
      </c>
      <c r="W32" s="1052"/>
      <c r="X32" s="1052"/>
      <c r="Y32" s="1052"/>
      <c r="Z32" s="1052"/>
      <c r="AA32" s="1052">
        <v>10</v>
      </c>
      <c r="AB32" s="1052"/>
      <c r="AC32" s="1052"/>
      <c r="AD32" s="1052"/>
      <c r="AE32" s="1053"/>
      <c r="AF32" s="1048">
        <v>10</v>
      </c>
      <c r="AG32" s="1049"/>
      <c r="AH32" s="1049"/>
      <c r="AI32" s="1049"/>
      <c r="AJ32" s="1050"/>
      <c r="AK32" s="993" t="s">
        <v>551</v>
      </c>
      <c r="AL32" s="984"/>
      <c r="AM32" s="984"/>
      <c r="AN32" s="984"/>
      <c r="AO32" s="984"/>
      <c r="AP32" s="984" t="s">
        <v>551</v>
      </c>
      <c r="AQ32" s="984"/>
      <c r="AR32" s="984"/>
      <c r="AS32" s="984"/>
      <c r="AT32" s="984"/>
      <c r="AU32" s="984" t="s">
        <v>551</v>
      </c>
      <c r="AV32" s="984"/>
      <c r="AW32" s="984"/>
      <c r="AX32" s="984"/>
      <c r="AY32" s="984"/>
      <c r="AZ32" s="1054" t="s">
        <v>551</v>
      </c>
      <c r="BA32" s="1054"/>
      <c r="BB32" s="1054"/>
      <c r="BC32" s="1054"/>
      <c r="BD32" s="1054"/>
      <c r="BE32" s="985"/>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5">
      <c r="A33" s="236">
        <v>6</v>
      </c>
      <c r="B33" s="1043" t="s">
        <v>393</v>
      </c>
      <c r="C33" s="1044"/>
      <c r="D33" s="1044"/>
      <c r="E33" s="1044"/>
      <c r="F33" s="1044"/>
      <c r="G33" s="1044"/>
      <c r="H33" s="1044"/>
      <c r="I33" s="1044"/>
      <c r="J33" s="1044"/>
      <c r="K33" s="1044"/>
      <c r="L33" s="1044"/>
      <c r="M33" s="1044"/>
      <c r="N33" s="1044"/>
      <c r="O33" s="1044"/>
      <c r="P33" s="1045"/>
      <c r="Q33" s="1051">
        <v>753</v>
      </c>
      <c r="R33" s="1052"/>
      <c r="S33" s="1052"/>
      <c r="T33" s="1052"/>
      <c r="U33" s="1052"/>
      <c r="V33" s="1052">
        <v>669</v>
      </c>
      <c r="W33" s="1052"/>
      <c r="X33" s="1052"/>
      <c r="Y33" s="1052"/>
      <c r="Z33" s="1052"/>
      <c r="AA33" s="1052">
        <v>84</v>
      </c>
      <c r="AB33" s="1052"/>
      <c r="AC33" s="1052"/>
      <c r="AD33" s="1052"/>
      <c r="AE33" s="1053"/>
      <c r="AF33" s="1048">
        <v>1230</v>
      </c>
      <c r="AG33" s="1049"/>
      <c r="AH33" s="1049"/>
      <c r="AI33" s="1049"/>
      <c r="AJ33" s="1050"/>
      <c r="AK33" s="993">
        <v>22</v>
      </c>
      <c r="AL33" s="984"/>
      <c r="AM33" s="984"/>
      <c r="AN33" s="984"/>
      <c r="AO33" s="984"/>
      <c r="AP33" s="984">
        <v>2976</v>
      </c>
      <c r="AQ33" s="984"/>
      <c r="AR33" s="984"/>
      <c r="AS33" s="984"/>
      <c r="AT33" s="984"/>
      <c r="AU33" s="984">
        <v>122</v>
      </c>
      <c r="AV33" s="984"/>
      <c r="AW33" s="984"/>
      <c r="AX33" s="984"/>
      <c r="AY33" s="984"/>
      <c r="AZ33" s="1054" t="s">
        <v>551</v>
      </c>
      <c r="BA33" s="1054"/>
      <c r="BB33" s="1054"/>
      <c r="BC33" s="1054"/>
      <c r="BD33" s="1054"/>
      <c r="BE33" s="985" t="s">
        <v>394</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5">
      <c r="A34" s="236">
        <v>7</v>
      </c>
      <c r="B34" s="1043" t="s">
        <v>395</v>
      </c>
      <c r="C34" s="1044"/>
      <c r="D34" s="1044"/>
      <c r="E34" s="1044"/>
      <c r="F34" s="1044"/>
      <c r="G34" s="1044"/>
      <c r="H34" s="1044"/>
      <c r="I34" s="1044"/>
      <c r="J34" s="1044"/>
      <c r="K34" s="1044"/>
      <c r="L34" s="1044"/>
      <c r="M34" s="1044"/>
      <c r="N34" s="1044"/>
      <c r="O34" s="1044"/>
      <c r="P34" s="1045"/>
      <c r="Q34" s="1051">
        <v>947</v>
      </c>
      <c r="R34" s="1052"/>
      <c r="S34" s="1052"/>
      <c r="T34" s="1052"/>
      <c r="U34" s="1052"/>
      <c r="V34" s="1052">
        <v>890</v>
      </c>
      <c r="W34" s="1052"/>
      <c r="X34" s="1052"/>
      <c r="Y34" s="1052"/>
      <c r="Z34" s="1052"/>
      <c r="AA34" s="1052">
        <v>57</v>
      </c>
      <c r="AB34" s="1052"/>
      <c r="AC34" s="1052"/>
      <c r="AD34" s="1052"/>
      <c r="AE34" s="1053"/>
      <c r="AF34" s="1048">
        <v>959</v>
      </c>
      <c r="AG34" s="1049"/>
      <c r="AH34" s="1049"/>
      <c r="AI34" s="1049"/>
      <c r="AJ34" s="1050"/>
      <c r="AK34" s="993">
        <v>542</v>
      </c>
      <c r="AL34" s="984"/>
      <c r="AM34" s="984"/>
      <c r="AN34" s="984"/>
      <c r="AO34" s="984"/>
      <c r="AP34" s="984">
        <v>4808</v>
      </c>
      <c r="AQ34" s="984"/>
      <c r="AR34" s="984"/>
      <c r="AS34" s="984"/>
      <c r="AT34" s="984"/>
      <c r="AU34" s="984">
        <v>3048</v>
      </c>
      <c r="AV34" s="984"/>
      <c r="AW34" s="984"/>
      <c r="AX34" s="984"/>
      <c r="AY34" s="984"/>
      <c r="AZ34" s="1054" t="s">
        <v>551</v>
      </c>
      <c r="BA34" s="1054"/>
      <c r="BB34" s="1054"/>
      <c r="BC34" s="1054"/>
      <c r="BD34" s="1054"/>
      <c r="BE34" s="985" t="s">
        <v>394</v>
      </c>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5">
      <c r="A35" s="236">
        <v>8</v>
      </c>
      <c r="B35" s="1043" t="s">
        <v>396</v>
      </c>
      <c r="C35" s="1044"/>
      <c r="D35" s="1044"/>
      <c r="E35" s="1044"/>
      <c r="F35" s="1044"/>
      <c r="G35" s="1044"/>
      <c r="H35" s="1044"/>
      <c r="I35" s="1044"/>
      <c r="J35" s="1044"/>
      <c r="K35" s="1044"/>
      <c r="L35" s="1044"/>
      <c r="M35" s="1044"/>
      <c r="N35" s="1044"/>
      <c r="O35" s="1044"/>
      <c r="P35" s="1045"/>
      <c r="Q35" s="1051">
        <v>2930</v>
      </c>
      <c r="R35" s="1052"/>
      <c r="S35" s="1052"/>
      <c r="T35" s="1052"/>
      <c r="U35" s="1052"/>
      <c r="V35" s="1052">
        <v>2517</v>
      </c>
      <c r="W35" s="1052"/>
      <c r="X35" s="1052"/>
      <c r="Y35" s="1052"/>
      <c r="Z35" s="1052"/>
      <c r="AA35" s="1052">
        <v>413</v>
      </c>
      <c r="AB35" s="1052"/>
      <c r="AC35" s="1052"/>
      <c r="AD35" s="1052"/>
      <c r="AE35" s="1053"/>
      <c r="AF35" s="1048">
        <v>583</v>
      </c>
      <c r="AG35" s="1049"/>
      <c r="AH35" s="1049"/>
      <c r="AI35" s="1049"/>
      <c r="AJ35" s="1050"/>
      <c r="AK35" s="993">
        <v>1269</v>
      </c>
      <c r="AL35" s="984"/>
      <c r="AM35" s="984"/>
      <c r="AN35" s="984"/>
      <c r="AO35" s="984"/>
      <c r="AP35" s="984">
        <v>13108</v>
      </c>
      <c r="AQ35" s="984"/>
      <c r="AR35" s="984"/>
      <c r="AS35" s="984"/>
      <c r="AT35" s="984"/>
      <c r="AU35" s="984">
        <v>8334</v>
      </c>
      <c r="AV35" s="984"/>
      <c r="AW35" s="984"/>
      <c r="AX35" s="984"/>
      <c r="AY35" s="984"/>
      <c r="AZ35" s="1054" t="s">
        <v>551</v>
      </c>
      <c r="BA35" s="1054"/>
      <c r="BB35" s="1054"/>
      <c r="BC35" s="1054"/>
      <c r="BD35" s="1054"/>
      <c r="BE35" s="985" t="s">
        <v>394</v>
      </c>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5">
      <c r="A36" s="236">
        <v>9</v>
      </c>
      <c r="B36" s="1043" t="s">
        <v>397</v>
      </c>
      <c r="C36" s="1044"/>
      <c r="D36" s="1044"/>
      <c r="E36" s="1044"/>
      <c r="F36" s="1044"/>
      <c r="G36" s="1044"/>
      <c r="H36" s="1044"/>
      <c r="I36" s="1044"/>
      <c r="J36" s="1044"/>
      <c r="K36" s="1044"/>
      <c r="L36" s="1044"/>
      <c r="M36" s="1044"/>
      <c r="N36" s="1044"/>
      <c r="O36" s="1044"/>
      <c r="P36" s="1045"/>
      <c r="Q36" s="1051">
        <v>22</v>
      </c>
      <c r="R36" s="1052"/>
      <c r="S36" s="1052"/>
      <c r="T36" s="1052"/>
      <c r="U36" s="1052"/>
      <c r="V36" s="1052">
        <v>17</v>
      </c>
      <c r="W36" s="1052"/>
      <c r="X36" s="1052"/>
      <c r="Y36" s="1052"/>
      <c r="Z36" s="1052"/>
      <c r="AA36" s="1052">
        <v>5</v>
      </c>
      <c r="AB36" s="1052"/>
      <c r="AC36" s="1052"/>
      <c r="AD36" s="1052"/>
      <c r="AE36" s="1053"/>
      <c r="AF36" s="1048">
        <v>5</v>
      </c>
      <c r="AG36" s="1049"/>
      <c r="AH36" s="1049"/>
      <c r="AI36" s="1049"/>
      <c r="AJ36" s="1050"/>
      <c r="AK36" s="993" t="s">
        <v>551</v>
      </c>
      <c r="AL36" s="984"/>
      <c r="AM36" s="984"/>
      <c r="AN36" s="984"/>
      <c r="AO36" s="984"/>
      <c r="AP36" s="984">
        <v>57</v>
      </c>
      <c r="AQ36" s="984"/>
      <c r="AR36" s="984"/>
      <c r="AS36" s="984"/>
      <c r="AT36" s="984"/>
      <c r="AU36" s="984" t="s">
        <v>551</v>
      </c>
      <c r="AV36" s="984"/>
      <c r="AW36" s="984"/>
      <c r="AX36" s="984"/>
      <c r="AY36" s="984"/>
      <c r="AZ36" s="1054" t="s">
        <v>551</v>
      </c>
      <c r="BA36" s="1054"/>
      <c r="BB36" s="1054"/>
      <c r="BC36" s="1054"/>
      <c r="BD36" s="1054"/>
      <c r="BE36" s="985" t="s">
        <v>398</v>
      </c>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5">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5">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5">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5">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5">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5">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5">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5">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5">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5">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5">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5">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5">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5">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5">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5">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5">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5">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5">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5">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5">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5">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5">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5">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3">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5">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399</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3">
      <c r="A63" s="234" t="s">
        <v>376</v>
      </c>
      <c r="B63" s="950" t="s">
        <v>400</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3347</v>
      </c>
      <c r="AG63" s="972"/>
      <c r="AH63" s="972"/>
      <c r="AI63" s="972"/>
      <c r="AJ63" s="1035"/>
      <c r="AK63" s="1036"/>
      <c r="AL63" s="976"/>
      <c r="AM63" s="976"/>
      <c r="AN63" s="976"/>
      <c r="AO63" s="976"/>
      <c r="AP63" s="972">
        <f>SUM(AP28:AT62)</f>
        <v>20949</v>
      </c>
      <c r="AQ63" s="972"/>
      <c r="AR63" s="972"/>
      <c r="AS63" s="972"/>
      <c r="AT63" s="972"/>
      <c r="AU63" s="972">
        <f>SUM(AU28:AY62)</f>
        <v>11504</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3">
      <c r="A65" s="226" t="s">
        <v>401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5">
      <c r="A66" s="1008" t="s">
        <v>402</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403</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3">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5">
      <c r="A68" s="230">
        <v>1</v>
      </c>
      <c r="B68" s="998" t="s">
        <v>552</v>
      </c>
      <c r="C68" s="999"/>
      <c r="D68" s="999"/>
      <c r="E68" s="999"/>
      <c r="F68" s="999"/>
      <c r="G68" s="999"/>
      <c r="H68" s="999"/>
      <c r="I68" s="999"/>
      <c r="J68" s="999"/>
      <c r="K68" s="999"/>
      <c r="L68" s="999"/>
      <c r="M68" s="999"/>
      <c r="N68" s="999"/>
      <c r="O68" s="999"/>
      <c r="P68" s="1000"/>
      <c r="Q68" s="1001">
        <v>295</v>
      </c>
      <c r="R68" s="995"/>
      <c r="S68" s="995"/>
      <c r="T68" s="995"/>
      <c r="U68" s="995"/>
      <c r="V68" s="995">
        <v>251</v>
      </c>
      <c r="W68" s="995"/>
      <c r="X68" s="995"/>
      <c r="Y68" s="995"/>
      <c r="Z68" s="995"/>
      <c r="AA68" s="995">
        <v>44</v>
      </c>
      <c r="AB68" s="995"/>
      <c r="AC68" s="995"/>
      <c r="AD68" s="995"/>
      <c r="AE68" s="995"/>
      <c r="AF68" s="995">
        <v>44</v>
      </c>
      <c r="AG68" s="995"/>
      <c r="AH68" s="995"/>
      <c r="AI68" s="995"/>
      <c r="AJ68" s="995"/>
      <c r="AK68" s="995">
        <v>12</v>
      </c>
      <c r="AL68" s="995"/>
      <c r="AM68" s="995"/>
      <c r="AN68" s="995"/>
      <c r="AO68" s="995"/>
      <c r="AP68" s="995">
        <v>36</v>
      </c>
      <c r="AQ68" s="995"/>
      <c r="AR68" s="995"/>
      <c r="AS68" s="995"/>
      <c r="AT68" s="995"/>
      <c r="AU68" s="995" t="s">
        <v>551</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5">
      <c r="A69" s="232">
        <v>2</v>
      </c>
      <c r="B69" s="987" t="s">
        <v>553</v>
      </c>
      <c r="C69" s="988"/>
      <c r="D69" s="988"/>
      <c r="E69" s="988"/>
      <c r="F69" s="988"/>
      <c r="G69" s="988"/>
      <c r="H69" s="988"/>
      <c r="I69" s="988"/>
      <c r="J69" s="988"/>
      <c r="K69" s="988"/>
      <c r="L69" s="988"/>
      <c r="M69" s="988"/>
      <c r="N69" s="988"/>
      <c r="O69" s="988"/>
      <c r="P69" s="989"/>
      <c r="Q69" s="990">
        <v>409</v>
      </c>
      <c r="R69" s="984"/>
      <c r="S69" s="984"/>
      <c r="T69" s="984"/>
      <c r="U69" s="984"/>
      <c r="V69" s="984">
        <v>390</v>
      </c>
      <c r="W69" s="984"/>
      <c r="X69" s="984"/>
      <c r="Y69" s="984"/>
      <c r="Z69" s="984"/>
      <c r="AA69" s="984">
        <v>19</v>
      </c>
      <c r="AB69" s="984"/>
      <c r="AC69" s="984"/>
      <c r="AD69" s="984"/>
      <c r="AE69" s="984"/>
      <c r="AF69" s="984">
        <v>19</v>
      </c>
      <c r="AG69" s="984"/>
      <c r="AH69" s="984"/>
      <c r="AI69" s="984"/>
      <c r="AJ69" s="984"/>
      <c r="AK69" s="984" t="s">
        <v>491</v>
      </c>
      <c r="AL69" s="984"/>
      <c r="AM69" s="984"/>
      <c r="AN69" s="984"/>
      <c r="AO69" s="984"/>
      <c r="AP69" s="984">
        <v>439</v>
      </c>
      <c r="AQ69" s="984"/>
      <c r="AR69" s="984"/>
      <c r="AS69" s="984"/>
      <c r="AT69" s="984"/>
      <c r="AU69" s="984">
        <v>96</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5">
      <c r="A70" s="232">
        <v>3</v>
      </c>
      <c r="B70" s="987" t="s">
        <v>554</v>
      </c>
      <c r="C70" s="988"/>
      <c r="D70" s="988"/>
      <c r="E70" s="988"/>
      <c r="F70" s="988"/>
      <c r="G70" s="988"/>
      <c r="H70" s="988"/>
      <c r="I70" s="988"/>
      <c r="J70" s="988"/>
      <c r="K70" s="988"/>
      <c r="L70" s="988"/>
      <c r="M70" s="988"/>
      <c r="N70" s="988"/>
      <c r="O70" s="988"/>
      <c r="P70" s="989"/>
      <c r="Q70" s="990">
        <v>1801</v>
      </c>
      <c r="R70" s="984"/>
      <c r="S70" s="984"/>
      <c r="T70" s="984"/>
      <c r="U70" s="984"/>
      <c r="V70" s="984">
        <v>1743</v>
      </c>
      <c r="W70" s="984"/>
      <c r="X70" s="984"/>
      <c r="Y70" s="984"/>
      <c r="Z70" s="984"/>
      <c r="AA70" s="984">
        <v>58</v>
      </c>
      <c r="AB70" s="984"/>
      <c r="AC70" s="984"/>
      <c r="AD70" s="984"/>
      <c r="AE70" s="984"/>
      <c r="AF70" s="984">
        <v>58</v>
      </c>
      <c r="AG70" s="984"/>
      <c r="AH70" s="984"/>
      <c r="AI70" s="984"/>
      <c r="AJ70" s="984"/>
      <c r="AK70" s="984" t="s">
        <v>491</v>
      </c>
      <c r="AL70" s="984"/>
      <c r="AM70" s="984"/>
      <c r="AN70" s="984"/>
      <c r="AO70" s="984"/>
      <c r="AP70" s="984">
        <v>1931</v>
      </c>
      <c r="AQ70" s="984"/>
      <c r="AR70" s="984"/>
      <c r="AS70" s="984"/>
      <c r="AT70" s="984"/>
      <c r="AU70" s="984">
        <v>1535</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5">
      <c r="A71" s="232">
        <v>4</v>
      </c>
      <c r="B71" s="987" t="s">
        <v>555</v>
      </c>
      <c r="C71" s="988"/>
      <c r="D71" s="988"/>
      <c r="E71" s="988"/>
      <c r="F71" s="988"/>
      <c r="G71" s="988"/>
      <c r="H71" s="988"/>
      <c r="I71" s="988"/>
      <c r="J71" s="988"/>
      <c r="K71" s="988"/>
      <c r="L71" s="988"/>
      <c r="M71" s="988"/>
      <c r="N71" s="988"/>
      <c r="O71" s="988"/>
      <c r="P71" s="989"/>
      <c r="Q71" s="990">
        <v>47</v>
      </c>
      <c r="R71" s="984"/>
      <c r="S71" s="984"/>
      <c r="T71" s="984"/>
      <c r="U71" s="984"/>
      <c r="V71" s="984">
        <v>46</v>
      </c>
      <c r="W71" s="984"/>
      <c r="X71" s="984"/>
      <c r="Y71" s="984"/>
      <c r="Z71" s="984"/>
      <c r="AA71" s="984">
        <v>1</v>
      </c>
      <c r="AB71" s="984"/>
      <c r="AC71" s="984"/>
      <c r="AD71" s="984"/>
      <c r="AE71" s="984"/>
      <c r="AF71" s="984">
        <v>1</v>
      </c>
      <c r="AG71" s="984"/>
      <c r="AH71" s="984"/>
      <c r="AI71" s="984"/>
      <c r="AJ71" s="984"/>
      <c r="AK71" s="984" t="s">
        <v>491</v>
      </c>
      <c r="AL71" s="984"/>
      <c r="AM71" s="984"/>
      <c r="AN71" s="984"/>
      <c r="AO71" s="984"/>
      <c r="AP71" s="984" t="s">
        <v>491</v>
      </c>
      <c r="AQ71" s="984"/>
      <c r="AR71" s="984"/>
      <c r="AS71" s="984"/>
      <c r="AT71" s="984"/>
      <c r="AU71" s="984" t="s">
        <v>551</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5">
      <c r="A72" s="232">
        <v>5</v>
      </c>
      <c r="B72" s="987" t="s">
        <v>556</v>
      </c>
      <c r="C72" s="988"/>
      <c r="D72" s="988"/>
      <c r="E72" s="988"/>
      <c r="F72" s="988"/>
      <c r="G72" s="988"/>
      <c r="H72" s="988"/>
      <c r="I72" s="988"/>
      <c r="J72" s="988"/>
      <c r="K72" s="988"/>
      <c r="L72" s="988"/>
      <c r="M72" s="988"/>
      <c r="N72" s="988"/>
      <c r="O72" s="988"/>
      <c r="P72" s="989"/>
      <c r="Q72" s="990">
        <v>722</v>
      </c>
      <c r="R72" s="984"/>
      <c r="S72" s="984"/>
      <c r="T72" s="984"/>
      <c r="U72" s="984"/>
      <c r="V72" s="984">
        <v>641</v>
      </c>
      <c r="W72" s="984"/>
      <c r="X72" s="984"/>
      <c r="Y72" s="984"/>
      <c r="Z72" s="984"/>
      <c r="AA72" s="984">
        <v>81</v>
      </c>
      <c r="AB72" s="984"/>
      <c r="AC72" s="984"/>
      <c r="AD72" s="984"/>
      <c r="AE72" s="984"/>
      <c r="AF72" s="984">
        <v>81</v>
      </c>
      <c r="AG72" s="984"/>
      <c r="AH72" s="984"/>
      <c r="AI72" s="984"/>
      <c r="AJ72" s="984"/>
      <c r="AK72" s="984">
        <v>128</v>
      </c>
      <c r="AL72" s="984"/>
      <c r="AM72" s="984"/>
      <c r="AN72" s="984"/>
      <c r="AO72" s="984"/>
      <c r="AP72" s="984" t="s">
        <v>491</v>
      </c>
      <c r="AQ72" s="984"/>
      <c r="AR72" s="984"/>
      <c r="AS72" s="984"/>
      <c r="AT72" s="984"/>
      <c r="AU72" s="984" t="s">
        <v>551</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5">
      <c r="A73" s="232">
        <v>6</v>
      </c>
      <c r="B73" s="987" t="s">
        <v>557</v>
      </c>
      <c r="C73" s="988"/>
      <c r="D73" s="988"/>
      <c r="E73" s="988"/>
      <c r="F73" s="988"/>
      <c r="G73" s="988"/>
      <c r="H73" s="988"/>
      <c r="I73" s="988"/>
      <c r="J73" s="988"/>
      <c r="K73" s="988"/>
      <c r="L73" s="988"/>
      <c r="M73" s="988"/>
      <c r="N73" s="988"/>
      <c r="O73" s="988"/>
      <c r="P73" s="989"/>
      <c r="Q73" s="990">
        <v>5892</v>
      </c>
      <c r="R73" s="984"/>
      <c r="S73" s="984"/>
      <c r="T73" s="984"/>
      <c r="U73" s="984"/>
      <c r="V73" s="984">
        <v>5654</v>
      </c>
      <c r="W73" s="984"/>
      <c r="X73" s="984"/>
      <c r="Y73" s="984"/>
      <c r="Z73" s="984"/>
      <c r="AA73" s="984">
        <v>238</v>
      </c>
      <c r="AB73" s="984"/>
      <c r="AC73" s="984"/>
      <c r="AD73" s="984"/>
      <c r="AE73" s="984"/>
      <c r="AF73" s="984">
        <v>238</v>
      </c>
      <c r="AG73" s="984"/>
      <c r="AH73" s="984"/>
      <c r="AI73" s="984"/>
      <c r="AJ73" s="984"/>
      <c r="AK73" s="984" t="s">
        <v>491</v>
      </c>
      <c r="AL73" s="984"/>
      <c r="AM73" s="984"/>
      <c r="AN73" s="984"/>
      <c r="AO73" s="984"/>
      <c r="AP73" s="984" t="s">
        <v>491</v>
      </c>
      <c r="AQ73" s="984"/>
      <c r="AR73" s="984"/>
      <c r="AS73" s="984"/>
      <c r="AT73" s="984"/>
      <c r="AU73" s="984" t="s">
        <v>551</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5">
      <c r="A74" s="232">
        <v>7</v>
      </c>
      <c r="B74" s="987" t="s">
        <v>558</v>
      </c>
      <c r="C74" s="988"/>
      <c r="D74" s="988"/>
      <c r="E74" s="988"/>
      <c r="F74" s="988"/>
      <c r="G74" s="988"/>
      <c r="H74" s="988"/>
      <c r="I74" s="988"/>
      <c r="J74" s="988"/>
      <c r="K74" s="988"/>
      <c r="L74" s="988"/>
      <c r="M74" s="988"/>
      <c r="N74" s="988"/>
      <c r="O74" s="988"/>
      <c r="P74" s="989"/>
      <c r="Q74" s="990">
        <v>1726</v>
      </c>
      <c r="R74" s="984"/>
      <c r="S74" s="984"/>
      <c r="T74" s="984"/>
      <c r="U74" s="984"/>
      <c r="V74" s="984">
        <v>1722</v>
      </c>
      <c r="W74" s="984"/>
      <c r="X74" s="984"/>
      <c r="Y74" s="984"/>
      <c r="Z74" s="984"/>
      <c r="AA74" s="984">
        <v>3</v>
      </c>
      <c r="AB74" s="984"/>
      <c r="AC74" s="984"/>
      <c r="AD74" s="984"/>
      <c r="AE74" s="984"/>
      <c r="AF74" s="984">
        <v>3</v>
      </c>
      <c r="AG74" s="984"/>
      <c r="AH74" s="984"/>
      <c r="AI74" s="984"/>
      <c r="AJ74" s="984"/>
      <c r="AK74" s="984">
        <v>38</v>
      </c>
      <c r="AL74" s="984"/>
      <c r="AM74" s="984"/>
      <c r="AN74" s="984"/>
      <c r="AO74" s="984"/>
      <c r="AP74" s="984" t="s">
        <v>491</v>
      </c>
      <c r="AQ74" s="984"/>
      <c r="AR74" s="984"/>
      <c r="AS74" s="984"/>
      <c r="AT74" s="984"/>
      <c r="AU74" s="984" t="s">
        <v>551</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5">
      <c r="A75" s="232">
        <v>8</v>
      </c>
      <c r="B75" s="987" t="s">
        <v>559</v>
      </c>
      <c r="C75" s="988"/>
      <c r="D75" s="988"/>
      <c r="E75" s="988"/>
      <c r="F75" s="988"/>
      <c r="G75" s="988"/>
      <c r="H75" s="988"/>
      <c r="I75" s="988"/>
      <c r="J75" s="988"/>
      <c r="K75" s="988"/>
      <c r="L75" s="988"/>
      <c r="M75" s="988"/>
      <c r="N75" s="988"/>
      <c r="O75" s="988"/>
      <c r="P75" s="989"/>
      <c r="Q75" s="991">
        <v>3</v>
      </c>
      <c r="R75" s="992"/>
      <c r="S75" s="992"/>
      <c r="T75" s="992"/>
      <c r="U75" s="993"/>
      <c r="V75" s="994">
        <v>3</v>
      </c>
      <c r="W75" s="992"/>
      <c r="X75" s="992"/>
      <c r="Y75" s="992"/>
      <c r="Z75" s="993"/>
      <c r="AA75" s="994">
        <v>0</v>
      </c>
      <c r="AB75" s="992"/>
      <c r="AC75" s="992"/>
      <c r="AD75" s="992"/>
      <c r="AE75" s="993"/>
      <c r="AF75" s="994">
        <v>0</v>
      </c>
      <c r="AG75" s="992"/>
      <c r="AH75" s="992"/>
      <c r="AI75" s="992"/>
      <c r="AJ75" s="993"/>
      <c r="AK75" s="994" t="s">
        <v>491</v>
      </c>
      <c r="AL75" s="992"/>
      <c r="AM75" s="992"/>
      <c r="AN75" s="992"/>
      <c r="AO75" s="993"/>
      <c r="AP75" s="994" t="s">
        <v>491</v>
      </c>
      <c r="AQ75" s="992"/>
      <c r="AR75" s="992"/>
      <c r="AS75" s="992"/>
      <c r="AT75" s="993"/>
      <c r="AU75" s="994" t="s">
        <v>551</v>
      </c>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5">
      <c r="A76" s="232">
        <v>9</v>
      </c>
      <c r="B76" s="987" t="s">
        <v>560</v>
      </c>
      <c r="C76" s="988"/>
      <c r="D76" s="988"/>
      <c r="E76" s="988"/>
      <c r="F76" s="988"/>
      <c r="G76" s="988"/>
      <c r="H76" s="988"/>
      <c r="I76" s="988"/>
      <c r="J76" s="988"/>
      <c r="K76" s="988"/>
      <c r="L76" s="988"/>
      <c r="M76" s="988"/>
      <c r="N76" s="988"/>
      <c r="O76" s="988"/>
      <c r="P76" s="989"/>
      <c r="Q76" s="991">
        <v>12</v>
      </c>
      <c r="R76" s="992"/>
      <c r="S76" s="992"/>
      <c r="T76" s="992"/>
      <c r="U76" s="993"/>
      <c r="V76" s="994">
        <v>11</v>
      </c>
      <c r="W76" s="992"/>
      <c r="X76" s="992"/>
      <c r="Y76" s="992"/>
      <c r="Z76" s="993"/>
      <c r="AA76" s="994">
        <v>1</v>
      </c>
      <c r="AB76" s="992"/>
      <c r="AC76" s="992"/>
      <c r="AD76" s="992"/>
      <c r="AE76" s="993"/>
      <c r="AF76" s="994">
        <v>1</v>
      </c>
      <c r="AG76" s="992"/>
      <c r="AH76" s="992"/>
      <c r="AI76" s="992"/>
      <c r="AJ76" s="993"/>
      <c r="AK76" s="994" t="s">
        <v>491</v>
      </c>
      <c r="AL76" s="992"/>
      <c r="AM76" s="992"/>
      <c r="AN76" s="992"/>
      <c r="AO76" s="993"/>
      <c r="AP76" s="994" t="s">
        <v>491</v>
      </c>
      <c r="AQ76" s="992"/>
      <c r="AR76" s="992"/>
      <c r="AS76" s="992"/>
      <c r="AT76" s="993"/>
      <c r="AU76" s="994" t="s">
        <v>551</v>
      </c>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5">
      <c r="A77" s="232">
        <v>10</v>
      </c>
      <c r="B77" s="987" t="s">
        <v>561</v>
      </c>
      <c r="C77" s="988"/>
      <c r="D77" s="988"/>
      <c r="E77" s="988"/>
      <c r="F77" s="988"/>
      <c r="G77" s="988"/>
      <c r="H77" s="988"/>
      <c r="I77" s="988"/>
      <c r="J77" s="988"/>
      <c r="K77" s="988"/>
      <c r="L77" s="988"/>
      <c r="M77" s="988"/>
      <c r="N77" s="988"/>
      <c r="O77" s="988"/>
      <c r="P77" s="989"/>
      <c r="Q77" s="991">
        <v>846</v>
      </c>
      <c r="R77" s="992"/>
      <c r="S77" s="992"/>
      <c r="T77" s="992"/>
      <c r="U77" s="993"/>
      <c r="V77" s="994">
        <v>789</v>
      </c>
      <c r="W77" s="992"/>
      <c r="X77" s="992"/>
      <c r="Y77" s="992"/>
      <c r="Z77" s="993"/>
      <c r="AA77" s="994">
        <v>57</v>
      </c>
      <c r="AB77" s="992"/>
      <c r="AC77" s="992"/>
      <c r="AD77" s="992"/>
      <c r="AE77" s="993"/>
      <c r="AF77" s="994">
        <v>57</v>
      </c>
      <c r="AG77" s="992"/>
      <c r="AH77" s="992"/>
      <c r="AI77" s="992"/>
      <c r="AJ77" s="993"/>
      <c r="AK77" s="994">
        <v>374</v>
      </c>
      <c r="AL77" s="992"/>
      <c r="AM77" s="992"/>
      <c r="AN77" s="992"/>
      <c r="AO77" s="993"/>
      <c r="AP77" s="994" t="s">
        <v>491</v>
      </c>
      <c r="AQ77" s="992"/>
      <c r="AR77" s="992"/>
      <c r="AS77" s="992"/>
      <c r="AT77" s="993"/>
      <c r="AU77" s="994" t="s">
        <v>551</v>
      </c>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5">
      <c r="A78" s="232">
        <v>11</v>
      </c>
      <c r="B78" s="987" t="s">
        <v>562</v>
      </c>
      <c r="C78" s="988"/>
      <c r="D78" s="988"/>
      <c r="E78" s="988"/>
      <c r="F78" s="988"/>
      <c r="G78" s="988"/>
      <c r="H78" s="988"/>
      <c r="I78" s="988"/>
      <c r="J78" s="988"/>
      <c r="K78" s="988"/>
      <c r="L78" s="988"/>
      <c r="M78" s="988"/>
      <c r="N78" s="988"/>
      <c r="O78" s="988"/>
      <c r="P78" s="989"/>
      <c r="Q78" s="990">
        <v>1238</v>
      </c>
      <c r="R78" s="984"/>
      <c r="S78" s="984"/>
      <c r="T78" s="984"/>
      <c r="U78" s="984"/>
      <c r="V78" s="984">
        <v>1143</v>
      </c>
      <c r="W78" s="984"/>
      <c r="X78" s="984"/>
      <c r="Y78" s="984"/>
      <c r="Z78" s="984"/>
      <c r="AA78" s="984">
        <v>95</v>
      </c>
      <c r="AB78" s="984"/>
      <c r="AC78" s="984"/>
      <c r="AD78" s="984"/>
      <c r="AE78" s="984"/>
      <c r="AF78" s="984">
        <v>95</v>
      </c>
      <c r="AG78" s="984"/>
      <c r="AH78" s="984"/>
      <c r="AI78" s="984"/>
      <c r="AJ78" s="984"/>
      <c r="AK78" s="984" t="s">
        <v>491</v>
      </c>
      <c r="AL78" s="984"/>
      <c r="AM78" s="984"/>
      <c r="AN78" s="984"/>
      <c r="AO78" s="984"/>
      <c r="AP78" s="984" t="s">
        <v>491</v>
      </c>
      <c r="AQ78" s="984"/>
      <c r="AR78" s="984"/>
      <c r="AS78" s="984"/>
      <c r="AT78" s="984"/>
      <c r="AU78" s="984" t="s">
        <v>551</v>
      </c>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5">
      <c r="A79" s="232">
        <v>12</v>
      </c>
      <c r="B79" s="987" t="s">
        <v>563</v>
      </c>
      <c r="C79" s="988"/>
      <c r="D79" s="988"/>
      <c r="E79" s="988"/>
      <c r="F79" s="988"/>
      <c r="G79" s="988"/>
      <c r="H79" s="988"/>
      <c r="I79" s="988"/>
      <c r="J79" s="988"/>
      <c r="K79" s="988"/>
      <c r="L79" s="988"/>
      <c r="M79" s="988"/>
      <c r="N79" s="988"/>
      <c r="O79" s="988"/>
      <c r="P79" s="989"/>
      <c r="Q79" s="990">
        <v>286479</v>
      </c>
      <c r="R79" s="984"/>
      <c r="S79" s="984"/>
      <c r="T79" s="984"/>
      <c r="U79" s="984"/>
      <c r="V79" s="984">
        <v>283821</v>
      </c>
      <c r="W79" s="984"/>
      <c r="X79" s="984"/>
      <c r="Y79" s="984"/>
      <c r="Z79" s="984"/>
      <c r="AA79" s="984">
        <v>2657</v>
      </c>
      <c r="AB79" s="984"/>
      <c r="AC79" s="984"/>
      <c r="AD79" s="984"/>
      <c r="AE79" s="984"/>
      <c r="AF79" s="984">
        <v>2657</v>
      </c>
      <c r="AG79" s="984"/>
      <c r="AH79" s="984"/>
      <c r="AI79" s="984"/>
      <c r="AJ79" s="984"/>
      <c r="AK79" s="984">
        <v>1846</v>
      </c>
      <c r="AL79" s="984"/>
      <c r="AM79" s="984"/>
      <c r="AN79" s="984"/>
      <c r="AO79" s="984"/>
      <c r="AP79" s="984" t="s">
        <v>491</v>
      </c>
      <c r="AQ79" s="984"/>
      <c r="AR79" s="984"/>
      <c r="AS79" s="984"/>
      <c r="AT79" s="984"/>
      <c r="AU79" s="984" t="s">
        <v>551</v>
      </c>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5">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5">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5">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5">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5">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3">
      <c r="A88" s="234" t="s">
        <v>376</v>
      </c>
      <c r="B88" s="950" t="s">
        <v>404</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f>SUM(AF68:AJ87)</f>
        <v>3254</v>
      </c>
      <c r="AG88" s="972"/>
      <c r="AH88" s="972"/>
      <c r="AI88" s="972"/>
      <c r="AJ88" s="972"/>
      <c r="AK88" s="976"/>
      <c r="AL88" s="976"/>
      <c r="AM88" s="976"/>
      <c r="AN88" s="976"/>
      <c r="AO88" s="976"/>
      <c r="AP88" s="972">
        <f t="shared" ref="AP88" si="2">SUM(AP68:AT87)</f>
        <v>2406</v>
      </c>
      <c r="AQ88" s="972"/>
      <c r="AR88" s="972"/>
      <c r="AS88" s="972"/>
      <c r="AT88" s="972"/>
      <c r="AU88" s="972">
        <f t="shared" ref="AU88" si="3">SUM(AU68:AY87)</f>
        <v>1631</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3">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50" t="s">
        <v>405</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f>SUM(CR7:CV88)</f>
        <v>585</v>
      </c>
      <c r="CS102" s="966"/>
      <c r="CT102" s="966"/>
      <c r="CU102" s="966"/>
      <c r="CV102" s="967"/>
      <c r="CW102" s="965">
        <f t="shared" ref="CW102" si="4">SUM(CW7:DA88)</f>
        <v>81</v>
      </c>
      <c r="CX102" s="966"/>
      <c r="CY102" s="966"/>
      <c r="CZ102" s="966"/>
      <c r="DA102" s="967"/>
      <c r="DB102" s="965">
        <f t="shared" ref="DB102" si="5">SUM(DB7:DF88)</f>
        <v>0</v>
      </c>
      <c r="DC102" s="966"/>
      <c r="DD102" s="966"/>
      <c r="DE102" s="966"/>
      <c r="DF102" s="967"/>
      <c r="DG102" s="965">
        <f t="shared" ref="DG102" si="6">SUM(DG7:DK88)</f>
        <v>0</v>
      </c>
      <c r="DH102" s="966"/>
      <c r="DI102" s="966"/>
      <c r="DJ102" s="966"/>
      <c r="DK102" s="967"/>
      <c r="DL102" s="965">
        <f t="shared" ref="DL102" si="7">SUM(DL7:DP88)</f>
        <v>0</v>
      </c>
      <c r="DM102" s="966"/>
      <c r="DN102" s="966"/>
      <c r="DO102" s="966"/>
      <c r="DP102" s="967"/>
      <c r="DQ102" s="965">
        <f t="shared" ref="DQ102" si="8">SUM(DQ7:DU88)</f>
        <v>0</v>
      </c>
      <c r="DR102" s="966"/>
      <c r="DS102" s="966"/>
      <c r="DT102" s="966"/>
      <c r="DU102" s="967"/>
      <c r="DV102" s="950"/>
      <c r="DW102" s="951"/>
      <c r="DX102" s="951"/>
      <c r="DY102" s="951"/>
      <c r="DZ102" s="952"/>
      <c r="EA102" s="224"/>
    </row>
    <row r="103" spans="1:131" ht="26.25" customHeight="1" x14ac:dyDescent="0.2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406</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407</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3">
      <c r="A107" s="243" t="s">
        <v>408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5">
      <c r="A108" s="955" t="s">
        <v>410</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411</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5">
      <c r="A109" s="908" t="s">
        <v>412</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413</v>
      </c>
      <c r="AB109" s="909"/>
      <c r="AC109" s="909"/>
      <c r="AD109" s="909"/>
      <c r="AE109" s="910"/>
      <c r="AF109" s="911" t="s">
        <v>414</v>
      </c>
      <c r="AG109" s="909"/>
      <c r="AH109" s="909"/>
      <c r="AI109" s="909"/>
      <c r="AJ109" s="910"/>
      <c r="AK109" s="911" t="s">
        <v>294</v>
      </c>
      <c r="AL109" s="909"/>
      <c r="AM109" s="909"/>
      <c r="AN109" s="909"/>
      <c r="AO109" s="910"/>
      <c r="AP109" s="911" t="s">
        <v>415</v>
      </c>
      <c r="AQ109" s="909"/>
      <c r="AR109" s="909"/>
      <c r="AS109" s="909"/>
      <c r="AT109" s="942"/>
      <c r="AU109" s="908" t="s">
        <v>412</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413</v>
      </c>
      <c r="BR109" s="909"/>
      <c r="BS109" s="909"/>
      <c r="BT109" s="909"/>
      <c r="BU109" s="910"/>
      <c r="BV109" s="911" t="s">
        <v>414</v>
      </c>
      <c r="BW109" s="909"/>
      <c r="BX109" s="909"/>
      <c r="BY109" s="909"/>
      <c r="BZ109" s="910"/>
      <c r="CA109" s="911" t="s">
        <v>294</v>
      </c>
      <c r="CB109" s="909"/>
      <c r="CC109" s="909"/>
      <c r="CD109" s="909"/>
      <c r="CE109" s="910"/>
      <c r="CF109" s="949" t="s">
        <v>415</v>
      </c>
      <c r="CG109" s="949"/>
      <c r="CH109" s="949"/>
      <c r="CI109" s="949"/>
      <c r="CJ109" s="949"/>
      <c r="CK109" s="911" t="s">
        <v>416</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413</v>
      </c>
      <c r="DH109" s="909"/>
      <c r="DI109" s="909"/>
      <c r="DJ109" s="909"/>
      <c r="DK109" s="910"/>
      <c r="DL109" s="911" t="s">
        <v>414</v>
      </c>
      <c r="DM109" s="909"/>
      <c r="DN109" s="909"/>
      <c r="DO109" s="909"/>
      <c r="DP109" s="910"/>
      <c r="DQ109" s="911" t="s">
        <v>294</v>
      </c>
      <c r="DR109" s="909"/>
      <c r="DS109" s="909"/>
      <c r="DT109" s="909"/>
      <c r="DU109" s="910"/>
      <c r="DV109" s="911" t="s">
        <v>415</v>
      </c>
      <c r="DW109" s="909"/>
      <c r="DX109" s="909"/>
      <c r="DY109" s="909"/>
      <c r="DZ109" s="942"/>
    </row>
    <row r="110" spans="1:131" s="224" customFormat="1" ht="26.25" customHeight="1" x14ac:dyDescent="0.25">
      <c r="A110" s="820" t="s">
        <v>417</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5065454</v>
      </c>
      <c r="AB110" s="902"/>
      <c r="AC110" s="902"/>
      <c r="AD110" s="902"/>
      <c r="AE110" s="903"/>
      <c r="AF110" s="904">
        <v>5276534</v>
      </c>
      <c r="AG110" s="902"/>
      <c r="AH110" s="902"/>
      <c r="AI110" s="902"/>
      <c r="AJ110" s="903"/>
      <c r="AK110" s="904">
        <v>5270214</v>
      </c>
      <c r="AL110" s="902"/>
      <c r="AM110" s="902"/>
      <c r="AN110" s="902"/>
      <c r="AO110" s="903"/>
      <c r="AP110" s="905">
        <v>34</v>
      </c>
      <c r="AQ110" s="906"/>
      <c r="AR110" s="906"/>
      <c r="AS110" s="906"/>
      <c r="AT110" s="907"/>
      <c r="AU110" s="943" t="s">
        <v>69</v>
      </c>
      <c r="AV110" s="944"/>
      <c r="AW110" s="944"/>
      <c r="AX110" s="944"/>
      <c r="AY110" s="944"/>
      <c r="AZ110" s="873" t="s">
        <v>418</v>
      </c>
      <c r="BA110" s="821"/>
      <c r="BB110" s="821"/>
      <c r="BC110" s="821"/>
      <c r="BD110" s="821"/>
      <c r="BE110" s="821"/>
      <c r="BF110" s="821"/>
      <c r="BG110" s="821"/>
      <c r="BH110" s="821"/>
      <c r="BI110" s="821"/>
      <c r="BJ110" s="821"/>
      <c r="BK110" s="821"/>
      <c r="BL110" s="821"/>
      <c r="BM110" s="821"/>
      <c r="BN110" s="821"/>
      <c r="BO110" s="821"/>
      <c r="BP110" s="822"/>
      <c r="BQ110" s="874">
        <v>48542923</v>
      </c>
      <c r="BR110" s="855"/>
      <c r="BS110" s="855"/>
      <c r="BT110" s="855"/>
      <c r="BU110" s="855"/>
      <c r="BV110" s="855">
        <v>47050232</v>
      </c>
      <c r="BW110" s="855"/>
      <c r="BX110" s="855"/>
      <c r="BY110" s="855"/>
      <c r="BZ110" s="855"/>
      <c r="CA110" s="855">
        <v>44627541</v>
      </c>
      <c r="CB110" s="855"/>
      <c r="CC110" s="855"/>
      <c r="CD110" s="855"/>
      <c r="CE110" s="855"/>
      <c r="CF110" s="879">
        <v>287.60000000000002</v>
      </c>
      <c r="CG110" s="880"/>
      <c r="CH110" s="880"/>
      <c r="CI110" s="880"/>
      <c r="CJ110" s="880"/>
      <c r="CK110" s="939" t="s">
        <v>419</v>
      </c>
      <c r="CL110" s="832"/>
      <c r="CM110" s="873" t="s">
        <v>420</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5">
      <c r="A111" s="787" t="s">
        <v>421</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422</v>
      </c>
      <c r="BA111" s="765"/>
      <c r="BB111" s="765"/>
      <c r="BC111" s="765"/>
      <c r="BD111" s="765"/>
      <c r="BE111" s="765"/>
      <c r="BF111" s="765"/>
      <c r="BG111" s="765"/>
      <c r="BH111" s="765"/>
      <c r="BI111" s="765"/>
      <c r="BJ111" s="765"/>
      <c r="BK111" s="765"/>
      <c r="BL111" s="765"/>
      <c r="BM111" s="765"/>
      <c r="BN111" s="765"/>
      <c r="BO111" s="765"/>
      <c r="BP111" s="766"/>
      <c r="BQ111" s="829">
        <v>647858</v>
      </c>
      <c r="BR111" s="830"/>
      <c r="BS111" s="830"/>
      <c r="BT111" s="830"/>
      <c r="BU111" s="830"/>
      <c r="BV111" s="830">
        <v>536335</v>
      </c>
      <c r="BW111" s="830"/>
      <c r="BX111" s="830"/>
      <c r="BY111" s="830"/>
      <c r="BZ111" s="830"/>
      <c r="CA111" s="830">
        <v>428223</v>
      </c>
      <c r="CB111" s="830"/>
      <c r="CC111" s="830"/>
      <c r="CD111" s="830"/>
      <c r="CE111" s="830"/>
      <c r="CF111" s="888">
        <v>2.8</v>
      </c>
      <c r="CG111" s="889"/>
      <c r="CH111" s="889"/>
      <c r="CI111" s="889"/>
      <c r="CJ111" s="889"/>
      <c r="CK111" s="940"/>
      <c r="CL111" s="834"/>
      <c r="CM111" s="828" t="s">
        <v>423</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5">
      <c r="A112" s="925" t="s">
        <v>424</v>
      </c>
      <c r="B112" s="926"/>
      <c r="C112" s="765" t="s">
        <v>425</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v>3333</v>
      </c>
      <c r="AB112" s="793"/>
      <c r="AC112" s="793"/>
      <c r="AD112" s="793"/>
      <c r="AE112" s="794"/>
      <c r="AF112" s="795">
        <v>3333</v>
      </c>
      <c r="AG112" s="793"/>
      <c r="AH112" s="793"/>
      <c r="AI112" s="793"/>
      <c r="AJ112" s="794"/>
      <c r="AK112" s="795">
        <v>3333</v>
      </c>
      <c r="AL112" s="793"/>
      <c r="AM112" s="793"/>
      <c r="AN112" s="793"/>
      <c r="AO112" s="794"/>
      <c r="AP112" s="837">
        <v>0</v>
      </c>
      <c r="AQ112" s="838"/>
      <c r="AR112" s="838"/>
      <c r="AS112" s="838"/>
      <c r="AT112" s="839"/>
      <c r="AU112" s="945"/>
      <c r="AV112" s="946"/>
      <c r="AW112" s="946"/>
      <c r="AX112" s="946"/>
      <c r="AY112" s="946"/>
      <c r="AZ112" s="828" t="s">
        <v>426</v>
      </c>
      <c r="BA112" s="765"/>
      <c r="BB112" s="765"/>
      <c r="BC112" s="765"/>
      <c r="BD112" s="765"/>
      <c r="BE112" s="765"/>
      <c r="BF112" s="765"/>
      <c r="BG112" s="765"/>
      <c r="BH112" s="765"/>
      <c r="BI112" s="765"/>
      <c r="BJ112" s="765"/>
      <c r="BK112" s="765"/>
      <c r="BL112" s="765"/>
      <c r="BM112" s="765"/>
      <c r="BN112" s="765"/>
      <c r="BO112" s="765"/>
      <c r="BP112" s="766"/>
      <c r="BQ112" s="829">
        <v>12834175</v>
      </c>
      <c r="BR112" s="830"/>
      <c r="BS112" s="830"/>
      <c r="BT112" s="830"/>
      <c r="BU112" s="830"/>
      <c r="BV112" s="830">
        <v>11983601</v>
      </c>
      <c r="BW112" s="830"/>
      <c r="BX112" s="830"/>
      <c r="BY112" s="830"/>
      <c r="BZ112" s="830"/>
      <c r="CA112" s="830">
        <v>11504066</v>
      </c>
      <c r="CB112" s="830"/>
      <c r="CC112" s="830"/>
      <c r="CD112" s="830"/>
      <c r="CE112" s="830"/>
      <c r="CF112" s="888">
        <v>74.099999999999994</v>
      </c>
      <c r="CG112" s="889"/>
      <c r="CH112" s="889"/>
      <c r="CI112" s="889"/>
      <c r="CJ112" s="889"/>
      <c r="CK112" s="940"/>
      <c r="CL112" s="834"/>
      <c r="CM112" s="828" t="s">
        <v>427</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5">
      <c r="A113" s="927"/>
      <c r="B113" s="928"/>
      <c r="C113" s="765" t="s">
        <v>428</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1278881</v>
      </c>
      <c r="AB113" s="932"/>
      <c r="AC113" s="932"/>
      <c r="AD113" s="932"/>
      <c r="AE113" s="933"/>
      <c r="AF113" s="934">
        <v>1142852</v>
      </c>
      <c r="AG113" s="932"/>
      <c r="AH113" s="932"/>
      <c r="AI113" s="932"/>
      <c r="AJ113" s="933"/>
      <c r="AK113" s="934">
        <v>1205384</v>
      </c>
      <c r="AL113" s="932"/>
      <c r="AM113" s="932"/>
      <c r="AN113" s="932"/>
      <c r="AO113" s="933"/>
      <c r="AP113" s="935">
        <v>7.8</v>
      </c>
      <c r="AQ113" s="936"/>
      <c r="AR113" s="936"/>
      <c r="AS113" s="936"/>
      <c r="AT113" s="937"/>
      <c r="AU113" s="945"/>
      <c r="AV113" s="946"/>
      <c r="AW113" s="946"/>
      <c r="AX113" s="946"/>
      <c r="AY113" s="946"/>
      <c r="AZ113" s="828" t="s">
        <v>429</v>
      </c>
      <c r="BA113" s="765"/>
      <c r="BB113" s="765"/>
      <c r="BC113" s="765"/>
      <c r="BD113" s="765"/>
      <c r="BE113" s="765"/>
      <c r="BF113" s="765"/>
      <c r="BG113" s="765"/>
      <c r="BH113" s="765"/>
      <c r="BI113" s="765"/>
      <c r="BJ113" s="765"/>
      <c r="BK113" s="765"/>
      <c r="BL113" s="765"/>
      <c r="BM113" s="765"/>
      <c r="BN113" s="765"/>
      <c r="BO113" s="765"/>
      <c r="BP113" s="766"/>
      <c r="BQ113" s="829">
        <v>2122741</v>
      </c>
      <c r="BR113" s="830"/>
      <c r="BS113" s="830"/>
      <c r="BT113" s="830"/>
      <c r="BU113" s="830"/>
      <c r="BV113" s="830">
        <v>1795487</v>
      </c>
      <c r="BW113" s="830"/>
      <c r="BX113" s="830"/>
      <c r="BY113" s="830"/>
      <c r="BZ113" s="830"/>
      <c r="CA113" s="830">
        <v>1631128</v>
      </c>
      <c r="CB113" s="830"/>
      <c r="CC113" s="830"/>
      <c r="CD113" s="830"/>
      <c r="CE113" s="830"/>
      <c r="CF113" s="888">
        <v>10.5</v>
      </c>
      <c r="CG113" s="889"/>
      <c r="CH113" s="889"/>
      <c r="CI113" s="889"/>
      <c r="CJ113" s="889"/>
      <c r="CK113" s="940"/>
      <c r="CL113" s="834"/>
      <c r="CM113" s="828" t="s">
        <v>430</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5">
      <c r="A114" s="927"/>
      <c r="B114" s="928"/>
      <c r="C114" s="765" t="s">
        <v>431</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380617</v>
      </c>
      <c r="AB114" s="793"/>
      <c r="AC114" s="793"/>
      <c r="AD114" s="793"/>
      <c r="AE114" s="794"/>
      <c r="AF114" s="795">
        <v>317047</v>
      </c>
      <c r="AG114" s="793"/>
      <c r="AH114" s="793"/>
      <c r="AI114" s="793"/>
      <c r="AJ114" s="794"/>
      <c r="AK114" s="795">
        <v>238703</v>
      </c>
      <c r="AL114" s="793"/>
      <c r="AM114" s="793"/>
      <c r="AN114" s="793"/>
      <c r="AO114" s="794"/>
      <c r="AP114" s="837">
        <v>1.5</v>
      </c>
      <c r="AQ114" s="838"/>
      <c r="AR114" s="838"/>
      <c r="AS114" s="838"/>
      <c r="AT114" s="839"/>
      <c r="AU114" s="945"/>
      <c r="AV114" s="946"/>
      <c r="AW114" s="946"/>
      <c r="AX114" s="946"/>
      <c r="AY114" s="946"/>
      <c r="AZ114" s="828" t="s">
        <v>432</v>
      </c>
      <c r="BA114" s="765"/>
      <c r="BB114" s="765"/>
      <c r="BC114" s="765"/>
      <c r="BD114" s="765"/>
      <c r="BE114" s="765"/>
      <c r="BF114" s="765"/>
      <c r="BG114" s="765"/>
      <c r="BH114" s="765"/>
      <c r="BI114" s="765"/>
      <c r="BJ114" s="765"/>
      <c r="BK114" s="765"/>
      <c r="BL114" s="765"/>
      <c r="BM114" s="765"/>
      <c r="BN114" s="765"/>
      <c r="BO114" s="765"/>
      <c r="BP114" s="766"/>
      <c r="BQ114" s="829">
        <v>2973876</v>
      </c>
      <c r="BR114" s="830"/>
      <c r="BS114" s="830"/>
      <c r="BT114" s="830"/>
      <c r="BU114" s="830"/>
      <c r="BV114" s="830">
        <v>3032466</v>
      </c>
      <c r="BW114" s="830"/>
      <c r="BX114" s="830"/>
      <c r="BY114" s="830"/>
      <c r="BZ114" s="830"/>
      <c r="CA114" s="830">
        <v>3096238</v>
      </c>
      <c r="CB114" s="830"/>
      <c r="CC114" s="830"/>
      <c r="CD114" s="830"/>
      <c r="CE114" s="830"/>
      <c r="CF114" s="888">
        <v>20</v>
      </c>
      <c r="CG114" s="889"/>
      <c r="CH114" s="889"/>
      <c r="CI114" s="889"/>
      <c r="CJ114" s="889"/>
      <c r="CK114" s="940"/>
      <c r="CL114" s="834"/>
      <c r="CM114" s="828" t="s">
        <v>433</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5">
      <c r="A115" s="927"/>
      <c r="B115" s="928"/>
      <c r="C115" s="765" t="s">
        <v>434</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73556</v>
      </c>
      <c r="AB115" s="932"/>
      <c r="AC115" s="932"/>
      <c r="AD115" s="932"/>
      <c r="AE115" s="933"/>
      <c r="AF115" s="934">
        <v>67033</v>
      </c>
      <c r="AG115" s="932"/>
      <c r="AH115" s="932"/>
      <c r="AI115" s="932"/>
      <c r="AJ115" s="933"/>
      <c r="AK115" s="934">
        <v>66523</v>
      </c>
      <c r="AL115" s="932"/>
      <c r="AM115" s="932"/>
      <c r="AN115" s="932"/>
      <c r="AO115" s="933"/>
      <c r="AP115" s="935">
        <v>0.4</v>
      </c>
      <c r="AQ115" s="936"/>
      <c r="AR115" s="936"/>
      <c r="AS115" s="936"/>
      <c r="AT115" s="937"/>
      <c r="AU115" s="945"/>
      <c r="AV115" s="946"/>
      <c r="AW115" s="946"/>
      <c r="AX115" s="946"/>
      <c r="AY115" s="946"/>
      <c r="AZ115" s="828" t="s">
        <v>435</v>
      </c>
      <c r="BA115" s="765"/>
      <c r="BB115" s="765"/>
      <c r="BC115" s="765"/>
      <c r="BD115" s="765"/>
      <c r="BE115" s="765"/>
      <c r="BF115" s="765"/>
      <c r="BG115" s="765"/>
      <c r="BH115" s="765"/>
      <c r="BI115" s="765"/>
      <c r="BJ115" s="765"/>
      <c r="BK115" s="765"/>
      <c r="BL115" s="765"/>
      <c r="BM115" s="765"/>
      <c r="BN115" s="765"/>
      <c r="BO115" s="765"/>
      <c r="BP115" s="766"/>
      <c r="BQ115" s="829">
        <v>31900</v>
      </c>
      <c r="BR115" s="830"/>
      <c r="BS115" s="830"/>
      <c r="BT115" s="830"/>
      <c r="BU115" s="830"/>
      <c r="BV115" s="830">
        <v>29700</v>
      </c>
      <c r="BW115" s="830"/>
      <c r="BX115" s="830"/>
      <c r="BY115" s="830"/>
      <c r="BZ115" s="830"/>
      <c r="CA115" s="830">
        <v>27500</v>
      </c>
      <c r="CB115" s="830"/>
      <c r="CC115" s="830"/>
      <c r="CD115" s="830"/>
      <c r="CE115" s="830"/>
      <c r="CF115" s="888">
        <v>0.2</v>
      </c>
      <c r="CG115" s="889"/>
      <c r="CH115" s="889"/>
      <c r="CI115" s="889"/>
      <c r="CJ115" s="889"/>
      <c r="CK115" s="940"/>
      <c r="CL115" s="834"/>
      <c r="CM115" s="828" t="s">
        <v>436</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5">
      <c r="A116" s="929"/>
      <c r="B116" s="930"/>
      <c r="C116" s="852" t="s">
        <v>437</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v>7</v>
      </c>
      <c r="AB116" s="793"/>
      <c r="AC116" s="793"/>
      <c r="AD116" s="793"/>
      <c r="AE116" s="794"/>
      <c r="AF116" s="795">
        <v>14</v>
      </c>
      <c r="AG116" s="793"/>
      <c r="AH116" s="793"/>
      <c r="AI116" s="793"/>
      <c r="AJ116" s="794"/>
      <c r="AK116" s="795">
        <v>210</v>
      </c>
      <c r="AL116" s="793"/>
      <c r="AM116" s="793"/>
      <c r="AN116" s="793"/>
      <c r="AO116" s="794"/>
      <c r="AP116" s="837">
        <v>0</v>
      </c>
      <c r="AQ116" s="838"/>
      <c r="AR116" s="838"/>
      <c r="AS116" s="838"/>
      <c r="AT116" s="839"/>
      <c r="AU116" s="945"/>
      <c r="AV116" s="946"/>
      <c r="AW116" s="946"/>
      <c r="AX116" s="946"/>
      <c r="AY116" s="946"/>
      <c r="AZ116" s="922" t="s">
        <v>438</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439</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v>99292</v>
      </c>
      <c r="DH116" s="793"/>
      <c r="DI116" s="793"/>
      <c r="DJ116" s="793"/>
      <c r="DK116" s="794"/>
      <c r="DL116" s="795">
        <v>69054</v>
      </c>
      <c r="DM116" s="793"/>
      <c r="DN116" s="793"/>
      <c r="DO116" s="793"/>
      <c r="DP116" s="794"/>
      <c r="DQ116" s="795">
        <v>39195</v>
      </c>
      <c r="DR116" s="793"/>
      <c r="DS116" s="793"/>
      <c r="DT116" s="793"/>
      <c r="DU116" s="794"/>
      <c r="DV116" s="837">
        <v>0.3</v>
      </c>
      <c r="DW116" s="838"/>
      <c r="DX116" s="838"/>
      <c r="DY116" s="838"/>
      <c r="DZ116" s="839"/>
    </row>
    <row r="117" spans="1:130" s="224" customFormat="1" ht="26.25" customHeight="1" x14ac:dyDescent="0.25">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440</v>
      </c>
      <c r="Z117" s="910"/>
      <c r="AA117" s="915">
        <v>6801848</v>
      </c>
      <c r="AB117" s="916"/>
      <c r="AC117" s="916"/>
      <c r="AD117" s="916"/>
      <c r="AE117" s="917"/>
      <c r="AF117" s="918">
        <v>6806813</v>
      </c>
      <c r="AG117" s="916"/>
      <c r="AH117" s="916"/>
      <c r="AI117" s="916"/>
      <c r="AJ117" s="917"/>
      <c r="AK117" s="918">
        <v>6784367</v>
      </c>
      <c r="AL117" s="916"/>
      <c r="AM117" s="916"/>
      <c r="AN117" s="916"/>
      <c r="AO117" s="917"/>
      <c r="AP117" s="919"/>
      <c r="AQ117" s="920"/>
      <c r="AR117" s="920"/>
      <c r="AS117" s="920"/>
      <c r="AT117" s="921"/>
      <c r="AU117" s="945"/>
      <c r="AV117" s="946"/>
      <c r="AW117" s="946"/>
      <c r="AX117" s="946"/>
      <c r="AY117" s="946"/>
      <c r="AZ117" s="876" t="s">
        <v>441</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442</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5">
      <c r="A118" s="908" t="s">
        <v>416</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413</v>
      </c>
      <c r="AB118" s="909"/>
      <c r="AC118" s="909"/>
      <c r="AD118" s="909"/>
      <c r="AE118" s="910"/>
      <c r="AF118" s="911" t="s">
        <v>414</v>
      </c>
      <c r="AG118" s="909"/>
      <c r="AH118" s="909"/>
      <c r="AI118" s="909"/>
      <c r="AJ118" s="910"/>
      <c r="AK118" s="911" t="s">
        <v>294</v>
      </c>
      <c r="AL118" s="909"/>
      <c r="AM118" s="909"/>
      <c r="AN118" s="909"/>
      <c r="AO118" s="910"/>
      <c r="AP118" s="912" t="s">
        <v>415</v>
      </c>
      <c r="AQ118" s="913"/>
      <c r="AR118" s="913"/>
      <c r="AS118" s="913"/>
      <c r="AT118" s="914"/>
      <c r="AU118" s="945"/>
      <c r="AV118" s="946"/>
      <c r="AW118" s="946"/>
      <c r="AX118" s="946"/>
      <c r="AY118" s="946"/>
      <c r="AZ118" s="851" t="s">
        <v>443</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444</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5">
      <c r="A119" s="831" t="s">
        <v>419</v>
      </c>
      <c r="B119" s="832"/>
      <c r="C119" s="873" t="s">
        <v>420</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445</v>
      </c>
      <c r="BP119" s="891"/>
      <c r="BQ119" s="892">
        <v>67153473</v>
      </c>
      <c r="BR119" s="858"/>
      <c r="BS119" s="858"/>
      <c r="BT119" s="858"/>
      <c r="BU119" s="858"/>
      <c r="BV119" s="858">
        <v>64427821</v>
      </c>
      <c r="BW119" s="858"/>
      <c r="BX119" s="858"/>
      <c r="BY119" s="858"/>
      <c r="BZ119" s="858"/>
      <c r="CA119" s="858">
        <v>61314696</v>
      </c>
      <c r="CB119" s="858"/>
      <c r="CC119" s="858"/>
      <c r="CD119" s="858"/>
      <c r="CE119" s="858"/>
      <c r="CF119" s="761"/>
      <c r="CG119" s="762"/>
      <c r="CH119" s="762"/>
      <c r="CI119" s="762"/>
      <c r="CJ119" s="847"/>
      <c r="CK119" s="941"/>
      <c r="CL119" s="836"/>
      <c r="CM119" s="851" t="s">
        <v>446</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548566</v>
      </c>
      <c r="DH119" s="777"/>
      <c r="DI119" s="777"/>
      <c r="DJ119" s="777"/>
      <c r="DK119" s="778"/>
      <c r="DL119" s="779">
        <v>467281</v>
      </c>
      <c r="DM119" s="777"/>
      <c r="DN119" s="777"/>
      <c r="DO119" s="777"/>
      <c r="DP119" s="778"/>
      <c r="DQ119" s="779">
        <v>389028</v>
      </c>
      <c r="DR119" s="777"/>
      <c r="DS119" s="777"/>
      <c r="DT119" s="777"/>
      <c r="DU119" s="778"/>
      <c r="DV119" s="861">
        <v>2.5</v>
      </c>
      <c r="DW119" s="862"/>
      <c r="DX119" s="862"/>
      <c r="DY119" s="862"/>
      <c r="DZ119" s="863"/>
    </row>
    <row r="120" spans="1:130" s="224" customFormat="1" ht="26.25" customHeight="1" x14ac:dyDescent="0.25">
      <c r="A120" s="833"/>
      <c r="B120" s="834"/>
      <c r="C120" s="828" t="s">
        <v>423</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447</v>
      </c>
      <c r="AV120" s="894"/>
      <c r="AW120" s="894"/>
      <c r="AX120" s="894"/>
      <c r="AY120" s="895"/>
      <c r="AZ120" s="873" t="s">
        <v>448</v>
      </c>
      <c r="BA120" s="821"/>
      <c r="BB120" s="821"/>
      <c r="BC120" s="821"/>
      <c r="BD120" s="821"/>
      <c r="BE120" s="821"/>
      <c r="BF120" s="821"/>
      <c r="BG120" s="821"/>
      <c r="BH120" s="821"/>
      <c r="BI120" s="821"/>
      <c r="BJ120" s="821"/>
      <c r="BK120" s="821"/>
      <c r="BL120" s="821"/>
      <c r="BM120" s="821"/>
      <c r="BN120" s="821"/>
      <c r="BO120" s="821"/>
      <c r="BP120" s="822"/>
      <c r="BQ120" s="874">
        <v>5954625</v>
      </c>
      <c r="BR120" s="855"/>
      <c r="BS120" s="855"/>
      <c r="BT120" s="855"/>
      <c r="BU120" s="855"/>
      <c r="BV120" s="855">
        <v>6222952</v>
      </c>
      <c r="BW120" s="855"/>
      <c r="BX120" s="855"/>
      <c r="BY120" s="855"/>
      <c r="BZ120" s="855"/>
      <c r="CA120" s="855">
        <v>6807487</v>
      </c>
      <c r="CB120" s="855"/>
      <c r="CC120" s="855"/>
      <c r="CD120" s="855"/>
      <c r="CE120" s="855"/>
      <c r="CF120" s="879">
        <v>43.9</v>
      </c>
      <c r="CG120" s="880"/>
      <c r="CH120" s="880"/>
      <c r="CI120" s="880"/>
      <c r="CJ120" s="880"/>
      <c r="CK120" s="881" t="s">
        <v>449</v>
      </c>
      <c r="CL120" s="865"/>
      <c r="CM120" s="865"/>
      <c r="CN120" s="865"/>
      <c r="CO120" s="866"/>
      <c r="CP120" s="885" t="s">
        <v>396</v>
      </c>
      <c r="CQ120" s="886"/>
      <c r="CR120" s="886"/>
      <c r="CS120" s="886"/>
      <c r="CT120" s="886"/>
      <c r="CU120" s="886"/>
      <c r="CV120" s="886"/>
      <c r="CW120" s="886"/>
      <c r="CX120" s="886"/>
      <c r="CY120" s="886"/>
      <c r="CZ120" s="886"/>
      <c r="DA120" s="886"/>
      <c r="DB120" s="886"/>
      <c r="DC120" s="886"/>
      <c r="DD120" s="886"/>
      <c r="DE120" s="886"/>
      <c r="DF120" s="887"/>
      <c r="DG120" s="874">
        <v>9538780</v>
      </c>
      <c r="DH120" s="855"/>
      <c r="DI120" s="855"/>
      <c r="DJ120" s="855"/>
      <c r="DK120" s="855"/>
      <c r="DL120" s="855">
        <v>8905808</v>
      </c>
      <c r="DM120" s="855"/>
      <c r="DN120" s="855"/>
      <c r="DO120" s="855"/>
      <c r="DP120" s="855"/>
      <c r="DQ120" s="855">
        <v>8333615</v>
      </c>
      <c r="DR120" s="855"/>
      <c r="DS120" s="855"/>
      <c r="DT120" s="855"/>
      <c r="DU120" s="855"/>
      <c r="DV120" s="856">
        <v>53.7</v>
      </c>
      <c r="DW120" s="856"/>
      <c r="DX120" s="856"/>
      <c r="DY120" s="856"/>
      <c r="DZ120" s="857"/>
    </row>
    <row r="121" spans="1:130" s="224" customFormat="1" ht="26.25" customHeight="1" x14ac:dyDescent="0.25">
      <c r="A121" s="833"/>
      <c r="B121" s="834"/>
      <c r="C121" s="876" t="s">
        <v>450</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451</v>
      </c>
      <c r="BA121" s="765"/>
      <c r="BB121" s="765"/>
      <c r="BC121" s="765"/>
      <c r="BD121" s="765"/>
      <c r="BE121" s="765"/>
      <c r="BF121" s="765"/>
      <c r="BG121" s="765"/>
      <c r="BH121" s="765"/>
      <c r="BI121" s="765"/>
      <c r="BJ121" s="765"/>
      <c r="BK121" s="765"/>
      <c r="BL121" s="765"/>
      <c r="BM121" s="765"/>
      <c r="BN121" s="765"/>
      <c r="BO121" s="765"/>
      <c r="BP121" s="766"/>
      <c r="BQ121" s="829">
        <v>1232939</v>
      </c>
      <c r="BR121" s="830"/>
      <c r="BS121" s="830"/>
      <c r="BT121" s="830"/>
      <c r="BU121" s="830"/>
      <c r="BV121" s="830">
        <v>1180119</v>
      </c>
      <c r="BW121" s="830"/>
      <c r="BX121" s="830"/>
      <c r="BY121" s="830"/>
      <c r="BZ121" s="830"/>
      <c r="CA121" s="830">
        <v>1098512</v>
      </c>
      <c r="CB121" s="830"/>
      <c r="CC121" s="830"/>
      <c r="CD121" s="830"/>
      <c r="CE121" s="830"/>
      <c r="CF121" s="888">
        <v>7.1</v>
      </c>
      <c r="CG121" s="889"/>
      <c r="CH121" s="889"/>
      <c r="CI121" s="889"/>
      <c r="CJ121" s="889"/>
      <c r="CK121" s="882"/>
      <c r="CL121" s="868"/>
      <c r="CM121" s="868"/>
      <c r="CN121" s="868"/>
      <c r="CO121" s="869"/>
      <c r="CP121" s="848" t="s">
        <v>395</v>
      </c>
      <c r="CQ121" s="849"/>
      <c r="CR121" s="849"/>
      <c r="CS121" s="849"/>
      <c r="CT121" s="849"/>
      <c r="CU121" s="849"/>
      <c r="CV121" s="849"/>
      <c r="CW121" s="849"/>
      <c r="CX121" s="849"/>
      <c r="CY121" s="849"/>
      <c r="CZ121" s="849"/>
      <c r="DA121" s="849"/>
      <c r="DB121" s="849"/>
      <c r="DC121" s="849"/>
      <c r="DD121" s="849"/>
      <c r="DE121" s="849"/>
      <c r="DF121" s="850"/>
      <c r="DG121" s="829">
        <v>3217072</v>
      </c>
      <c r="DH121" s="830"/>
      <c r="DI121" s="830"/>
      <c r="DJ121" s="830"/>
      <c r="DK121" s="830"/>
      <c r="DL121" s="830">
        <v>2988965</v>
      </c>
      <c r="DM121" s="830"/>
      <c r="DN121" s="830"/>
      <c r="DO121" s="830"/>
      <c r="DP121" s="830"/>
      <c r="DQ121" s="830">
        <v>3048296</v>
      </c>
      <c r="DR121" s="830"/>
      <c r="DS121" s="830"/>
      <c r="DT121" s="830"/>
      <c r="DU121" s="830"/>
      <c r="DV121" s="807">
        <v>19.600000000000001</v>
      </c>
      <c r="DW121" s="807"/>
      <c r="DX121" s="807"/>
      <c r="DY121" s="807"/>
      <c r="DZ121" s="808"/>
    </row>
    <row r="122" spans="1:130" s="224" customFormat="1" ht="26.25" customHeight="1" x14ac:dyDescent="0.25">
      <c r="A122" s="833"/>
      <c r="B122" s="834"/>
      <c r="C122" s="828" t="s">
        <v>433</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452</v>
      </c>
      <c r="BA122" s="852"/>
      <c r="BB122" s="852"/>
      <c r="BC122" s="852"/>
      <c r="BD122" s="852"/>
      <c r="BE122" s="852"/>
      <c r="BF122" s="852"/>
      <c r="BG122" s="852"/>
      <c r="BH122" s="852"/>
      <c r="BI122" s="852"/>
      <c r="BJ122" s="852"/>
      <c r="BK122" s="852"/>
      <c r="BL122" s="852"/>
      <c r="BM122" s="852"/>
      <c r="BN122" s="852"/>
      <c r="BO122" s="852"/>
      <c r="BP122" s="853"/>
      <c r="BQ122" s="892">
        <v>43293166</v>
      </c>
      <c r="BR122" s="858"/>
      <c r="BS122" s="858"/>
      <c r="BT122" s="858"/>
      <c r="BU122" s="858"/>
      <c r="BV122" s="858">
        <v>41366451</v>
      </c>
      <c r="BW122" s="858"/>
      <c r="BX122" s="858"/>
      <c r="BY122" s="858"/>
      <c r="BZ122" s="858"/>
      <c r="CA122" s="858">
        <v>39013477</v>
      </c>
      <c r="CB122" s="858"/>
      <c r="CC122" s="858"/>
      <c r="CD122" s="858"/>
      <c r="CE122" s="858"/>
      <c r="CF122" s="859">
        <v>251.4</v>
      </c>
      <c r="CG122" s="860"/>
      <c r="CH122" s="860"/>
      <c r="CI122" s="860"/>
      <c r="CJ122" s="860"/>
      <c r="CK122" s="882"/>
      <c r="CL122" s="868"/>
      <c r="CM122" s="868"/>
      <c r="CN122" s="868"/>
      <c r="CO122" s="869"/>
      <c r="CP122" s="848" t="s">
        <v>393</v>
      </c>
      <c r="CQ122" s="849"/>
      <c r="CR122" s="849"/>
      <c r="CS122" s="849"/>
      <c r="CT122" s="849"/>
      <c r="CU122" s="849"/>
      <c r="CV122" s="849"/>
      <c r="CW122" s="849"/>
      <c r="CX122" s="849"/>
      <c r="CY122" s="849"/>
      <c r="CZ122" s="849"/>
      <c r="DA122" s="849"/>
      <c r="DB122" s="849"/>
      <c r="DC122" s="849"/>
      <c r="DD122" s="849"/>
      <c r="DE122" s="849"/>
      <c r="DF122" s="850"/>
      <c r="DG122" s="829">
        <v>78323</v>
      </c>
      <c r="DH122" s="830"/>
      <c r="DI122" s="830"/>
      <c r="DJ122" s="830"/>
      <c r="DK122" s="830"/>
      <c r="DL122" s="830">
        <v>88828</v>
      </c>
      <c r="DM122" s="830"/>
      <c r="DN122" s="830"/>
      <c r="DO122" s="830"/>
      <c r="DP122" s="830"/>
      <c r="DQ122" s="830">
        <v>122155</v>
      </c>
      <c r="DR122" s="830"/>
      <c r="DS122" s="830"/>
      <c r="DT122" s="830"/>
      <c r="DU122" s="830"/>
      <c r="DV122" s="807">
        <v>0.8</v>
      </c>
      <c r="DW122" s="807"/>
      <c r="DX122" s="807"/>
      <c r="DY122" s="807"/>
      <c r="DZ122" s="808"/>
    </row>
    <row r="123" spans="1:130" s="224" customFormat="1" ht="26.25" customHeight="1" x14ac:dyDescent="0.25">
      <c r="A123" s="833"/>
      <c r="B123" s="834"/>
      <c r="C123" s="828" t="s">
        <v>439</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v>30621</v>
      </c>
      <c r="AB123" s="793"/>
      <c r="AC123" s="793"/>
      <c r="AD123" s="793"/>
      <c r="AE123" s="794"/>
      <c r="AF123" s="795">
        <v>30240</v>
      </c>
      <c r="AG123" s="793"/>
      <c r="AH123" s="793"/>
      <c r="AI123" s="793"/>
      <c r="AJ123" s="794"/>
      <c r="AK123" s="795">
        <v>29858</v>
      </c>
      <c r="AL123" s="793"/>
      <c r="AM123" s="793"/>
      <c r="AN123" s="793"/>
      <c r="AO123" s="794"/>
      <c r="AP123" s="837">
        <v>0.2</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453</v>
      </c>
      <c r="BP123" s="891"/>
      <c r="BQ123" s="845">
        <v>50480730</v>
      </c>
      <c r="BR123" s="846"/>
      <c r="BS123" s="846"/>
      <c r="BT123" s="846"/>
      <c r="BU123" s="846"/>
      <c r="BV123" s="846">
        <v>48769522</v>
      </c>
      <c r="BW123" s="846"/>
      <c r="BX123" s="846"/>
      <c r="BY123" s="846"/>
      <c r="BZ123" s="846"/>
      <c r="CA123" s="846">
        <v>46919476</v>
      </c>
      <c r="CB123" s="846"/>
      <c r="CC123" s="846"/>
      <c r="CD123" s="846"/>
      <c r="CE123" s="846"/>
      <c r="CF123" s="761"/>
      <c r="CG123" s="762"/>
      <c r="CH123" s="762"/>
      <c r="CI123" s="762"/>
      <c r="CJ123" s="847"/>
      <c r="CK123" s="882"/>
      <c r="CL123" s="868"/>
      <c r="CM123" s="868"/>
      <c r="CN123" s="868"/>
      <c r="CO123" s="869"/>
      <c r="CP123" s="848" t="s">
        <v>390</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3">
      <c r="A124" s="833"/>
      <c r="B124" s="834"/>
      <c r="C124" s="828" t="s">
        <v>442</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454</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104.6</v>
      </c>
      <c r="BR124" s="844"/>
      <c r="BS124" s="844"/>
      <c r="BT124" s="844"/>
      <c r="BU124" s="844"/>
      <c r="BV124" s="844">
        <v>101.9</v>
      </c>
      <c r="BW124" s="844"/>
      <c r="BX124" s="844"/>
      <c r="BY124" s="844"/>
      <c r="BZ124" s="844"/>
      <c r="CA124" s="844">
        <v>92.7</v>
      </c>
      <c r="CB124" s="844"/>
      <c r="CC124" s="844"/>
      <c r="CD124" s="844"/>
      <c r="CE124" s="844"/>
      <c r="CF124" s="739"/>
      <c r="CG124" s="740"/>
      <c r="CH124" s="740"/>
      <c r="CI124" s="740"/>
      <c r="CJ124" s="875"/>
      <c r="CK124" s="883"/>
      <c r="CL124" s="883"/>
      <c r="CM124" s="883"/>
      <c r="CN124" s="883"/>
      <c r="CO124" s="884"/>
      <c r="CP124" s="848" t="s">
        <v>455</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5">
      <c r="A125" s="833"/>
      <c r="B125" s="834"/>
      <c r="C125" s="828" t="s">
        <v>444</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456</v>
      </c>
      <c r="CL125" s="865"/>
      <c r="CM125" s="865"/>
      <c r="CN125" s="865"/>
      <c r="CO125" s="866"/>
      <c r="CP125" s="873" t="s">
        <v>457</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3">
      <c r="A126" s="833"/>
      <c r="B126" s="834"/>
      <c r="C126" s="828" t="s">
        <v>446</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42935</v>
      </c>
      <c r="AB126" s="793"/>
      <c r="AC126" s="793"/>
      <c r="AD126" s="793"/>
      <c r="AE126" s="794"/>
      <c r="AF126" s="795">
        <v>36793</v>
      </c>
      <c r="AG126" s="793"/>
      <c r="AH126" s="793"/>
      <c r="AI126" s="793"/>
      <c r="AJ126" s="794"/>
      <c r="AK126" s="795">
        <v>36665</v>
      </c>
      <c r="AL126" s="793"/>
      <c r="AM126" s="793"/>
      <c r="AN126" s="793"/>
      <c r="AO126" s="794"/>
      <c r="AP126" s="837">
        <v>0.2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458</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5">
      <c r="A127" s="835"/>
      <c r="B127" s="836"/>
      <c r="C127" s="851" t="s">
        <v>459</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460</v>
      </c>
      <c r="AY127" s="825"/>
      <c r="AZ127" s="825"/>
      <c r="BA127" s="825"/>
      <c r="BB127" s="825"/>
      <c r="BC127" s="825"/>
      <c r="BD127" s="825"/>
      <c r="BE127" s="826"/>
      <c r="BF127" s="824" t="s">
        <v>461</v>
      </c>
      <c r="BG127" s="825"/>
      <c r="BH127" s="825"/>
      <c r="BI127" s="825"/>
      <c r="BJ127" s="825"/>
      <c r="BK127" s="825"/>
      <c r="BL127" s="826"/>
      <c r="BM127" s="824" t="s">
        <v>462</v>
      </c>
      <c r="BN127" s="825"/>
      <c r="BO127" s="825"/>
      <c r="BP127" s="825"/>
      <c r="BQ127" s="825"/>
      <c r="BR127" s="825"/>
      <c r="BS127" s="826"/>
      <c r="BT127" s="824" t="s">
        <v>463</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464</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3">
      <c r="A128" s="809" t="s">
        <v>465</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466</v>
      </c>
      <c r="X128" s="811"/>
      <c r="Y128" s="811"/>
      <c r="Z128" s="812"/>
      <c r="AA128" s="813">
        <v>166526</v>
      </c>
      <c r="AB128" s="814"/>
      <c r="AC128" s="814"/>
      <c r="AD128" s="814"/>
      <c r="AE128" s="815"/>
      <c r="AF128" s="816">
        <v>166484</v>
      </c>
      <c r="AG128" s="814"/>
      <c r="AH128" s="814"/>
      <c r="AI128" s="814"/>
      <c r="AJ128" s="815"/>
      <c r="AK128" s="816">
        <v>168262</v>
      </c>
      <c r="AL128" s="814"/>
      <c r="AM128" s="814"/>
      <c r="AN128" s="814"/>
      <c r="AO128" s="815"/>
      <c r="AP128" s="817"/>
      <c r="AQ128" s="818"/>
      <c r="AR128" s="818"/>
      <c r="AS128" s="818"/>
      <c r="AT128" s="819"/>
      <c r="AU128" s="226"/>
      <c r="AV128" s="226"/>
      <c r="AW128" s="226"/>
      <c r="AX128" s="820" t="s">
        <v>467</v>
      </c>
      <c r="AY128" s="821"/>
      <c r="AZ128" s="821"/>
      <c r="BA128" s="821"/>
      <c r="BB128" s="821"/>
      <c r="BC128" s="821"/>
      <c r="BD128" s="821"/>
      <c r="BE128" s="822"/>
      <c r="BF128" s="799" t="s">
        <v>122</v>
      </c>
      <c r="BG128" s="800"/>
      <c r="BH128" s="800"/>
      <c r="BI128" s="800"/>
      <c r="BJ128" s="800"/>
      <c r="BK128" s="800"/>
      <c r="BL128" s="823"/>
      <c r="BM128" s="799">
        <v>12.5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468</v>
      </c>
      <c r="CQ128" s="743"/>
      <c r="CR128" s="743"/>
      <c r="CS128" s="743"/>
      <c r="CT128" s="743"/>
      <c r="CU128" s="743"/>
      <c r="CV128" s="743"/>
      <c r="CW128" s="743"/>
      <c r="CX128" s="743"/>
      <c r="CY128" s="743"/>
      <c r="CZ128" s="743"/>
      <c r="DA128" s="743"/>
      <c r="DB128" s="743"/>
      <c r="DC128" s="743"/>
      <c r="DD128" s="743"/>
      <c r="DE128" s="743"/>
      <c r="DF128" s="744"/>
      <c r="DG128" s="803">
        <v>31900</v>
      </c>
      <c r="DH128" s="804"/>
      <c r="DI128" s="804"/>
      <c r="DJ128" s="804"/>
      <c r="DK128" s="804"/>
      <c r="DL128" s="804">
        <v>29700</v>
      </c>
      <c r="DM128" s="804"/>
      <c r="DN128" s="804"/>
      <c r="DO128" s="804"/>
      <c r="DP128" s="804"/>
      <c r="DQ128" s="804">
        <v>27500</v>
      </c>
      <c r="DR128" s="804"/>
      <c r="DS128" s="804"/>
      <c r="DT128" s="804"/>
      <c r="DU128" s="804"/>
      <c r="DV128" s="805">
        <v>0.2</v>
      </c>
      <c r="DW128" s="805"/>
      <c r="DX128" s="805"/>
      <c r="DY128" s="805"/>
      <c r="DZ128" s="806"/>
    </row>
    <row r="129" spans="1:131" s="224" customFormat="1" ht="26.25" customHeight="1" x14ac:dyDescent="0.2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469</v>
      </c>
      <c r="X129" s="790"/>
      <c r="Y129" s="790"/>
      <c r="Z129" s="791"/>
      <c r="AA129" s="792">
        <v>20494051</v>
      </c>
      <c r="AB129" s="793"/>
      <c r="AC129" s="793"/>
      <c r="AD129" s="793"/>
      <c r="AE129" s="794"/>
      <c r="AF129" s="795">
        <v>19852331</v>
      </c>
      <c r="AG129" s="793"/>
      <c r="AH129" s="793"/>
      <c r="AI129" s="793"/>
      <c r="AJ129" s="794"/>
      <c r="AK129" s="795">
        <v>19916321</v>
      </c>
      <c r="AL129" s="793"/>
      <c r="AM129" s="793"/>
      <c r="AN129" s="793"/>
      <c r="AO129" s="794"/>
      <c r="AP129" s="796"/>
      <c r="AQ129" s="797"/>
      <c r="AR129" s="797"/>
      <c r="AS129" s="797"/>
      <c r="AT129" s="798"/>
      <c r="AU129" s="227"/>
      <c r="AV129" s="227"/>
      <c r="AW129" s="227"/>
      <c r="AX129" s="764" t="s">
        <v>470</v>
      </c>
      <c r="AY129" s="765"/>
      <c r="AZ129" s="765"/>
      <c r="BA129" s="765"/>
      <c r="BB129" s="765"/>
      <c r="BC129" s="765"/>
      <c r="BD129" s="765"/>
      <c r="BE129" s="766"/>
      <c r="BF129" s="783" t="s">
        <v>122</v>
      </c>
      <c r="BG129" s="784"/>
      <c r="BH129" s="784"/>
      <c r="BI129" s="784"/>
      <c r="BJ129" s="784"/>
      <c r="BK129" s="784"/>
      <c r="BL129" s="785"/>
      <c r="BM129" s="783">
        <v>17.5</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5">
      <c r="A130" s="787" t="s">
        <v>471</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472</v>
      </c>
      <c r="X130" s="790"/>
      <c r="Y130" s="790"/>
      <c r="Z130" s="791"/>
      <c r="AA130" s="792">
        <v>4555844</v>
      </c>
      <c r="AB130" s="793"/>
      <c r="AC130" s="793"/>
      <c r="AD130" s="793"/>
      <c r="AE130" s="794"/>
      <c r="AF130" s="795">
        <v>4489477</v>
      </c>
      <c r="AG130" s="793"/>
      <c r="AH130" s="793"/>
      <c r="AI130" s="793"/>
      <c r="AJ130" s="794"/>
      <c r="AK130" s="795">
        <v>4399509</v>
      </c>
      <c r="AL130" s="793"/>
      <c r="AM130" s="793"/>
      <c r="AN130" s="793"/>
      <c r="AO130" s="794"/>
      <c r="AP130" s="796"/>
      <c r="AQ130" s="797"/>
      <c r="AR130" s="797"/>
      <c r="AS130" s="797"/>
      <c r="AT130" s="798"/>
      <c r="AU130" s="227"/>
      <c r="AV130" s="227"/>
      <c r="AW130" s="227"/>
      <c r="AX130" s="764" t="s">
        <v>473</v>
      </c>
      <c r="AY130" s="765"/>
      <c r="AZ130" s="765"/>
      <c r="BA130" s="765"/>
      <c r="BB130" s="765"/>
      <c r="BC130" s="765"/>
      <c r="BD130" s="765"/>
      <c r="BE130" s="766"/>
      <c r="BF130" s="767">
        <v>13.7</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3">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474</v>
      </c>
      <c r="X131" s="774"/>
      <c r="Y131" s="774"/>
      <c r="Z131" s="775"/>
      <c r="AA131" s="776">
        <v>15938207</v>
      </c>
      <c r="AB131" s="777"/>
      <c r="AC131" s="777"/>
      <c r="AD131" s="777"/>
      <c r="AE131" s="778"/>
      <c r="AF131" s="779">
        <v>15362854</v>
      </c>
      <c r="AG131" s="777"/>
      <c r="AH131" s="777"/>
      <c r="AI131" s="777"/>
      <c r="AJ131" s="778"/>
      <c r="AK131" s="779">
        <v>15516812</v>
      </c>
      <c r="AL131" s="777"/>
      <c r="AM131" s="777"/>
      <c r="AN131" s="777"/>
      <c r="AO131" s="778"/>
      <c r="AP131" s="780"/>
      <c r="AQ131" s="781"/>
      <c r="AR131" s="781"/>
      <c r="AS131" s="781"/>
      <c r="AT131" s="782"/>
      <c r="AU131" s="227"/>
      <c r="AV131" s="227"/>
      <c r="AW131" s="227"/>
      <c r="AX131" s="742" t="s">
        <v>475</v>
      </c>
      <c r="AY131" s="743"/>
      <c r="AZ131" s="743"/>
      <c r="BA131" s="743"/>
      <c r="BB131" s="743"/>
      <c r="BC131" s="743"/>
      <c r="BD131" s="743"/>
      <c r="BE131" s="744"/>
      <c r="BF131" s="745">
        <v>92.7</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5">
      <c r="A132" s="751" t="s">
        <v>476</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477</v>
      </c>
      <c r="W132" s="755"/>
      <c r="X132" s="755"/>
      <c r="Y132" s="755"/>
      <c r="Z132" s="756"/>
      <c r="AA132" s="757">
        <v>13.04712632</v>
      </c>
      <c r="AB132" s="758"/>
      <c r="AC132" s="758"/>
      <c r="AD132" s="758"/>
      <c r="AE132" s="759"/>
      <c r="AF132" s="760">
        <v>14.00034134</v>
      </c>
      <c r="AG132" s="758"/>
      <c r="AH132" s="758"/>
      <c r="AI132" s="758"/>
      <c r="AJ132" s="759"/>
      <c r="AK132" s="760">
        <v>14.28512506</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3">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478</v>
      </c>
      <c r="W133" s="734"/>
      <c r="X133" s="734"/>
      <c r="Y133" s="734"/>
      <c r="Z133" s="735"/>
      <c r="AA133" s="736">
        <v>12.2</v>
      </c>
      <c r="AB133" s="737"/>
      <c r="AC133" s="737"/>
      <c r="AD133" s="737"/>
      <c r="AE133" s="738"/>
      <c r="AF133" s="736">
        <v>12.6</v>
      </c>
      <c r="AG133" s="737"/>
      <c r="AH133" s="737"/>
      <c r="AI133" s="737"/>
      <c r="AJ133" s="738"/>
      <c r="AK133" s="736">
        <v>13.7</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2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lwZ3YWALOkDdAxSj2xOBCmDPh4SiGW0dOzlOkZsraNZGU4fJXrOpHsgBJwIqJPgl0xYgrHsqUPq7Ep2Q9AhBFg==" saltValue="R+h5+B7VHgt+bZNHU+mZi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54" customWidth="1"/>
    <col min="121" max="121" width="0" style="253" hidden="1" customWidth="1"/>
    <col min="122" max="16384" width="9" style="253" hidden="1"/>
  </cols>
  <sheetData>
    <row r="1" spans="1:120" ht="12.75"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3"/>
    </row>
    <row r="17" spans="119:120" ht="12.75" x14ac:dyDescent="0.25">
      <c r="DP17" s="253"/>
    </row>
    <row r="18" spans="119:120" ht="12.75" x14ac:dyDescent="0.25"/>
    <row r="19" spans="119:120" ht="12.75" x14ac:dyDescent="0.25"/>
    <row r="20" spans="119:120" ht="12.75" x14ac:dyDescent="0.25">
      <c r="DO20" s="253"/>
      <c r="DP20" s="253"/>
    </row>
    <row r="21" spans="119:120" ht="12.75" x14ac:dyDescent="0.25">
      <c r="DP21" s="253"/>
    </row>
    <row r="22" spans="119:120" ht="12.75" x14ac:dyDescent="0.25"/>
    <row r="23" spans="119:120" ht="12.75" x14ac:dyDescent="0.25">
      <c r="DO23" s="253"/>
      <c r="DP23" s="253"/>
    </row>
    <row r="24" spans="119:120" ht="12.75" x14ac:dyDescent="0.25">
      <c r="DP24" s="253"/>
    </row>
    <row r="25" spans="119:120" ht="12.75" x14ac:dyDescent="0.25">
      <c r="DP25" s="253"/>
    </row>
    <row r="26" spans="119:120" ht="12.75" x14ac:dyDescent="0.25">
      <c r="DO26" s="253"/>
      <c r="DP26" s="253"/>
    </row>
    <row r="27" spans="119:120" ht="12.75" x14ac:dyDescent="0.25"/>
    <row r="28" spans="119:120" ht="12.75" x14ac:dyDescent="0.25">
      <c r="DO28" s="253"/>
      <c r="DP28" s="253"/>
    </row>
    <row r="29" spans="119:120" ht="12.75" x14ac:dyDescent="0.25">
      <c r="DP29" s="253"/>
    </row>
    <row r="30" spans="119:120" ht="12.75" x14ac:dyDescent="0.25"/>
    <row r="31" spans="119:120" ht="12.75" x14ac:dyDescent="0.25">
      <c r="DO31" s="253"/>
      <c r="DP31" s="253"/>
    </row>
    <row r="32" spans="119:120" ht="12.75" x14ac:dyDescent="0.25"/>
    <row r="33" spans="98:120" ht="12.75" x14ac:dyDescent="0.25">
      <c r="DO33" s="253"/>
      <c r="DP33" s="253"/>
    </row>
    <row r="34" spans="98:120" ht="12.75" x14ac:dyDescent="0.25">
      <c r="DM34" s="253"/>
    </row>
    <row r="35" spans="98:120" ht="12.75" x14ac:dyDescent="0.25">
      <c r="CT35" s="253"/>
      <c r="CU35" s="253"/>
      <c r="CV35" s="253"/>
      <c r="CY35" s="253"/>
      <c r="CZ35" s="253"/>
      <c r="DA35" s="253"/>
      <c r="DD35" s="253"/>
      <c r="DE35" s="253"/>
      <c r="DF35" s="253"/>
      <c r="DI35" s="253"/>
      <c r="DJ35" s="253"/>
      <c r="DK35" s="253"/>
      <c r="DM35" s="253"/>
      <c r="DN35" s="253"/>
      <c r="DO35" s="253"/>
      <c r="DP35" s="253"/>
    </row>
    <row r="36" spans="98:120" ht="12.75" x14ac:dyDescent="0.25"/>
    <row r="37" spans="98:120" ht="12.75" x14ac:dyDescent="0.25">
      <c r="CW37" s="253"/>
      <c r="DB37" s="253"/>
      <c r="DG37" s="253"/>
      <c r="DL37" s="253"/>
      <c r="DP37" s="253"/>
    </row>
    <row r="38" spans="98:120" ht="12.75" x14ac:dyDescent="0.25">
      <c r="CT38" s="253"/>
      <c r="CU38" s="253"/>
      <c r="CV38" s="253"/>
      <c r="CW38" s="253"/>
      <c r="CY38" s="253"/>
      <c r="CZ38" s="253"/>
      <c r="DA38" s="253"/>
      <c r="DB38" s="253"/>
      <c r="DD38" s="253"/>
      <c r="DE38" s="253"/>
      <c r="DF38" s="253"/>
      <c r="DG38" s="253"/>
      <c r="DI38" s="253"/>
      <c r="DJ38" s="253"/>
      <c r="DK38" s="253"/>
      <c r="DL38" s="253"/>
      <c r="DN38" s="253"/>
      <c r="DO38" s="253"/>
      <c r="DP38" s="253"/>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3"/>
      <c r="DO49" s="253"/>
      <c r="DP49" s="253"/>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3"/>
      <c r="CS63" s="253"/>
      <c r="CX63" s="253"/>
      <c r="DC63" s="253"/>
      <c r="DH63" s="253"/>
    </row>
    <row r="64" spans="22:120" ht="12.75" x14ac:dyDescent="0.25">
      <c r="V64" s="253"/>
    </row>
    <row r="65" spans="15:120" ht="12.75" x14ac:dyDescent="0.2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2.75" x14ac:dyDescent="0.25">
      <c r="Q66" s="253"/>
      <c r="S66" s="253"/>
      <c r="U66" s="253"/>
      <c r="DM66" s="253"/>
    </row>
    <row r="67" spans="15:120" ht="12.75" x14ac:dyDescent="0.2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2.75" x14ac:dyDescent="0.25"/>
    <row r="69" spans="15:120" ht="12.75" x14ac:dyDescent="0.25"/>
    <row r="70" spans="15:120" ht="12.75" x14ac:dyDescent="0.25"/>
    <row r="71" spans="15:120" ht="12.75" x14ac:dyDescent="0.25"/>
    <row r="72" spans="15:120" ht="12.75" x14ac:dyDescent="0.25">
      <c r="DP72" s="253"/>
    </row>
    <row r="73" spans="15:120" ht="12.75" x14ac:dyDescent="0.25">
      <c r="DP73" s="253"/>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3"/>
      <c r="CX96" s="253"/>
      <c r="DC96" s="253"/>
      <c r="DH96" s="253"/>
    </row>
    <row r="97" spans="24:120" ht="12.75" x14ac:dyDescent="0.25">
      <c r="CS97" s="253"/>
      <c r="CX97" s="253"/>
      <c r="DC97" s="253"/>
      <c r="DH97" s="253"/>
      <c r="DP97" s="254" t="s">
        <v>479</v>
      </c>
    </row>
    <row r="98" spans="24:120" ht="12.75" hidden="1" x14ac:dyDescent="0.25">
      <c r="CS98" s="253"/>
      <c r="CX98" s="253"/>
      <c r="DC98" s="253"/>
      <c r="DH98" s="253"/>
    </row>
    <row r="99" spans="24:120" ht="12.75" hidden="1" x14ac:dyDescent="0.25">
      <c r="CS99" s="253"/>
      <c r="CX99" s="253"/>
      <c r="DC99" s="253"/>
      <c r="DH99" s="253"/>
    </row>
    <row r="101" spans="24:120" ht="12" hidden="1" customHeight="1" x14ac:dyDescent="0.2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5">
      <c r="CU102" s="253"/>
      <c r="CZ102" s="253"/>
      <c r="DE102" s="253"/>
      <c r="DJ102" s="253"/>
      <c r="DM102" s="253"/>
    </row>
    <row r="103" spans="24:120" ht="12.75" hidden="1" x14ac:dyDescent="0.25">
      <c r="CT103" s="253"/>
      <c r="CV103" s="253"/>
      <c r="CW103" s="253"/>
      <c r="CY103" s="253"/>
      <c r="DA103" s="253"/>
      <c r="DB103" s="253"/>
      <c r="DD103" s="253"/>
      <c r="DF103" s="253"/>
      <c r="DG103" s="253"/>
      <c r="DI103" s="253"/>
      <c r="DK103" s="253"/>
      <c r="DL103" s="253"/>
      <c r="DM103" s="253"/>
      <c r="DN103" s="253"/>
      <c r="DO103" s="253"/>
      <c r="DP103" s="253"/>
    </row>
    <row r="104" spans="24:120" ht="12.75" hidden="1" x14ac:dyDescent="0.25">
      <c r="CV104" s="253"/>
      <c r="CW104" s="253"/>
      <c r="DA104" s="253"/>
      <c r="DB104" s="253"/>
      <c r="DF104" s="253"/>
      <c r="DG104" s="253"/>
      <c r="DK104" s="253"/>
      <c r="DL104" s="253"/>
      <c r="DN104" s="253"/>
      <c r="DO104" s="253"/>
      <c r="DP104" s="253"/>
    </row>
    <row r="105" spans="24:120" ht="12.75" hidden="1" customHeight="1" x14ac:dyDescent="0.25"/>
  </sheetData>
  <sheetProtection algorithmName="SHA-512" hashValue="Ya+xih8dJ6/DX8zbXde/iPCKdRWYpasQqWPPCfqnk5G+iju4IBAtt1Npx1H1wonGJBpaJ+VAJBvaaa9MmYUgRg==" saltValue="kL61xrykIKdwpUBPoxAnt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54" customWidth="1"/>
    <col min="117" max="16384" width="9" style="253" hidden="1"/>
  </cols>
  <sheetData>
    <row r="1" spans="2:116" ht="12.75"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2.75" x14ac:dyDescent="0.25"/>
    <row r="3" spans="2:116" ht="12.75" x14ac:dyDescent="0.25"/>
    <row r="4" spans="2:116" ht="12.75" x14ac:dyDescent="0.2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2.75" x14ac:dyDescent="0.2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2.75" x14ac:dyDescent="0.25"/>
    <row r="20" spans="9:116" ht="12.75" x14ac:dyDescent="0.25"/>
    <row r="21" spans="9:116" ht="12.75" x14ac:dyDescent="0.25">
      <c r="DL21" s="253"/>
    </row>
    <row r="22" spans="9:116" ht="12.75" x14ac:dyDescent="0.25">
      <c r="DI22" s="253"/>
      <c r="DJ22" s="253"/>
      <c r="DK22" s="253"/>
      <c r="DL22" s="253"/>
    </row>
    <row r="23" spans="9:116" ht="12.75" x14ac:dyDescent="0.25">
      <c r="CY23" s="253"/>
      <c r="CZ23" s="253"/>
      <c r="DA23" s="253"/>
      <c r="DB23" s="253"/>
      <c r="DC23" s="253"/>
      <c r="DD23" s="253"/>
      <c r="DE23" s="253"/>
      <c r="DF23" s="253"/>
      <c r="DG23" s="253"/>
      <c r="DH23" s="253"/>
      <c r="DI23" s="253"/>
      <c r="DJ23" s="253"/>
      <c r="DK23" s="253"/>
      <c r="DL23" s="253"/>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3"/>
      <c r="DA35" s="253"/>
      <c r="DB35" s="253"/>
      <c r="DC35" s="253"/>
      <c r="DD35" s="253"/>
      <c r="DE35" s="253"/>
      <c r="DF35" s="253"/>
      <c r="DG35" s="253"/>
      <c r="DH35" s="253"/>
      <c r="DI35" s="253"/>
      <c r="DJ35" s="253"/>
      <c r="DK35" s="253"/>
      <c r="DL35" s="253"/>
    </row>
    <row r="36" spans="15:116" ht="12.75" x14ac:dyDescent="0.25"/>
    <row r="37" spans="15:116" ht="12.75" x14ac:dyDescent="0.25">
      <c r="DL37" s="253"/>
    </row>
    <row r="38" spans="15:116" ht="12.75" x14ac:dyDescent="0.25">
      <c r="DI38" s="253"/>
      <c r="DJ38" s="253"/>
      <c r="DK38" s="253"/>
      <c r="DL38" s="253"/>
    </row>
    <row r="39" spans="15:116" ht="12.75" x14ac:dyDescent="0.25"/>
    <row r="40" spans="15:116" ht="12.75" x14ac:dyDescent="0.25"/>
    <row r="41" spans="15:116" ht="12.75" x14ac:dyDescent="0.25"/>
    <row r="42" spans="15:116" ht="12.75" x14ac:dyDescent="0.25"/>
    <row r="43" spans="15:116" ht="12.75" x14ac:dyDescent="0.2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2.75" x14ac:dyDescent="0.25">
      <c r="DL44" s="253"/>
    </row>
    <row r="45" spans="15:116" ht="12.75" x14ac:dyDescent="0.25"/>
    <row r="46" spans="15:116" ht="12.75" x14ac:dyDescent="0.25">
      <c r="DA46" s="253"/>
      <c r="DB46" s="253"/>
      <c r="DC46" s="253"/>
      <c r="DD46" s="253"/>
      <c r="DE46" s="253"/>
      <c r="DF46" s="253"/>
      <c r="DG46" s="253"/>
      <c r="DH46" s="253"/>
      <c r="DI46" s="253"/>
      <c r="DJ46" s="253"/>
      <c r="DK46" s="253"/>
      <c r="DL46" s="253"/>
    </row>
    <row r="47" spans="15:116" ht="12.75" x14ac:dyDescent="0.25"/>
    <row r="48" spans="15:116" ht="12.75" x14ac:dyDescent="0.25"/>
    <row r="49" spans="104:116" ht="12.75" x14ac:dyDescent="0.25"/>
    <row r="50" spans="104:116" ht="12.75" x14ac:dyDescent="0.25">
      <c r="CZ50" s="253"/>
      <c r="DA50" s="253"/>
      <c r="DB50" s="253"/>
      <c r="DC50" s="253"/>
      <c r="DD50" s="253"/>
      <c r="DE50" s="253"/>
      <c r="DF50" s="253"/>
      <c r="DG50" s="253"/>
      <c r="DH50" s="253"/>
      <c r="DI50" s="253"/>
      <c r="DJ50" s="253"/>
      <c r="DK50" s="253"/>
      <c r="DL50" s="253"/>
    </row>
    <row r="51" spans="104:116" ht="12.75" x14ac:dyDescent="0.25"/>
    <row r="52" spans="104:116" ht="12.75" x14ac:dyDescent="0.25"/>
    <row r="53" spans="104:116" ht="12.75" x14ac:dyDescent="0.25">
      <c r="DL53" s="253"/>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3"/>
      <c r="DD67" s="253"/>
      <c r="DE67" s="253"/>
      <c r="DF67" s="253"/>
      <c r="DG67" s="253"/>
      <c r="DH67" s="253"/>
      <c r="DI67" s="253"/>
      <c r="DJ67" s="253"/>
      <c r="DK67" s="253"/>
      <c r="DL67" s="253"/>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WC0pG4GMB1BUUP8O5N/6zx2z0P5Oox68eHKGEztds4OQoL5g/MybN5GczIZYBZ2EITvEdpfJTHoe9m7hSttYPg==" saltValue="MivOl3ylSmZMYhUNnzbPr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5"/>
  <cols>
    <col min="1" max="36" width="2.46484375" style="255" customWidth="1"/>
    <col min="37" max="44" width="17" style="255" customWidth="1"/>
    <col min="45" max="45" width="6.1328125" style="261" customWidth="1"/>
    <col min="46" max="46" width="3" style="259" customWidth="1"/>
    <col min="47" max="47" width="19.1328125" style="255" hidden="1" customWidth="1"/>
    <col min="48" max="52" width="12.59765625" style="255" hidden="1" customWidth="1"/>
    <col min="53" max="16384" width="8.59765625" style="255" hidden="1"/>
  </cols>
  <sheetData>
    <row r="1" spans="1:46" ht="12.75" x14ac:dyDescent="0.25">
      <c r="AS1" s="255"/>
      <c r="AT1" s="255"/>
    </row>
    <row r="2" spans="1:46" ht="12.75" x14ac:dyDescent="0.25">
      <c r="AS2" s="255"/>
      <c r="AT2" s="255"/>
    </row>
    <row r="3" spans="1:46" ht="12.75" x14ac:dyDescent="0.25">
      <c r="AS3" s="255"/>
      <c r="AT3" s="255"/>
    </row>
    <row r="4" spans="1:46" ht="12.75" x14ac:dyDescent="0.25">
      <c r="AS4" s="255"/>
      <c r="AT4" s="255"/>
    </row>
    <row r="5" spans="1:46" ht="16.149999999999999" x14ac:dyDescent="0.25">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2.75" x14ac:dyDescent="0.25">
      <c r="A6" s="259"/>
      <c r="AK6" s="260" t="s">
        <v>481</v>
      </c>
      <c r="AL6" s="260"/>
      <c r="AM6" s="260"/>
      <c r="AN6" s="260"/>
    </row>
    <row r="7" spans="1:46" ht="13.5" customHeight="1" x14ac:dyDescent="0.25">
      <c r="A7" s="259"/>
      <c r="AK7" s="262"/>
      <c r="AL7" s="263"/>
      <c r="AM7" s="263"/>
      <c r="AN7" s="264"/>
      <c r="AO7" s="1131" t="s">
        <v>482</v>
      </c>
      <c r="AP7" s="265"/>
      <c r="AQ7" s="266" t="s">
        <v>483</v>
      </c>
      <c r="AR7" s="267"/>
    </row>
    <row r="8" spans="1:46" ht="12.75" x14ac:dyDescent="0.25">
      <c r="A8" s="259"/>
      <c r="AK8" s="268"/>
      <c r="AL8" s="269"/>
      <c r="AM8" s="269"/>
      <c r="AN8" s="270"/>
      <c r="AO8" s="1132"/>
      <c r="AP8" s="271" t="s">
        <v>484</v>
      </c>
      <c r="AQ8" s="272" t="s">
        <v>485</v>
      </c>
      <c r="AR8" s="273" t="s">
        <v>486</v>
      </c>
    </row>
    <row r="9" spans="1:46" ht="12.75" x14ac:dyDescent="0.25">
      <c r="A9" s="259"/>
      <c r="AK9" s="1143" t="s">
        <v>487</v>
      </c>
      <c r="AL9" s="1144"/>
      <c r="AM9" s="1144"/>
      <c r="AN9" s="1145"/>
      <c r="AO9" s="274">
        <v>3960764</v>
      </c>
      <c r="AP9" s="274">
        <v>82296</v>
      </c>
      <c r="AQ9" s="275">
        <v>107616</v>
      </c>
      <c r="AR9" s="276">
        <v>-23.5</v>
      </c>
    </row>
    <row r="10" spans="1:46" ht="13.5" customHeight="1" x14ac:dyDescent="0.25">
      <c r="A10" s="259"/>
      <c r="AK10" s="1143" t="s">
        <v>488</v>
      </c>
      <c r="AL10" s="1144"/>
      <c r="AM10" s="1144"/>
      <c r="AN10" s="1145"/>
      <c r="AO10" s="277">
        <v>852040</v>
      </c>
      <c r="AP10" s="277">
        <v>17704</v>
      </c>
      <c r="AQ10" s="278">
        <v>10095</v>
      </c>
      <c r="AR10" s="279">
        <v>75.400000000000006</v>
      </c>
    </row>
    <row r="11" spans="1:46" ht="13.5" customHeight="1" x14ac:dyDescent="0.25">
      <c r="A11" s="259"/>
      <c r="AK11" s="1143" t="s">
        <v>489</v>
      </c>
      <c r="AL11" s="1144"/>
      <c r="AM11" s="1144"/>
      <c r="AN11" s="1145"/>
      <c r="AO11" s="277">
        <v>1358</v>
      </c>
      <c r="AP11" s="277">
        <v>28</v>
      </c>
      <c r="AQ11" s="278">
        <v>1704</v>
      </c>
      <c r="AR11" s="279">
        <v>-98.4</v>
      </c>
    </row>
    <row r="12" spans="1:46" ht="13.5" customHeight="1" x14ac:dyDescent="0.25">
      <c r="A12" s="259"/>
      <c r="AK12" s="1143" t="s">
        <v>490</v>
      </c>
      <c r="AL12" s="1144"/>
      <c r="AM12" s="1144"/>
      <c r="AN12" s="1145"/>
      <c r="AO12" s="277" t="s">
        <v>491</v>
      </c>
      <c r="AP12" s="277" t="s">
        <v>491</v>
      </c>
      <c r="AQ12" s="278">
        <v>7</v>
      </c>
      <c r="AR12" s="279" t="s">
        <v>491</v>
      </c>
    </row>
    <row r="13" spans="1:46" ht="13.5" customHeight="1" x14ac:dyDescent="0.25">
      <c r="A13" s="259"/>
      <c r="AK13" s="1143" t="s">
        <v>492</v>
      </c>
      <c r="AL13" s="1144"/>
      <c r="AM13" s="1144"/>
      <c r="AN13" s="1145"/>
      <c r="AO13" s="277">
        <v>298680</v>
      </c>
      <c r="AP13" s="277">
        <v>6206</v>
      </c>
      <c r="AQ13" s="278">
        <v>4110</v>
      </c>
      <c r="AR13" s="279">
        <v>51</v>
      </c>
    </row>
    <row r="14" spans="1:46" ht="13.5" customHeight="1" x14ac:dyDescent="0.25">
      <c r="A14" s="259"/>
      <c r="AK14" s="1143" t="s">
        <v>493</v>
      </c>
      <c r="AL14" s="1144"/>
      <c r="AM14" s="1144"/>
      <c r="AN14" s="1145"/>
      <c r="AO14" s="277">
        <v>167888</v>
      </c>
      <c r="AP14" s="277">
        <v>3488</v>
      </c>
      <c r="AQ14" s="278">
        <v>2451</v>
      </c>
      <c r="AR14" s="279">
        <v>42.3</v>
      </c>
    </row>
    <row r="15" spans="1:46" ht="13.5" customHeight="1" x14ac:dyDescent="0.25">
      <c r="A15" s="259"/>
      <c r="AK15" s="1146" t="s">
        <v>494</v>
      </c>
      <c r="AL15" s="1147"/>
      <c r="AM15" s="1147"/>
      <c r="AN15" s="1148"/>
      <c r="AO15" s="277">
        <v>-126834</v>
      </c>
      <c r="AP15" s="277">
        <v>-2635</v>
      </c>
      <c r="AQ15" s="278">
        <v>-6399</v>
      </c>
      <c r="AR15" s="279">
        <v>-58.8</v>
      </c>
    </row>
    <row r="16" spans="1:46" ht="12.75" x14ac:dyDescent="0.25">
      <c r="A16" s="259"/>
      <c r="AK16" s="1146" t="s">
        <v>177</v>
      </c>
      <c r="AL16" s="1147"/>
      <c r="AM16" s="1147"/>
      <c r="AN16" s="1148"/>
      <c r="AO16" s="277">
        <v>5153896</v>
      </c>
      <c r="AP16" s="277">
        <v>107087</v>
      </c>
      <c r="AQ16" s="278">
        <v>119584</v>
      </c>
      <c r="AR16" s="279">
        <v>-10.5</v>
      </c>
    </row>
    <row r="17" spans="1:46" ht="12.75" x14ac:dyDescent="0.25">
      <c r="A17" s="259"/>
    </row>
    <row r="18" spans="1:46" ht="12.75" x14ac:dyDescent="0.25">
      <c r="A18" s="259"/>
      <c r="AQ18" s="280"/>
      <c r="AR18" s="280"/>
    </row>
    <row r="19" spans="1:46" ht="12.75" x14ac:dyDescent="0.25">
      <c r="A19" s="259"/>
      <c r="AK19" s="255" t="s">
        <v>495</v>
      </c>
    </row>
    <row r="20" spans="1:46" ht="12.75" x14ac:dyDescent="0.25">
      <c r="A20" s="259"/>
      <c r="AK20" s="281"/>
      <c r="AL20" s="282"/>
      <c r="AM20" s="282"/>
      <c r="AN20" s="283"/>
      <c r="AO20" s="284" t="s">
        <v>496</v>
      </c>
      <c r="AP20" s="285" t="s">
        <v>497</v>
      </c>
      <c r="AQ20" s="286" t="s">
        <v>498</v>
      </c>
      <c r="AR20" s="287"/>
    </row>
    <row r="21" spans="1:46" s="260" customFormat="1" ht="12.75" x14ac:dyDescent="0.25">
      <c r="A21" s="288"/>
      <c r="AK21" s="1149" t="s">
        <v>499</v>
      </c>
      <c r="AL21" s="1150"/>
      <c r="AM21" s="1150"/>
      <c r="AN21" s="1151"/>
      <c r="AO21" s="289">
        <v>9.1999999999999993</v>
      </c>
      <c r="AP21" s="290">
        <v>10.86</v>
      </c>
      <c r="AQ21" s="291">
        <v>-1.66</v>
      </c>
      <c r="AS21" s="292"/>
      <c r="AT21" s="288"/>
    </row>
    <row r="22" spans="1:46" s="260" customFormat="1" ht="12.75" x14ac:dyDescent="0.25">
      <c r="A22" s="288"/>
      <c r="AK22" s="1149" t="s">
        <v>500</v>
      </c>
      <c r="AL22" s="1150"/>
      <c r="AM22" s="1150"/>
      <c r="AN22" s="1151"/>
      <c r="AO22" s="293">
        <v>96.1</v>
      </c>
      <c r="AP22" s="294">
        <v>97.3</v>
      </c>
      <c r="AQ22" s="295">
        <v>-1.2</v>
      </c>
      <c r="AR22" s="280"/>
      <c r="AS22" s="292"/>
      <c r="AT22" s="288"/>
    </row>
    <row r="23" spans="1:46" s="260" customFormat="1" ht="12.75" x14ac:dyDescent="0.25">
      <c r="A23" s="288"/>
      <c r="AP23" s="280"/>
      <c r="AQ23" s="280"/>
      <c r="AR23" s="280"/>
      <c r="AS23" s="292"/>
      <c r="AT23" s="288"/>
    </row>
    <row r="24" spans="1:46" s="260" customFormat="1" ht="12.75" x14ac:dyDescent="0.25">
      <c r="A24" s="288"/>
      <c r="AP24" s="280"/>
      <c r="AQ24" s="280"/>
      <c r="AR24" s="280"/>
      <c r="AS24" s="292"/>
      <c r="AT24" s="288"/>
    </row>
    <row r="25" spans="1:46" s="260" customFormat="1" ht="12.75" x14ac:dyDescent="0.2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2.75" x14ac:dyDescent="0.25">
      <c r="A26" s="1142" t="s">
        <v>501</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2.75" x14ac:dyDescent="0.25">
      <c r="A27" s="300"/>
      <c r="AS27" s="255"/>
      <c r="AT27" s="255"/>
    </row>
    <row r="28" spans="1:46" ht="16.149999999999999" x14ac:dyDescent="0.25">
      <c r="A28" s="256" t="s">
        <v>502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2.75" x14ac:dyDescent="0.25">
      <c r="A29" s="259"/>
      <c r="AK29" s="260" t="s">
        <v>503</v>
      </c>
      <c r="AL29" s="260"/>
      <c r="AM29" s="260"/>
      <c r="AN29" s="260"/>
      <c r="AS29" s="302"/>
    </row>
    <row r="30" spans="1:46" ht="13.5" customHeight="1" x14ac:dyDescent="0.25">
      <c r="A30" s="259"/>
      <c r="AK30" s="262"/>
      <c r="AL30" s="263"/>
      <c r="AM30" s="263"/>
      <c r="AN30" s="264"/>
      <c r="AO30" s="1131" t="s">
        <v>482</v>
      </c>
      <c r="AP30" s="265"/>
      <c r="AQ30" s="266" t="s">
        <v>483</v>
      </c>
      <c r="AR30" s="267"/>
    </row>
    <row r="31" spans="1:46" ht="12.75" x14ac:dyDescent="0.25">
      <c r="A31" s="259"/>
      <c r="AK31" s="268"/>
      <c r="AL31" s="269"/>
      <c r="AM31" s="269"/>
      <c r="AN31" s="270"/>
      <c r="AO31" s="1132"/>
      <c r="AP31" s="271" t="s">
        <v>484</v>
      </c>
      <c r="AQ31" s="272" t="s">
        <v>485</v>
      </c>
      <c r="AR31" s="273" t="s">
        <v>486</v>
      </c>
    </row>
    <row r="32" spans="1:46" ht="27" customHeight="1" x14ac:dyDescent="0.25">
      <c r="A32" s="259"/>
      <c r="AK32" s="1133" t="s">
        <v>504</v>
      </c>
      <c r="AL32" s="1134"/>
      <c r="AM32" s="1134"/>
      <c r="AN32" s="1135"/>
      <c r="AO32" s="303">
        <v>5270214</v>
      </c>
      <c r="AP32" s="303">
        <v>109504</v>
      </c>
      <c r="AQ32" s="304">
        <v>75090</v>
      </c>
      <c r="AR32" s="305">
        <v>45.8</v>
      </c>
    </row>
    <row r="33" spans="1:46" ht="13.5" customHeight="1" x14ac:dyDescent="0.25">
      <c r="A33" s="259"/>
      <c r="AK33" s="1133" t="s">
        <v>505</v>
      </c>
      <c r="AL33" s="1134"/>
      <c r="AM33" s="1134"/>
      <c r="AN33" s="1135"/>
      <c r="AO33" s="303" t="s">
        <v>491</v>
      </c>
      <c r="AP33" s="303" t="s">
        <v>491</v>
      </c>
      <c r="AQ33" s="304" t="s">
        <v>491</v>
      </c>
      <c r="AR33" s="305" t="s">
        <v>491</v>
      </c>
    </row>
    <row r="34" spans="1:46" ht="27" customHeight="1" x14ac:dyDescent="0.25">
      <c r="A34" s="259"/>
      <c r="AK34" s="1133" t="s">
        <v>506</v>
      </c>
      <c r="AL34" s="1134"/>
      <c r="AM34" s="1134"/>
      <c r="AN34" s="1135"/>
      <c r="AO34" s="303">
        <v>3333</v>
      </c>
      <c r="AP34" s="303">
        <v>69</v>
      </c>
      <c r="AQ34" s="304">
        <v>1</v>
      </c>
      <c r="AR34" s="305">
        <v>6800</v>
      </c>
    </row>
    <row r="35" spans="1:46" ht="27" customHeight="1" x14ac:dyDescent="0.25">
      <c r="A35" s="259"/>
      <c r="AK35" s="1133" t="s">
        <v>507</v>
      </c>
      <c r="AL35" s="1134"/>
      <c r="AM35" s="1134"/>
      <c r="AN35" s="1135"/>
      <c r="AO35" s="303">
        <v>1205384</v>
      </c>
      <c r="AP35" s="303">
        <v>25045</v>
      </c>
      <c r="AQ35" s="304">
        <v>17211</v>
      </c>
      <c r="AR35" s="305">
        <v>45.5</v>
      </c>
    </row>
    <row r="36" spans="1:46" ht="27" customHeight="1" x14ac:dyDescent="0.25">
      <c r="A36" s="259"/>
      <c r="AK36" s="1133" t="s">
        <v>508</v>
      </c>
      <c r="AL36" s="1134"/>
      <c r="AM36" s="1134"/>
      <c r="AN36" s="1135"/>
      <c r="AO36" s="303">
        <v>238703</v>
      </c>
      <c r="AP36" s="303">
        <v>4960</v>
      </c>
      <c r="AQ36" s="304">
        <v>2478</v>
      </c>
      <c r="AR36" s="305">
        <v>100.2</v>
      </c>
    </row>
    <row r="37" spans="1:46" ht="13.5" customHeight="1" x14ac:dyDescent="0.25">
      <c r="A37" s="259"/>
      <c r="AK37" s="1133" t="s">
        <v>509</v>
      </c>
      <c r="AL37" s="1134"/>
      <c r="AM37" s="1134"/>
      <c r="AN37" s="1135"/>
      <c r="AO37" s="303">
        <v>66523</v>
      </c>
      <c r="AP37" s="303">
        <v>1382</v>
      </c>
      <c r="AQ37" s="304">
        <v>654</v>
      </c>
      <c r="AR37" s="305">
        <v>111.3</v>
      </c>
    </row>
    <row r="38" spans="1:46" ht="27" customHeight="1" x14ac:dyDescent="0.25">
      <c r="A38" s="259"/>
      <c r="AK38" s="1136" t="s">
        <v>510</v>
      </c>
      <c r="AL38" s="1137"/>
      <c r="AM38" s="1137"/>
      <c r="AN38" s="1138"/>
      <c r="AO38" s="306">
        <v>210</v>
      </c>
      <c r="AP38" s="306">
        <v>4</v>
      </c>
      <c r="AQ38" s="307">
        <v>4</v>
      </c>
      <c r="AR38" s="295">
        <v>0</v>
      </c>
      <c r="AS38" s="302"/>
    </row>
    <row r="39" spans="1:46" ht="12.75" x14ac:dyDescent="0.25">
      <c r="A39" s="259"/>
      <c r="AK39" s="1136" t="s">
        <v>511</v>
      </c>
      <c r="AL39" s="1137"/>
      <c r="AM39" s="1137"/>
      <c r="AN39" s="1138"/>
      <c r="AO39" s="303">
        <v>-168262</v>
      </c>
      <c r="AP39" s="303">
        <v>-3496</v>
      </c>
      <c r="AQ39" s="304">
        <v>-3502</v>
      </c>
      <c r="AR39" s="305">
        <v>-0.2</v>
      </c>
      <c r="AS39" s="302"/>
    </row>
    <row r="40" spans="1:46" ht="27" customHeight="1" x14ac:dyDescent="0.25">
      <c r="A40" s="259"/>
      <c r="AK40" s="1133" t="s">
        <v>512</v>
      </c>
      <c r="AL40" s="1134"/>
      <c r="AM40" s="1134"/>
      <c r="AN40" s="1135"/>
      <c r="AO40" s="303">
        <v>-4399509</v>
      </c>
      <c r="AP40" s="303">
        <v>-91413</v>
      </c>
      <c r="AQ40" s="304">
        <v>-63750</v>
      </c>
      <c r="AR40" s="305">
        <v>43.4</v>
      </c>
      <c r="AS40" s="302"/>
    </row>
    <row r="41" spans="1:46" ht="12.75" x14ac:dyDescent="0.25">
      <c r="A41" s="259"/>
      <c r="AK41" s="1139" t="s">
        <v>287</v>
      </c>
      <c r="AL41" s="1140"/>
      <c r="AM41" s="1140"/>
      <c r="AN41" s="1141"/>
      <c r="AO41" s="303">
        <v>2216596</v>
      </c>
      <c r="AP41" s="303">
        <v>46056</v>
      </c>
      <c r="AQ41" s="304">
        <v>28185</v>
      </c>
      <c r="AR41" s="305">
        <v>63.4</v>
      </c>
      <c r="AS41" s="302"/>
    </row>
    <row r="42" spans="1:46" ht="12.75" x14ac:dyDescent="0.25">
      <c r="A42" s="259"/>
      <c r="AK42" s="308"/>
      <c r="AQ42" s="280"/>
      <c r="AR42" s="280"/>
      <c r="AS42" s="302"/>
    </row>
    <row r="43" spans="1:46" ht="12.75" x14ac:dyDescent="0.25">
      <c r="A43" s="259"/>
      <c r="AP43" s="309"/>
      <c r="AQ43" s="280"/>
      <c r="AS43" s="302"/>
    </row>
    <row r="44" spans="1:46" ht="12.75" x14ac:dyDescent="0.25">
      <c r="A44" s="259"/>
      <c r="AQ44" s="280"/>
    </row>
    <row r="45" spans="1:46" ht="12.75" x14ac:dyDescent="0.2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2.75" x14ac:dyDescent="0.2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5">
      <c r="A47" s="312" t="s">
        <v>513</v>
      </c>
    </row>
    <row r="48" spans="1:46" ht="12.75" x14ac:dyDescent="0.25">
      <c r="A48" s="259"/>
      <c r="AK48" s="313" t="s">
        <v>514</v>
      </c>
      <c r="AL48" s="313"/>
      <c r="AM48" s="313"/>
      <c r="AN48" s="313"/>
      <c r="AO48" s="313"/>
      <c r="AP48" s="313"/>
      <c r="AQ48" s="314"/>
      <c r="AR48" s="313"/>
    </row>
    <row r="49" spans="1:44" ht="13.5" customHeight="1" x14ac:dyDescent="0.25">
      <c r="A49" s="259"/>
      <c r="AK49" s="315"/>
      <c r="AL49" s="316"/>
      <c r="AM49" s="1126" t="s">
        <v>482</v>
      </c>
      <c r="AN49" s="1128" t="s">
        <v>515</v>
      </c>
      <c r="AO49" s="1129"/>
      <c r="AP49" s="1129"/>
      <c r="AQ49" s="1129"/>
      <c r="AR49" s="1130"/>
    </row>
    <row r="50" spans="1:44" ht="12.75" x14ac:dyDescent="0.25">
      <c r="A50" s="259"/>
      <c r="AK50" s="317"/>
      <c r="AL50" s="318"/>
      <c r="AM50" s="1127"/>
      <c r="AN50" s="319" t="s">
        <v>516</v>
      </c>
      <c r="AO50" s="320" t="s">
        <v>517</v>
      </c>
      <c r="AP50" s="321" t="s">
        <v>518</v>
      </c>
      <c r="AQ50" s="322" t="s">
        <v>519</v>
      </c>
      <c r="AR50" s="323" t="s">
        <v>520</v>
      </c>
    </row>
    <row r="51" spans="1:44" ht="12.75" x14ac:dyDescent="0.25">
      <c r="A51" s="259"/>
      <c r="AK51" s="315" t="s">
        <v>521</v>
      </c>
      <c r="AL51" s="316"/>
      <c r="AM51" s="324">
        <v>6586323</v>
      </c>
      <c r="AN51" s="325">
        <v>126546</v>
      </c>
      <c r="AO51" s="326">
        <v>13</v>
      </c>
      <c r="AP51" s="327">
        <v>70166</v>
      </c>
      <c r="AQ51" s="328">
        <v>1.4</v>
      </c>
      <c r="AR51" s="329">
        <v>11.6</v>
      </c>
    </row>
    <row r="52" spans="1:44" ht="12.75" x14ac:dyDescent="0.25">
      <c r="A52" s="259"/>
      <c r="AK52" s="330"/>
      <c r="AL52" s="331" t="s">
        <v>522</v>
      </c>
      <c r="AM52" s="332">
        <v>4846954</v>
      </c>
      <c r="AN52" s="333">
        <v>93126</v>
      </c>
      <c r="AO52" s="334">
        <v>10.3</v>
      </c>
      <c r="AP52" s="335">
        <v>36115</v>
      </c>
      <c r="AQ52" s="336">
        <v>-6.2</v>
      </c>
      <c r="AR52" s="337">
        <v>16.5</v>
      </c>
    </row>
    <row r="53" spans="1:44" ht="12.75" x14ac:dyDescent="0.25">
      <c r="A53" s="259"/>
      <c r="AK53" s="315" t="s">
        <v>523</v>
      </c>
      <c r="AL53" s="316"/>
      <c r="AM53" s="324">
        <v>4902004</v>
      </c>
      <c r="AN53" s="325">
        <v>95883</v>
      </c>
      <c r="AO53" s="326">
        <v>-24.2</v>
      </c>
      <c r="AP53" s="327">
        <v>92632</v>
      </c>
      <c r="AQ53" s="328">
        <v>32</v>
      </c>
      <c r="AR53" s="329">
        <v>-56.2</v>
      </c>
    </row>
    <row r="54" spans="1:44" ht="12.75" x14ac:dyDescent="0.25">
      <c r="A54" s="259"/>
      <c r="AK54" s="330"/>
      <c r="AL54" s="331" t="s">
        <v>522</v>
      </c>
      <c r="AM54" s="332">
        <v>2552298</v>
      </c>
      <c r="AN54" s="333">
        <v>49923</v>
      </c>
      <c r="AO54" s="334">
        <v>-46.4</v>
      </c>
      <c r="AP54" s="335">
        <v>47978</v>
      </c>
      <c r="AQ54" s="336">
        <v>32.799999999999997</v>
      </c>
      <c r="AR54" s="337">
        <v>-79.2</v>
      </c>
    </row>
    <row r="55" spans="1:44" ht="12.75" x14ac:dyDescent="0.25">
      <c r="A55" s="259"/>
      <c r="AK55" s="315" t="s">
        <v>524</v>
      </c>
      <c r="AL55" s="316"/>
      <c r="AM55" s="324">
        <v>6446513</v>
      </c>
      <c r="AN55" s="325">
        <v>128509</v>
      </c>
      <c r="AO55" s="326">
        <v>34</v>
      </c>
      <c r="AP55" s="327">
        <v>96469</v>
      </c>
      <c r="AQ55" s="328">
        <v>4.0999999999999996</v>
      </c>
      <c r="AR55" s="329">
        <v>29.9</v>
      </c>
    </row>
    <row r="56" spans="1:44" ht="12.75" x14ac:dyDescent="0.25">
      <c r="A56" s="259"/>
      <c r="AK56" s="330"/>
      <c r="AL56" s="331" t="s">
        <v>522</v>
      </c>
      <c r="AM56" s="332">
        <v>2581409</v>
      </c>
      <c r="AN56" s="333">
        <v>51459</v>
      </c>
      <c r="AO56" s="334">
        <v>3.1</v>
      </c>
      <c r="AP56" s="335">
        <v>49775</v>
      </c>
      <c r="AQ56" s="336">
        <v>3.7</v>
      </c>
      <c r="AR56" s="337">
        <v>-0.6</v>
      </c>
    </row>
    <row r="57" spans="1:44" ht="12.75" x14ac:dyDescent="0.25">
      <c r="A57" s="259"/>
      <c r="AK57" s="315" t="s">
        <v>525</v>
      </c>
      <c r="AL57" s="316"/>
      <c r="AM57" s="324">
        <v>5334857</v>
      </c>
      <c r="AN57" s="325">
        <v>108494</v>
      </c>
      <c r="AO57" s="326">
        <v>-15.6</v>
      </c>
      <c r="AP57" s="327">
        <v>85743</v>
      </c>
      <c r="AQ57" s="328">
        <v>-11.1</v>
      </c>
      <c r="AR57" s="329">
        <v>-4.5</v>
      </c>
    </row>
    <row r="58" spans="1:44" ht="12.75" x14ac:dyDescent="0.25">
      <c r="A58" s="259"/>
      <c r="AK58" s="330"/>
      <c r="AL58" s="331" t="s">
        <v>522</v>
      </c>
      <c r="AM58" s="332">
        <v>2134791</v>
      </c>
      <c r="AN58" s="333">
        <v>43415</v>
      </c>
      <c r="AO58" s="334">
        <v>-15.6</v>
      </c>
      <c r="AP58" s="335">
        <v>45231</v>
      </c>
      <c r="AQ58" s="336">
        <v>-9.1</v>
      </c>
      <c r="AR58" s="337">
        <v>-6.5</v>
      </c>
    </row>
    <row r="59" spans="1:44" ht="12.75" x14ac:dyDescent="0.25">
      <c r="A59" s="259"/>
      <c r="AK59" s="315" t="s">
        <v>526</v>
      </c>
      <c r="AL59" s="316"/>
      <c r="AM59" s="324">
        <v>4076612</v>
      </c>
      <c r="AN59" s="325">
        <v>84704</v>
      </c>
      <c r="AO59" s="326">
        <v>-21.9</v>
      </c>
      <c r="AP59" s="327">
        <v>92509</v>
      </c>
      <c r="AQ59" s="328">
        <v>7.9</v>
      </c>
      <c r="AR59" s="329">
        <v>-29.8</v>
      </c>
    </row>
    <row r="60" spans="1:44" ht="12.75" x14ac:dyDescent="0.25">
      <c r="A60" s="259"/>
      <c r="AK60" s="330"/>
      <c r="AL60" s="331" t="s">
        <v>522</v>
      </c>
      <c r="AM60" s="332">
        <v>1621979</v>
      </c>
      <c r="AN60" s="333">
        <v>33701</v>
      </c>
      <c r="AO60" s="334">
        <v>-22.4</v>
      </c>
      <c r="AP60" s="335">
        <v>52274</v>
      </c>
      <c r="AQ60" s="336">
        <v>15.6</v>
      </c>
      <c r="AR60" s="337">
        <v>-38</v>
      </c>
    </row>
    <row r="61" spans="1:44" ht="12.75" x14ac:dyDescent="0.25">
      <c r="A61" s="259"/>
      <c r="AK61" s="315" t="s">
        <v>527</v>
      </c>
      <c r="AL61" s="338"/>
      <c r="AM61" s="324">
        <v>5469262</v>
      </c>
      <c r="AN61" s="325">
        <v>108827</v>
      </c>
      <c r="AO61" s="326">
        <v>-2.9</v>
      </c>
      <c r="AP61" s="327">
        <v>87504</v>
      </c>
      <c r="AQ61" s="339">
        <v>6.9</v>
      </c>
      <c r="AR61" s="329">
        <v>-9.8000000000000007</v>
      </c>
    </row>
    <row r="62" spans="1:44" ht="12.75" x14ac:dyDescent="0.25">
      <c r="A62" s="259"/>
      <c r="AK62" s="330"/>
      <c r="AL62" s="331" t="s">
        <v>522</v>
      </c>
      <c r="AM62" s="332">
        <v>2747486</v>
      </c>
      <c r="AN62" s="333">
        <v>54325</v>
      </c>
      <c r="AO62" s="334">
        <v>-14.2</v>
      </c>
      <c r="AP62" s="335">
        <v>46275</v>
      </c>
      <c r="AQ62" s="336">
        <v>7.4</v>
      </c>
      <c r="AR62" s="337">
        <v>-21.6</v>
      </c>
    </row>
    <row r="63" spans="1:44" ht="12.75" x14ac:dyDescent="0.25">
      <c r="A63" s="259"/>
    </row>
    <row r="64" spans="1:44" ht="12.75" x14ac:dyDescent="0.25">
      <c r="A64" s="259"/>
    </row>
    <row r="65" spans="1:46" ht="12.75" x14ac:dyDescent="0.25">
      <c r="A65" s="259"/>
    </row>
    <row r="66" spans="1:46" ht="12.75" x14ac:dyDescent="0.2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5">
      <c r="AS67" s="255"/>
      <c r="AT67" s="255"/>
    </row>
    <row r="70" spans="1:46" ht="12.75" hidden="1" x14ac:dyDescent="0.25"/>
    <row r="71" spans="1:46" ht="12.75" hidden="1" x14ac:dyDescent="0.25"/>
    <row r="72" spans="1:46" ht="12.75" hidden="1" x14ac:dyDescent="0.25"/>
    <row r="73" spans="1:46" ht="12.75" hidden="1" x14ac:dyDescent="0.25"/>
  </sheetData>
  <sheetProtection algorithmName="SHA-512" hashValue="6eIaDUEsfFfR4pVOYY/cZLWu0wFzDc+KvnBIXXyI+lNp2L87eogQ9J2XjHpE9FwK4rReX6mGPCQk/jqnXgRgsg==" saltValue="3iEbSFScVCxbopvQN4YAg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54" customWidth="1"/>
    <col min="126" max="16384" width="9" style="253" hidden="1"/>
  </cols>
  <sheetData>
    <row r="1" spans="2:125"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2.75" x14ac:dyDescent="0.25">
      <c r="B2" s="253"/>
      <c r="DG2" s="253"/>
    </row>
    <row r="3" spans="2:125" ht="12.75" x14ac:dyDescent="0.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2.75" x14ac:dyDescent="0.25"/>
    <row r="5" spans="2:125" ht="12.75" x14ac:dyDescent="0.25"/>
    <row r="6" spans="2:125" ht="12.75" x14ac:dyDescent="0.25"/>
    <row r="7" spans="2:125" ht="12.75" x14ac:dyDescent="0.25"/>
    <row r="8" spans="2:125" ht="12.75" x14ac:dyDescent="0.25"/>
    <row r="9" spans="2:125" ht="12.75" x14ac:dyDescent="0.25">
      <c r="DU9" s="253"/>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3"/>
    </row>
    <row r="18" spans="125:125" ht="12.75" x14ac:dyDescent="0.25"/>
    <row r="19" spans="125:125" ht="12.75" x14ac:dyDescent="0.25"/>
    <row r="20" spans="125:125" ht="12.75" x14ac:dyDescent="0.25">
      <c r="DU20" s="253"/>
    </row>
    <row r="21" spans="125:125" ht="12.75" x14ac:dyDescent="0.25">
      <c r="DU21" s="253"/>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3"/>
    </row>
    <row r="29" spans="125:125" ht="12.75" x14ac:dyDescent="0.25"/>
    <row r="30" spans="125:125" ht="12.75" x14ac:dyDescent="0.25"/>
    <row r="31" spans="125:125" ht="12.75" x14ac:dyDescent="0.25"/>
    <row r="32" spans="125:125" ht="12.75" x14ac:dyDescent="0.25"/>
    <row r="33" spans="2:125" ht="12.75" x14ac:dyDescent="0.25">
      <c r="B33" s="253"/>
      <c r="G33" s="253"/>
      <c r="I33" s="253"/>
    </row>
    <row r="34" spans="2:125" ht="12.75" x14ac:dyDescent="0.25">
      <c r="C34" s="253"/>
      <c r="P34" s="253"/>
      <c r="DE34" s="253"/>
      <c r="DH34" s="253"/>
    </row>
    <row r="35" spans="2:125" ht="12.75" x14ac:dyDescent="0.25">
      <c r="D35" s="253"/>
      <c r="E35" s="253"/>
      <c r="DG35" s="253"/>
      <c r="DJ35" s="253"/>
      <c r="DP35" s="253"/>
      <c r="DQ35" s="253"/>
      <c r="DR35" s="253"/>
      <c r="DS35" s="253"/>
      <c r="DT35" s="253"/>
      <c r="DU35" s="253"/>
    </row>
    <row r="36" spans="2:125" ht="12.75" x14ac:dyDescent="0.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2.75" x14ac:dyDescent="0.25">
      <c r="DU37" s="253"/>
    </row>
    <row r="38" spans="2:125" ht="12.75" x14ac:dyDescent="0.25">
      <c r="DT38" s="253"/>
      <c r="DU38" s="253"/>
    </row>
    <row r="39" spans="2:125" ht="12.75" x14ac:dyDescent="0.25"/>
    <row r="40" spans="2:125" ht="12.75" x14ac:dyDescent="0.25">
      <c r="DH40" s="253"/>
    </row>
    <row r="41" spans="2:125" ht="12.75" x14ac:dyDescent="0.25">
      <c r="DE41" s="253"/>
    </row>
    <row r="42" spans="2:125" ht="12.75" x14ac:dyDescent="0.25">
      <c r="DG42" s="253"/>
      <c r="DJ42" s="253"/>
    </row>
    <row r="43" spans="2:125" ht="12.75" x14ac:dyDescent="0.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2.75" x14ac:dyDescent="0.25">
      <c r="DU44" s="253"/>
    </row>
    <row r="45" spans="2:125" ht="12.75" x14ac:dyDescent="0.25"/>
    <row r="46" spans="2:125" ht="12.75" x14ac:dyDescent="0.25"/>
    <row r="47" spans="2:125" ht="12.75" x14ac:dyDescent="0.25"/>
    <row r="48" spans="2:125" ht="12.75" x14ac:dyDescent="0.25">
      <c r="DT48" s="253"/>
      <c r="DU48" s="253"/>
    </row>
    <row r="49" spans="120:125" ht="12.75" x14ac:dyDescent="0.25">
      <c r="DU49" s="253"/>
    </row>
    <row r="50" spans="120:125" ht="12.75" x14ac:dyDescent="0.25">
      <c r="DU50" s="253"/>
    </row>
    <row r="51" spans="120:125" ht="12.75" x14ac:dyDescent="0.25">
      <c r="DP51" s="253"/>
      <c r="DQ51" s="253"/>
      <c r="DR51" s="253"/>
      <c r="DS51" s="253"/>
      <c r="DT51" s="253"/>
      <c r="DU51" s="253"/>
    </row>
    <row r="52" spans="120:125" ht="12.75" x14ac:dyDescent="0.25"/>
    <row r="53" spans="120:125" ht="12.75" x14ac:dyDescent="0.25"/>
    <row r="54" spans="120:125" ht="12.75" x14ac:dyDescent="0.25">
      <c r="DU54" s="253"/>
    </row>
    <row r="55" spans="120:125" ht="12.75" x14ac:dyDescent="0.25"/>
    <row r="56" spans="120:125" ht="12.75" x14ac:dyDescent="0.25"/>
    <row r="57" spans="120:125" ht="12.75" x14ac:dyDescent="0.25"/>
    <row r="58" spans="120:125" ht="12.75" x14ac:dyDescent="0.25">
      <c r="DU58" s="253"/>
    </row>
    <row r="59" spans="120:125" ht="12.75" x14ac:dyDescent="0.25"/>
    <row r="60" spans="120:125" ht="12.75" x14ac:dyDescent="0.25"/>
    <row r="61" spans="120:125" ht="12.75" x14ac:dyDescent="0.25"/>
    <row r="62" spans="120:125" ht="12.75" x14ac:dyDescent="0.25"/>
    <row r="63" spans="120:125" ht="12.75" x14ac:dyDescent="0.25">
      <c r="DU63" s="253"/>
    </row>
    <row r="64" spans="120:125" ht="12.75" x14ac:dyDescent="0.25">
      <c r="DT64" s="253"/>
      <c r="DU64" s="253"/>
    </row>
    <row r="65" spans="123:125" ht="12.75" x14ac:dyDescent="0.25"/>
    <row r="66" spans="123:125" ht="12.75" x14ac:dyDescent="0.25"/>
    <row r="67" spans="123:125" ht="12.75" x14ac:dyDescent="0.25"/>
    <row r="68" spans="123:125" ht="12.75" x14ac:dyDescent="0.25"/>
    <row r="69" spans="123:125" ht="12.75" x14ac:dyDescent="0.25">
      <c r="DS69" s="253"/>
      <c r="DT69" s="253"/>
      <c r="DU69" s="253"/>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3"/>
    </row>
    <row r="83" spans="116:125" ht="12.75" x14ac:dyDescent="0.25">
      <c r="DM83" s="253"/>
      <c r="DN83" s="253"/>
      <c r="DO83" s="253"/>
      <c r="DP83" s="253"/>
      <c r="DQ83" s="253"/>
      <c r="DR83" s="253"/>
      <c r="DS83" s="253"/>
      <c r="DT83" s="253"/>
      <c r="DU83" s="253"/>
    </row>
    <row r="84" spans="116:125" ht="12.75" x14ac:dyDescent="0.25"/>
    <row r="85" spans="116:125" ht="12.75" x14ac:dyDescent="0.25"/>
    <row r="86" spans="116:125" ht="12.75" x14ac:dyDescent="0.25"/>
    <row r="87" spans="116:125" ht="12.75" x14ac:dyDescent="0.25"/>
    <row r="88" spans="116:125" ht="12.75" x14ac:dyDescent="0.25">
      <c r="DU88" s="253"/>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3"/>
      <c r="DT94" s="253"/>
      <c r="DU94" s="253"/>
    </row>
    <row r="95" spans="116:125" ht="13.5" customHeight="1" x14ac:dyDescent="0.25">
      <c r="DU95" s="253"/>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3"/>
    </row>
    <row r="102" spans="124:125" ht="13.5" customHeight="1" x14ac:dyDescent="0.25"/>
    <row r="103" spans="124:125" ht="13.5" customHeight="1" x14ac:dyDescent="0.25"/>
    <row r="104" spans="124:125" ht="13.5" customHeight="1" x14ac:dyDescent="0.25">
      <c r="DT104" s="253"/>
      <c r="DU104" s="253"/>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3" t="s">
        <v>479</v>
      </c>
    </row>
    <row r="121" spans="125:125" ht="13.5" hidden="1" customHeight="1" x14ac:dyDescent="0.25">
      <c r="DU121" s="253"/>
    </row>
  </sheetData>
  <sheetProtection algorithmName="SHA-512" hashValue="rCZvU4TrHoZVDMyg6naXsReSdfKM/fqmS9LHTTelzibWFd5bmmVd7HVus48UFttO4vfgQSujXHVWBnAFRXuuOg==" saltValue="tiwzd3LXbKwrOOh6yh5Bh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54" customWidth="1"/>
    <col min="126" max="142" width="0" style="253" hidden="1" customWidth="1"/>
    <col min="143" max="16384" width="9" style="253" hidden="1"/>
  </cols>
  <sheetData>
    <row r="1" spans="1:125"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2.75" x14ac:dyDescent="0.25">
      <c r="B2" s="253"/>
      <c r="T2" s="253"/>
    </row>
    <row r="3" spans="1:125"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3"/>
      <c r="G33" s="253"/>
      <c r="I33" s="253"/>
    </row>
    <row r="34" spans="2:125" ht="12.75" x14ac:dyDescent="0.25">
      <c r="C34" s="253"/>
      <c r="P34" s="253"/>
      <c r="R34" s="253"/>
      <c r="U34" s="253"/>
    </row>
    <row r="35" spans="2:125" ht="12.75" x14ac:dyDescent="0.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2.75" x14ac:dyDescent="0.25">
      <c r="F36" s="253"/>
      <c r="H36" s="253"/>
      <c r="J36" s="253"/>
      <c r="K36" s="253"/>
      <c r="L36" s="253"/>
      <c r="M36" s="253"/>
      <c r="N36" s="253"/>
      <c r="O36" s="253"/>
      <c r="Q36" s="253"/>
      <c r="S36" s="253"/>
      <c r="V36" s="253"/>
    </row>
    <row r="37" spans="2:125" ht="12.75" x14ac:dyDescent="0.25"/>
    <row r="38" spans="2:125" ht="12.75" x14ac:dyDescent="0.25"/>
    <row r="39" spans="2:125" ht="12.75" x14ac:dyDescent="0.25"/>
    <row r="40" spans="2:125" ht="12.75" x14ac:dyDescent="0.25">
      <c r="U40" s="253"/>
    </row>
    <row r="41" spans="2:125" ht="12.75" x14ac:dyDescent="0.25">
      <c r="R41" s="253"/>
    </row>
    <row r="42" spans="2:125" ht="12.75" x14ac:dyDescent="0.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2.75" x14ac:dyDescent="0.25">
      <c r="Q43" s="253"/>
      <c r="S43" s="253"/>
      <c r="V43" s="253"/>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4" t="s">
        <v>479</v>
      </c>
    </row>
  </sheetData>
  <sheetProtection algorithmName="SHA-512" hashValue="LdR5ViC0H4RkBg1nkTETVD3FC/CccYdzxBFIjWag4qDU748l5Y/E+f3HKxaHMpMdNLHYVLinxLvJWCrVIz3ivA==" saltValue="lRVseXRUTnc8D3Tp1sba3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529</v>
      </c>
      <c r="G46" s="8" t="s">
        <v>530</v>
      </c>
      <c r="H46" s="8" t="s">
        <v>531</v>
      </c>
      <c r="I46" s="8" t="s">
        <v>532</v>
      </c>
      <c r="J46" s="9" t="s">
        <v>533</v>
      </c>
    </row>
    <row r="47" spans="2:10" ht="57.75" customHeight="1" x14ac:dyDescent="0.25">
      <c r="B47" s="10"/>
      <c r="C47" s="1152" t="s">
        <v>3</v>
      </c>
      <c r="D47" s="1152"/>
      <c r="E47" s="1153"/>
      <c r="F47" s="11">
        <v>11.93</v>
      </c>
      <c r="G47" s="12">
        <v>11.18</v>
      </c>
      <c r="H47" s="12">
        <v>10.59</v>
      </c>
      <c r="I47" s="12">
        <v>11.38</v>
      </c>
      <c r="J47" s="13">
        <v>12.64</v>
      </c>
    </row>
    <row r="48" spans="2:10" ht="57.75" customHeight="1" x14ac:dyDescent="0.25">
      <c r="B48" s="14"/>
      <c r="C48" s="1154" t="s">
        <v>4</v>
      </c>
      <c r="D48" s="1154"/>
      <c r="E48" s="1155"/>
      <c r="F48" s="15">
        <v>7.74</v>
      </c>
      <c r="G48" s="16">
        <v>7.44</v>
      </c>
      <c r="H48" s="16">
        <v>6.36</v>
      </c>
      <c r="I48" s="16">
        <v>8.85</v>
      </c>
      <c r="J48" s="17">
        <v>9.1300000000000008</v>
      </c>
    </row>
    <row r="49" spans="2:10" ht="57.75" customHeight="1" thickBot="1" x14ac:dyDescent="0.3">
      <c r="B49" s="18"/>
      <c r="C49" s="1156" t="s">
        <v>5</v>
      </c>
      <c r="D49" s="1156"/>
      <c r="E49" s="1157"/>
      <c r="F49" s="19">
        <v>1.97</v>
      </c>
      <c r="G49" s="20" t="s">
        <v>534</v>
      </c>
      <c r="H49" s="20" t="s">
        <v>535</v>
      </c>
      <c r="I49" s="20">
        <v>2.73</v>
      </c>
      <c r="J49" s="21">
        <v>1.6</v>
      </c>
    </row>
    <row r="50" spans="2:10" ht="12.75" x14ac:dyDescent="0.25"/>
  </sheetData>
  <sheetProtection algorithmName="SHA-512" hashValue="l1eo/AkycAWsooll7oo/CAj+fkH+hkNYJQeVe1X1gAxzNpolfdQIBO4Ny7Dj7h4uF7hqjiV+4GQrRMGGP6/0nQ==" saltValue="Rw7038XIljKU//2JlDdj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2025-09-08T07:14:08Z</cp:lastPrinted>
  <dcterms:created xsi:type="dcterms:W3CDTF">2025-02-19T02:05:47Z</dcterms:created>
  <dcterms:modified xsi:type="dcterms:W3CDTF">2025-10-02T08:55:54Z</dcterms:modified>
  <cp:category/>
</cp:coreProperties>
</file>